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 defaultThemeVersion="166925"/>
  <xr:revisionPtr revIDLastSave="0" documentId="13_ncr:1_{570AC56A-C3C2-49DC-9BE8-C56A112D78B2}" xr6:coauthVersionLast="45" xr6:coauthVersionMax="45" xr10:uidLastSave="{00000000-0000-0000-0000-000000000000}"/>
  <bookViews>
    <workbookView xWindow="-120" yWindow="-120" windowWidth="29040" windowHeight="15990" firstSheet="3" activeTab="5" xr2:uid="{00000000-000D-0000-FFFF-FFFF00000000}"/>
  </bookViews>
  <sheets>
    <sheet name="Upload" sheetId="37" state="hidden" r:id="rId1"/>
    <sheet name="Name" sheetId="27" state="hidden" r:id="rId2"/>
    <sheet name="Charge Code" sheetId="42" state="hidden" r:id="rId3"/>
    <sheet name="PM Tools 1 " sheetId="7" r:id="rId4"/>
    <sheet name="PM Tools 2" sheetId="28" r:id="rId5"/>
    <sheet name="TimeSheet" sheetId="9" r:id="rId6"/>
    <sheet name="PM Tools 3" sheetId="32" state="hidden" r:id="rId7"/>
    <sheet name="PM Tools 4" sheetId="33" state="hidden" r:id="rId8"/>
    <sheet name="PM Tools 8" sheetId="34" state="hidden" r:id="rId9"/>
    <sheet name="PM Tools 9" sheetId="35" state="hidden" r:id="rId10"/>
    <sheet name="PM Tools 10" sheetId="36" state="hidden" r:id="rId11"/>
  </sheets>
  <definedNames>
    <definedName name="_xlnm._FilterDatabase">Upload!$A$1:$F$78</definedName>
    <definedName name="DaftarNama">Name!$B$3:$B$110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9" l="1"/>
  <c r="F17" i="9"/>
  <c r="G17" i="9"/>
  <c r="H17" i="9"/>
  <c r="I17" i="9"/>
  <c r="H278" i="36" l="1"/>
  <c r="G278" i="36"/>
  <c r="J277" i="36"/>
  <c r="J276" i="36"/>
  <c r="J275" i="36"/>
  <c r="J274" i="36"/>
  <c r="J273" i="36"/>
  <c r="J272" i="36"/>
  <c r="J271" i="36"/>
  <c r="J270" i="36"/>
  <c r="J269" i="36"/>
  <c r="J268" i="36"/>
  <c r="J267" i="36"/>
  <c r="J266" i="36"/>
  <c r="J265" i="36"/>
  <c r="J264" i="36"/>
  <c r="J263" i="36"/>
  <c r="H262" i="36"/>
  <c r="G262" i="36"/>
  <c r="J261" i="36"/>
  <c r="J260" i="36"/>
  <c r="J259" i="36"/>
  <c r="J258" i="36"/>
  <c r="J257" i="36"/>
  <c r="J256" i="36"/>
  <c r="J255" i="36"/>
  <c r="J254" i="36"/>
  <c r="J253" i="36"/>
  <c r="J252" i="36"/>
  <c r="J251" i="36"/>
  <c r="J250" i="36"/>
  <c r="J249" i="36"/>
  <c r="J248" i="36"/>
  <c r="J247" i="36"/>
  <c r="H246" i="36"/>
  <c r="G246" i="36"/>
  <c r="J245" i="36"/>
  <c r="J244" i="36"/>
  <c r="J243" i="36"/>
  <c r="J242" i="36"/>
  <c r="J241" i="36"/>
  <c r="J240" i="36"/>
  <c r="J239" i="36"/>
  <c r="J238" i="36"/>
  <c r="J237" i="36"/>
  <c r="J236" i="36"/>
  <c r="J235" i="36"/>
  <c r="J234" i="36"/>
  <c r="J233" i="36"/>
  <c r="J232" i="36"/>
  <c r="J231" i="36"/>
  <c r="H230" i="36"/>
  <c r="G230" i="36"/>
  <c r="J229" i="36"/>
  <c r="J228" i="36"/>
  <c r="J227" i="36"/>
  <c r="J226" i="36"/>
  <c r="J225" i="36"/>
  <c r="J224" i="36"/>
  <c r="J223" i="36"/>
  <c r="J222" i="36"/>
  <c r="J221" i="36"/>
  <c r="J220" i="36"/>
  <c r="J219" i="36"/>
  <c r="J218" i="36"/>
  <c r="J217" i="36"/>
  <c r="J216" i="36"/>
  <c r="J215" i="36"/>
  <c r="H214" i="36"/>
  <c r="Q16" i="9" s="1"/>
  <c r="G214" i="36"/>
  <c r="J213" i="36"/>
  <c r="J212" i="36"/>
  <c r="J211" i="36"/>
  <c r="J210" i="36"/>
  <c r="J209" i="36"/>
  <c r="J208" i="36"/>
  <c r="J207" i="36"/>
  <c r="J206" i="36"/>
  <c r="J205" i="36"/>
  <c r="J204" i="36"/>
  <c r="J203" i="36"/>
  <c r="J202" i="36"/>
  <c r="J201" i="36"/>
  <c r="J200" i="36"/>
  <c r="J199" i="36"/>
  <c r="H198" i="36"/>
  <c r="G198" i="36"/>
  <c r="J197" i="36"/>
  <c r="J196" i="36"/>
  <c r="J195" i="36"/>
  <c r="J194" i="36"/>
  <c r="J193" i="36"/>
  <c r="J192" i="36"/>
  <c r="J191" i="36"/>
  <c r="J190" i="36"/>
  <c r="J189" i="36"/>
  <c r="J188" i="36"/>
  <c r="J187" i="36"/>
  <c r="J186" i="36"/>
  <c r="J185" i="36"/>
  <c r="J184" i="36"/>
  <c r="J183" i="36"/>
  <c r="H182" i="36"/>
  <c r="G182" i="36"/>
  <c r="J181" i="36"/>
  <c r="J180" i="36"/>
  <c r="J179" i="36"/>
  <c r="J178" i="36"/>
  <c r="J177" i="36"/>
  <c r="J176" i="36"/>
  <c r="J175" i="36"/>
  <c r="J174" i="36"/>
  <c r="J173" i="36"/>
  <c r="J172" i="36"/>
  <c r="J171" i="36"/>
  <c r="J170" i="36"/>
  <c r="J169" i="36"/>
  <c r="J168" i="36"/>
  <c r="J167" i="36"/>
  <c r="H166" i="36"/>
  <c r="G166" i="36"/>
  <c r="J165" i="36"/>
  <c r="J164" i="36"/>
  <c r="J163" i="36"/>
  <c r="J162" i="36"/>
  <c r="J161" i="36"/>
  <c r="J160" i="36"/>
  <c r="J159" i="36"/>
  <c r="J158" i="36"/>
  <c r="J157" i="36"/>
  <c r="J156" i="36"/>
  <c r="J155" i="36"/>
  <c r="J154" i="36"/>
  <c r="J153" i="36"/>
  <c r="J152" i="36"/>
  <c r="J151" i="36"/>
  <c r="H150" i="36"/>
  <c r="G150" i="36"/>
  <c r="J149" i="36"/>
  <c r="J148" i="36"/>
  <c r="J147" i="36"/>
  <c r="J146" i="36"/>
  <c r="J145" i="36"/>
  <c r="J144" i="36"/>
  <c r="J143" i="36"/>
  <c r="J142" i="36"/>
  <c r="J141" i="36"/>
  <c r="J140" i="36"/>
  <c r="J139" i="36"/>
  <c r="J138" i="36"/>
  <c r="J137" i="36"/>
  <c r="J136" i="36"/>
  <c r="J135" i="36"/>
  <c r="H134" i="36"/>
  <c r="G134" i="36"/>
  <c r="J133" i="36"/>
  <c r="J132" i="36"/>
  <c r="J131" i="36"/>
  <c r="J130" i="36"/>
  <c r="J129" i="36"/>
  <c r="J128" i="36"/>
  <c r="J127" i="36"/>
  <c r="J126" i="36"/>
  <c r="J125" i="36"/>
  <c r="J124" i="36"/>
  <c r="J123" i="36"/>
  <c r="J122" i="36"/>
  <c r="J121" i="36"/>
  <c r="J120" i="36"/>
  <c r="J119" i="36"/>
  <c r="H118" i="36"/>
  <c r="G118" i="36"/>
  <c r="J117" i="36"/>
  <c r="J116" i="36"/>
  <c r="J115" i="36"/>
  <c r="J114" i="36"/>
  <c r="J113" i="36"/>
  <c r="J112" i="36"/>
  <c r="J111" i="36"/>
  <c r="J110" i="36"/>
  <c r="J109" i="36"/>
  <c r="J108" i="36"/>
  <c r="J107" i="36"/>
  <c r="J106" i="36"/>
  <c r="J105" i="36"/>
  <c r="J104" i="36"/>
  <c r="J103" i="36"/>
  <c r="H102" i="36"/>
  <c r="G102" i="36"/>
  <c r="J101" i="36"/>
  <c r="J100" i="36"/>
  <c r="J99" i="36"/>
  <c r="J98" i="36"/>
  <c r="J97" i="36"/>
  <c r="J96" i="36"/>
  <c r="J95" i="36"/>
  <c r="J94" i="36"/>
  <c r="J93" i="36"/>
  <c r="J92" i="36"/>
  <c r="J91" i="36"/>
  <c r="J90" i="36"/>
  <c r="J89" i="36"/>
  <c r="J88" i="36"/>
  <c r="J87" i="36"/>
  <c r="H86" i="36"/>
  <c r="G86" i="36"/>
  <c r="J85" i="36"/>
  <c r="J84" i="36"/>
  <c r="J83" i="36"/>
  <c r="J82" i="36"/>
  <c r="J81" i="36"/>
  <c r="J80" i="36"/>
  <c r="J79" i="36"/>
  <c r="J78" i="36"/>
  <c r="J77" i="36"/>
  <c r="J76" i="36"/>
  <c r="J75" i="36"/>
  <c r="J74" i="36"/>
  <c r="J73" i="36"/>
  <c r="J72" i="36"/>
  <c r="J71" i="36"/>
  <c r="H70" i="36"/>
  <c r="G70" i="36"/>
  <c r="J69" i="36"/>
  <c r="J68" i="36"/>
  <c r="J67" i="36"/>
  <c r="J66" i="36"/>
  <c r="J65" i="36"/>
  <c r="J64" i="36"/>
  <c r="J63" i="36"/>
  <c r="J62" i="36"/>
  <c r="J61" i="36"/>
  <c r="J60" i="36"/>
  <c r="J59" i="36"/>
  <c r="J58" i="36"/>
  <c r="J57" i="36"/>
  <c r="J56" i="36"/>
  <c r="J55" i="36"/>
  <c r="H54" i="36"/>
  <c r="G54" i="36"/>
  <c r="J53" i="36"/>
  <c r="J52" i="36"/>
  <c r="J51" i="36"/>
  <c r="J50" i="36"/>
  <c r="J49" i="36"/>
  <c r="J48" i="36"/>
  <c r="J47" i="36"/>
  <c r="J46" i="36"/>
  <c r="J45" i="36"/>
  <c r="J44" i="36"/>
  <c r="J43" i="36"/>
  <c r="J42" i="36"/>
  <c r="J41" i="36"/>
  <c r="J40" i="36"/>
  <c r="J39" i="36"/>
  <c r="H38" i="36"/>
  <c r="G38" i="36"/>
  <c r="J37" i="36"/>
  <c r="J36" i="36"/>
  <c r="J35" i="36"/>
  <c r="J34" i="36"/>
  <c r="J33" i="36"/>
  <c r="J32" i="36"/>
  <c r="J31" i="36"/>
  <c r="J30" i="36"/>
  <c r="J29" i="36"/>
  <c r="J28" i="36"/>
  <c r="J27" i="36"/>
  <c r="J26" i="36"/>
  <c r="J25" i="36"/>
  <c r="J24" i="36"/>
  <c r="J23" i="36"/>
  <c r="C23" i="36"/>
  <c r="B23" i="36"/>
  <c r="B39" i="36" s="1"/>
  <c r="H22" i="36"/>
  <c r="E16" i="9" s="1"/>
  <c r="G22" i="36"/>
  <c r="J21" i="36"/>
  <c r="J20" i="36"/>
  <c r="J19" i="36"/>
  <c r="J18" i="36"/>
  <c r="J17" i="36"/>
  <c r="J16" i="36"/>
  <c r="J15" i="36"/>
  <c r="J14" i="36"/>
  <c r="J13" i="36"/>
  <c r="J12" i="36"/>
  <c r="J11" i="36"/>
  <c r="J10" i="36"/>
  <c r="J9" i="36"/>
  <c r="J8" i="36"/>
  <c r="J7" i="36"/>
  <c r="C7" i="36"/>
  <c r="C5" i="36"/>
  <c r="C4" i="36"/>
  <c r="C3" i="36"/>
  <c r="H278" i="35"/>
  <c r="G278" i="35"/>
  <c r="J277" i="35"/>
  <c r="J276" i="35"/>
  <c r="J275" i="35"/>
  <c r="J274" i="35"/>
  <c r="J273" i="35"/>
  <c r="J272" i="35"/>
  <c r="J271" i="35"/>
  <c r="J270" i="35"/>
  <c r="J269" i="35"/>
  <c r="J268" i="35"/>
  <c r="J267" i="35"/>
  <c r="J266" i="35"/>
  <c r="J265" i="35"/>
  <c r="J264" i="35"/>
  <c r="J263" i="35"/>
  <c r="H262" i="35"/>
  <c r="G262" i="35"/>
  <c r="J261" i="35"/>
  <c r="J260" i="35"/>
  <c r="J259" i="35"/>
  <c r="J258" i="35"/>
  <c r="J257" i="35"/>
  <c r="J256" i="35"/>
  <c r="J255" i="35"/>
  <c r="J254" i="35"/>
  <c r="J253" i="35"/>
  <c r="J252" i="35"/>
  <c r="J251" i="35"/>
  <c r="J250" i="35"/>
  <c r="J249" i="35"/>
  <c r="J248" i="35"/>
  <c r="J247" i="35"/>
  <c r="H246" i="35"/>
  <c r="G246" i="35"/>
  <c r="J245" i="35"/>
  <c r="J244" i="35"/>
  <c r="J243" i="35"/>
  <c r="J242" i="35"/>
  <c r="J241" i="35"/>
  <c r="J240" i="35"/>
  <c r="J239" i="35"/>
  <c r="J238" i="35"/>
  <c r="J237" i="35"/>
  <c r="J236" i="35"/>
  <c r="J235" i="35"/>
  <c r="J234" i="35"/>
  <c r="J233" i="35"/>
  <c r="J232" i="35"/>
  <c r="J231" i="35"/>
  <c r="H230" i="35"/>
  <c r="R15" i="9" s="1"/>
  <c r="G230" i="35"/>
  <c r="J229" i="35"/>
  <c r="J228" i="35"/>
  <c r="J227" i="35"/>
  <c r="J226" i="35"/>
  <c r="J225" i="35"/>
  <c r="J224" i="35"/>
  <c r="J223" i="35"/>
  <c r="J222" i="35"/>
  <c r="J221" i="35"/>
  <c r="J220" i="35"/>
  <c r="J219" i="35"/>
  <c r="J218" i="35"/>
  <c r="J217" i="35"/>
  <c r="J216" i="35"/>
  <c r="J215" i="35"/>
  <c r="H214" i="35"/>
  <c r="G214" i="35"/>
  <c r="J213" i="35"/>
  <c r="J212" i="35"/>
  <c r="J211" i="35"/>
  <c r="J210" i="35"/>
  <c r="J209" i="35"/>
  <c r="J208" i="35"/>
  <c r="J207" i="35"/>
  <c r="J206" i="35"/>
  <c r="J205" i="35"/>
  <c r="J204" i="35"/>
  <c r="J203" i="35"/>
  <c r="J202" i="35"/>
  <c r="J201" i="35"/>
  <c r="J200" i="35"/>
  <c r="J199" i="35"/>
  <c r="H198" i="35"/>
  <c r="G198" i="35"/>
  <c r="J197" i="35"/>
  <c r="J196" i="35"/>
  <c r="J195" i="35"/>
  <c r="J194" i="35"/>
  <c r="J193" i="35"/>
  <c r="J192" i="35"/>
  <c r="J191" i="35"/>
  <c r="J190" i="35"/>
  <c r="J189" i="35"/>
  <c r="J188" i="35"/>
  <c r="J187" i="35"/>
  <c r="J186" i="35"/>
  <c r="J185" i="35"/>
  <c r="J184" i="35"/>
  <c r="J183" i="35"/>
  <c r="H182" i="35"/>
  <c r="G182" i="35"/>
  <c r="J181" i="35"/>
  <c r="J180" i="35"/>
  <c r="J179" i="35"/>
  <c r="J178" i="35"/>
  <c r="J177" i="35"/>
  <c r="J176" i="35"/>
  <c r="J175" i="35"/>
  <c r="J174" i="35"/>
  <c r="J173" i="35"/>
  <c r="J172" i="35"/>
  <c r="J171" i="35"/>
  <c r="J170" i="35"/>
  <c r="J169" i="35"/>
  <c r="J168" i="35"/>
  <c r="J167" i="35"/>
  <c r="H166" i="35"/>
  <c r="G166" i="35"/>
  <c r="J165" i="35"/>
  <c r="J164" i="35"/>
  <c r="J163" i="35"/>
  <c r="J162" i="35"/>
  <c r="J161" i="35"/>
  <c r="J160" i="35"/>
  <c r="J159" i="35"/>
  <c r="J158" i="35"/>
  <c r="J157" i="35"/>
  <c r="J156" i="35"/>
  <c r="J155" i="35"/>
  <c r="J154" i="35"/>
  <c r="J153" i="35"/>
  <c r="J152" i="35"/>
  <c r="J151" i="35"/>
  <c r="H150" i="35"/>
  <c r="G150" i="35"/>
  <c r="J149" i="35"/>
  <c r="J148" i="35"/>
  <c r="J147" i="35"/>
  <c r="J146" i="35"/>
  <c r="J145" i="35"/>
  <c r="J144" i="35"/>
  <c r="J143" i="35"/>
  <c r="J142" i="35"/>
  <c r="J141" i="35"/>
  <c r="J140" i="35"/>
  <c r="J139" i="35"/>
  <c r="J138" i="35"/>
  <c r="J137" i="35"/>
  <c r="J136" i="35"/>
  <c r="J135" i="35"/>
  <c r="H134" i="35"/>
  <c r="G134" i="35"/>
  <c r="J133" i="35"/>
  <c r="J132" i="35"/>
  <c r="J131" i="35"/>
  <c r="J130" i="35"/>
  <c r="J129" i="35"/>
  <c r="J128" i="35"/>
  <c r="J127" i="35"/>
  <c r="J126" i="35"/>
  <c r="J125" i="35"/>
  <c r="J124" i="35"/>
  <c r="J123" i="35"/>
  <c r="J122" i="35"/>
  <c r="J121" i="35"/>
  <c r="J120" i="35"/>
  <c r="J119" i="35"/>
  <c r="H118" i="35"/>
  <c r="G118" i="35"/>
  <c r="J117" i="35"/>
  <c r="J116" i="35"/>
  <c r="J115" i="35"/>
  <c r="J114" i="35"/>
  <c r="J113" i="35"/>
  <c r="J112" i="35"/>
  <c r="J111" i="35"/>
  <c r="J110" i="35"/>
  <c r="J109" i="35"/>
  <c r="J108" i="35"/>
  <c r="J107" i="35"/>
  <c r="J106" i="35"/>
  <c r="J105" i="35"/>
  <c r="J104" i="35"/>
  <c r="J103" i="35"/>
  <c r="H102" i="35"/>
  <c r="J15" i="9" s="1"/>
  <c r="G102" i="35"/>
  <c r="J101" i="35"/>
  <c r="J100" i="35"/>
  <c r="J99" i="35"/>
  <c r="J98" i="35"/>
  <c r="J97" i="35"/>
  <c r="J96" i="35"/>
  <c r="J95" i="35"/>
  <c r="J94" i="35"/>
  <c r="J93" i="35"/>
  <c r="J92" i="35"/>
  <c r="J91" i="35"/>
  <c r="J90" i="35"/>
  <c r="J89" i="35"/>
  <c r="J88" i="35"/>
  <c r="J87" i="35"/>
  <c r="H86" i="35"/>
  <c r="G86" i="35"/>
  <c r="J85" i="35"/>
  <c r="J84" i="35"/>
  <c r="J83" i="35"/>
  <c r="J82" i="35"/>
  <c r="J81" i="35"/>
  <c r="J80" i="35"/>
  <c r="J79" i="35"/>
  <c r="J78" i="35"/>
  <c r="J77" i="35"/>
  <c r="J76" i="35"/>
  <c r="J75" i="35"/>
  <c r="J74" i="35"/>
  <c r="J73" i="35"/>
  <c r="J72" i="35"/>
  <c r="J71" i="35"/>
  <c r="H70" i="35"/>
  <c r="G70" i="35"/>
  <c r="J69" i="35"/>
  <c r="J68" i="35"/>
  <c r="J67" i="35"/>
  <c r="J66" i="35"/>
  <c r="J65" i="35"/>
  <c r="J64" i="35"/>
  <c r="J63" i="35"/>
  <c r="J62" i="35"/>
  <c r="J61" i="35"/>
  <c r="J60" i="35"/>
  <c r="J59" i="35"/>
  <c r="J58" i="35"/>
  <c r="J57" i="35"/>
  <c r="J56" i="35"/>
  <c r="J55" i="35"/>
  <c r="H54" i="35"/>
  <c r="G54" i="35"/>
  <c r="J53" i="35"/>
  <c r="J52" i="35"/>
  <c r="J51" i="35"/>
  <c r="J50" i="35"/>
  <c r="J49" i="35"/>
  <c r="J48" i="35"/>
  <c r="J47" i="35"/>
  <c r="J46" i="35"/>
  <c r="J45" i="35"/>
  <c r="J44" i="35"/>
  <c r="J43" i="35"/>
  <c r="J42" i="35"/>
  <c r="J41" i="35"/>
  <c r="J40" i="35"/>
  <c r="J39" i="35"/>
  <c r="H38" i="35"/>
  <c r="F15" i="9" s="1"/>
  <c r="G38" i="35"/>
  <c r="J37" i="35"/>
  <c r="J36" i="35"/>
  <c r="J35" i="35"/>
  <c r="J34" i="35"/>
  <c r="J33" i="35"/>
  <c r="J32" i="35"/>
  <c r="J31" i="35"/>
  <c r="J30" i="35"/>
  <c r="J29" i="35"/>
  <c r="J28" i="35"/>
  <c r="J27" i="35"/>
  <c r="J26" i="35"/>
  <c r="J25" i="35"/>
  <c r="J24" i="35"/>
  <c r="J23" i="35"/>
  <c r="C23" i="35"/>
  <c r="B23" i="35"/>
  <c r="B39" i="35" s="1"/>
  <c r="H22" i="35"/>
  <c r="G22" i="35"/>
  <c r="J21" i="35"/>
  <c r="J20" i="35"/>
  <c r="J19" i="35"/>
  <c r="J18" i="35"/>
  <c r="J17" i="35"/>
  <c r="J16" i="35"/>
  <c r="J15" i="35"/>
  <c r="J14" i="35"/>
  <c r="J13" i="35"/>
  <c r="J12" i="35"/>
  <c r="J11" i="35"/>
  <c r="J10" i="35"/>
  <c r="J9" i="35"/>
  <c r="J8" i="35"/>
  <c r="J7" i="35"/>
  <c r="C7" i="35"/>
  <c r="C5" i="35"/>
  <c r="C4" i="35"/>
  <c r="C3" i="35"/>
  <c r="H278" i="34"/>
  <c r="G278" i="34"/>
  <c r="J277" i="34"/>
  <c r="J276" i="34"/>
  <c r="J275" i="34"/>
  <c r="J274" i="34"/>
  <c r="J273" i="34"/>
  <c r="J272" i="34"/>
  <c r="J271" i="34"/>
  <c r="J270" i="34"/>
  <c r="J269" i="34"/>
  <c r="J268" i="34"/>
  <c r="J267" i="34"/>
  <c r="J266" i="34"/>
  <c r="J265" i="34"/>
  <c r="J264" i="34"/>
  <c r="J263" i="34"/>
  <c r="H262" i="34"/>
  <c r="G262" i="34"/>
  <c r="J261" i="34"/>
  <c r="J260" i="34"/>
  <c r="J259" i="34"/>
  <c r="J258" i="34"/>
  <c r="J257" i="34"/>
  <c r="J256" i="34"/>
  <c r="J255" i="34"/>
  <c r="J254" i="34"/>
  <c r="J253" i="34"/>
  <c r="J252" i="34"/>
  <c r="J251" i="34"/>
  <c r="J250" i="34"/>
  <c r="J249" i="34"/>
  <c r="J248" i="34"/>
  <c r="J247" i="34"/>
  <c r="H246" i="34"/>
  <c r="G246" i="34"/>
  <c r="J245" i="34"/>
  <c r="J244" i="34"/>
  <c r="J243" i="34"/>
  <c r="J242" i="34"/>
  <c r="J241" i="34"/>
  <c r="J240" i="34"/>
  <c r="J239" i="34"/>
  <c r="J238" i="34"/>
  <c r="J237" i="34"/>
  <c r="J236" i="34"/>
  <c r="J235" i="34"/>
  <c r="J234" i="34"/>
  <c r="J233" i="34"/>
  <c r="J232" i="34"/>
  <c r="J231" i="34"/>
  <c r="H230" i="34"/>
  <c r="G230" i="34"/>
  <c r="J229" i="34"/>
  <c r="J228" i="34"/>
  <c r="J227" i="34"/>
  <c r="J226" i="34"/>
  <c r="J225" i="34"/>
  <c r="J224" i="34"/>
  <c r="J223" i="34"/>
  <c r="J222" i="34"/>
  <c r="J221" i="34"/>
  <c r="J220" i="34"/>
  <c r="J219" i="34"/>
  <c r="J218" i="34"/>
  <c r="J217" i="34"/>
  <c r="J216" i="34"/>
  <c r="J215" i="34"/>
  <c r="H214" i="34"/>
  <c r="G214" i="34"/>
  <c r="J213" i="34"/>
  <c r="J212" i="34"/>
  <c r="J211" i="34"/>
  <c r="J210" i="34"/>
  <c r="J209" i="34"/>
  <c r="J208" i="34"/>
  <c r="J207" i="34"/>
  <c r="J206" i="34"/>
  <c r="J205" i="34"/>
  <c r="J204" i="34"/>
  <c r="J203" i="34"/>
  <c r="J202" i="34"/>
  <c r="J201" i="34"/>
  <c r="J200" i="34"/>
  <c r="J199" i="34"/>
  <c r="H198" i="34"/>
  <c r="G198" i="34"/>
  <c r="J197" i="34"/>
  <c r="J196" i="34"/>
  <c r="J195" i="34"/>
  <c r="J194" i="34"/>
  <c r="J193" i="34"/>
  <c r="J192" i="34"/>
  <c r="J191" i="34"/>
  <c r="J190" i="34"/>
  <c r="J189" i="34"/>
  <c r="J188" i="34"/>
  <c r="J187" i="34"/>
  <c r="J186" i="34"/>
  <c r="J185" i="34"/>
  <c r="J184" i="34"/>
  <c r="J183" i="34"/>
  <c r="H182" i="34"/>
  <c r="G182" i="34"/>
  <c r="J181" i="34"/>
  <c r="J180" i="34"/>
  <c r="J179" i="34"/>
  <c r="J178" i="34"/>
  <c r="J177" i="34"/>
  <c r="J176" i="34"/>
  <c r="J175" i="34"/>
  <c r="J174" i="34"/>
  <c r="J173" i="34"/>
  <c r="J172" i="34"/>
  <c r="J171" i="34"/>
  <c r="J170" i="34"/>
  <c r="J169" i="34"/>
  <c r="J168" i="34"/>
  <c r="J167" i="34"/>
  <c r="H166" i="34"/>
  <c r="G166" i="34"/>
  <c r="J165" i="34"/>
  <c r="J164" i="34"/>
  <c r="J163" i="34"/>
  <c r="J162" i="34"/>
  <c r="J161" i="34"/>
  <c r="J160" i="34"/>
  <c r="J159" i="34"/>
  <c r="J158" i="34"/>
  <c r="J157" i="34"/>
  <c r="J156" i="34"/>
  <c r="J155" i="34"/>
  <c r="J154" i="34"/>
  <c r="J153" i="34"/>
  <c r="J152" i="34"/>
  <c r="J151" i="34"/>
  <c r="H150" i="34"/>
  <c r="G150" i="34"/>
  <c r="J149" i="34"/>
  <c r="J148" i="34"/>
  <c r="J147" i="34"/>
  <c r="J146" i="34"/>
  <c r="J145" i="34"/>
  <c r="J144" i="34"/>
  <c r="J143" i="34"/>
  <c r="J142" i="34"/>
  <c r="J141" i="34"/>
  <c r="J140" i="34"/>
  <c r="J139" i="34"/>
  <c r="J138" i="34"/>
  <c r="J137" i="34"/>
  <c r="J136" i="34"/>
  <c r="J135" i="34"/>
  <c r="H134" i="34"/>
  <c r="G134" i="34"/>
  <c r="J133" i="34"/>
  <c r="J132" i="34"/>
  <c r="J131" i="34"/>
  <c r="J130" i="34"/>
  <c r="J129" i="34"/>
  <c r="J128" i="34"/>
  <c r="J127" i="34"/>
  <c r="J126" i="34"/>
  <c r="J125" i="34"/>
  <c r="J124" i="34"/>
  <c r="J123" i="34"/>
  <c r="J122" i="34"/>
  <c r="J121" i="34"/>
  <c r="J120" i="34"/>
  <c r="J119" i="34"/>
  <c r="H118" i="34"/>
  <c r="K14" i="9" s="1"/>
  <c r="G118" i="34"/>
  <c r="J117" i="34"/>
  <c r="J116" i="34"/>
  <c r="J115" i="34"/>
  <c r="J114" i="34"/>
  <c r="J113" i="34"/>
  <c r="J112" i="34"/>
  <c r="J111" i="34"/>
  <c r="J110" i="34"/>
  <c r="J109" i="34"/>
  <c r="J108" i="34"/>
  <c r="J107" i="34"/>
  <c r="J106" i="34"/>
  <c r="J105" i="34"/>
  <c r="J104" i="34"/>
  <c r="J103" i="34"/>
  <c r="H102" i="34"/>
  <c r="G102" i="34"/>
  <c r="J101" i="34"/>
  <c r="J100" i="34"/>
  <c r="J99" i="34"/>
  <c r="J98" i="34"/>
  <c r="J97" i="34"/>
  <c r="J96" i="34"/>
  <c r="J95" i="34"/>
  <c r="J94" i="34"/>
  <c r="J93" i="34"/>
  <c r="J92" i="34"/>
  <c r="J91" i="34"/>
  <c r="J90" i="34"/>
  <c r="J89" i="34"/>
  <c r="J88" i="34"/>
  <c r="J87" i="34"/>
  <c r="H86" i="34"/>
  <c r="G86" i="34"/>
  <c r="J85" i="34"/>
  <c r="J84" i="34"/>
  <c r="J83" i="34"/>
  <c r="J82" i="34"/>
  <c r="J81" i="34"/>
  <c r="J80" i="34"/>
  <c r="J79" i="34"/>
  <c r="J78" i="34"/>
  <c r="J77" i="34"/>
  <c r="J76" i="34"/>
  <c r="J75" i="34"/>
  <c r="J74" i="34"/>
  <c r="J73" i="34"/>
  <c r="J72" i="34"/>
  <c r="J71" i="34"/>
  <c r="H70" i="34"/>
  <c r="G70" i="34"/>
  <c r="J69" i="34"/>
  <c r="J68" i="34"/>
  <c r="J67" i="34"/>
  <c r="J66" i="34"/>
  <c r="J65" i="34"/>
  <c r="J64" i="34"/>
  <c r="J63" i="34"/>
  <c r="J62" i="34"/>
  <c r="J61" i="34"/>
  <c r="J60" i="34"/>
  <c r="J59" i="34"/>
  <c r="J58" i="34"/>
  <c r="J57" i="34"/>
  <c r="J56" i="34"/>
  <c r="J55" i="34"/>
  <c r="H54" i="34"/>
  <c r="G54" i="34"/>
  <c r="J53" i="34"/>
  <c r="J52" i="34"/>
  <c r="J51" i="34"/>
  <c r="J50" i="34"/>
  <c r="J49" i="34"/>
  <c r="J48" i="34"/>
  <c r="J47" i="34"/>
  <c r="J46" i="34"/>
  <c r="J45" i="34"/>
  <c r="J44" i="34"/>
  <c r="J43" i="34"/>
  <c r="J42" i="34"/>
  <c r="J41" i="34"/>
  <c r="J40" i="34"/>
  <c r="J39" i="34"/>
  <c r="C39" i="34"/>
  <c r="B39" i="34"/>
  <c r="B55" i="34" s="1"/>
  <c r="H38" i="34"/>
  <c r="G38" i="34"/>
  <c r="J37" i="34"/>
  <c r="J36" i="34"/>
  <c r="J35" i="34"/>
  <c r="J34" i="34"/>
  <c r="J33" i="34"/>
  <c r="J32" i="34"/>
  <c r="J31" i="34"/>
  <c r="J30" i="34"/>
  <c r="J29" i="34"/>
  <c r="J28" i="34"/>
  <c r="J27" i="34"/>
  <c r="J26" i="34"/>
  <c r="J25" i="34"/>
  <c r="J24" i="34"/>
  <c r="J23" i="34"/>
  <c r="C23" i="34"/>
  <c r="B23" i="34"/>
  <c r="H22" i="34"/>
  <c r="G22" i="34"/>
  <c r="J21" i="34"/>
  <c r="J20" i="34"/>
  <c r="J19" i="34"/>
  <c r="J18" i="34"/>
  <c r="J17" i="34"/>
  <c r="J16" i="34"/>
  <c r="J15" i="34"/>
  <c r="J14" i="34"/>
  <c r="J13" i="34"/>
  <c r="J12" i="34"/>
  <c r="J11" i="34"/>
  <c r="J10" i="34"/>
  <c r="J9" i="34"/>
  <c r="J8" i="34"/>
  <c r="J7" i="34"/>
  <c r="C7" i="34"/>
  <c r="C5" i="34"/>
  <c r="C4" i="34"/>
  <c r="C3" i="34"/>
  <c r="H278" i="33"/>
  <c r="G278" i="33"/>
  <c r="J277" i="33"/>
  <c r="J276" i="33"/>
  <c r="J275" i="33"/>
  <c r="J274" i="33"/>
  <c r="J273" i="33"/>
  <c r="J272" i="33"/>
  <c r="J271" i="33"/>
  <c r="J270" i="33"/>
  <c r="J269" i="33"/>
  <c r="J268" i="33"/>
  <c r="J267" i="33"/>
  <c r="J266" i="33"/>
  <c r="J265" i="33"/>
  <c r="J264" i="33"/>
  <c r="J263" i="33"/>
  <c r="H262" i="33"/>
  <c r="G262" i="33"/>
  <c r="J261" i="33"/>
  <c r="J260" i="33"/>
  <c r="J259" i="33"/>
  <c r="J258" i="33"/>
  <c r="J257" i="33"/>
  <c r="J256" i="33"/>
  <c r="J255" i="33"/>
  <c r="J254" i="33"/>
  <c r="J253" i="33"/>
  <c r="J252" i="33"/>
  <c r="J251" i="33"/>
  <c r="J250" i="33"/>
  <c r="J249" i="33"/>
  <c r="J248" i="33"/>
  <c r="J247" i="33"/>
  <c r="B247" i="33"/>
  <c r="C247" i="33" s="1"/>
  <c r="H246" i="33"/>
  <c r="G246" i="33"/>
  <c r="J245" i="33"/>
  <c r="J244" i="33"/>
  <c r="J243" i="33"/>
  <c r="J242" i="33"/>
  <c r="J241" i="33"/>
  <c r="J240" i="33"/>
  <c r="J239" i="33"/>
  <c r="J238" i="33"/>
  <c r="J237" i="33"/>
  <c r="J236" i="33"/>
  <c r="J235" i="33"/>
  <c r="J234" i="33"/>
  <c r="J233" i="33"/>
  <c r="J232" i="33"/>
  <c r="J231" i="33"/>
  <c r="H230" i="33"/>
  <c r="G230" i="33"/>
  <c r="J229" i="33"/>
  <c r="J228" i="33"/>
  <c r="J227" i="33"/>
  <c r="J226" i="33"/>
  <c r="J225" i="33"/>
  <c r="J224" i="33"/>
  <c r="J223" i="33"/>
  <c r="J222" i="33"/>
  <c r="J221" i="33"/>
  <c r="J220" i="33"/>
  <c r="J219" i="33"/>
  <c r="J218" i="33"/>
  <c r="J217" i="33"/>
  <c r="J216" i="33"/>
  <c r="J215" i="33"/>
  <c r="H214" i="33"/>
  <c r="G214" i="33"/>
  <c r="J213" i="33"/>
  <c r="J212" i="33"/>
  <c r="J211" i="33"/>
  <c r="J210" i="33"/>
  <c r="J209" i="33"/>
  <c r="J208" i="33"/>
  <c r="J207" i="33"/>
  <c r="J206" i="33"/>
  <c r="J205" i="33"/>
  <c r="J204" i="33"/>
  <c r="J203" i="33"/>
  <c r="J202" i="33"/>
  <c r="J201" i="33"/>
  <c r="J200" i="33"/>
  <c r="J199" i="33"/>
  <c r="H198" i="33"/>
  <c r="G198" i="33"/>
  <c r="J197" i="33"/>
  <c r="J196" i="33"/>
  <c r="J195" i="33"/>
  <c r="J194" i="33"/>
  <c r="J193" i="33"/>
  <c r="J192" i="33"/>
  <c r="J191" i="33"/>
  <c r="J190" i="33"/>
  <c r="J189" i="33"/>
  <c r="J188" i="33"/>
  <c r="J187" i="33"/>
  <c r="J186" i="33"/>
  <c r="J185" i="33"/>
  <c r="J184" i="33"/>
  <c r="J183" i="33"/>
  <c r="H182" i="33"/>
  <c r="G182" i="33"/>
  <c r="J181" i="33"/>
  <c r="J180" i="33"/>
  <c r="J179" i="33"/>
  <c r="J178" i="33"/>
  <c r="J177" i="33"/>
  <c r="J176" i="33"/>
  <c r="J175" i="33"/>
  <c r="J174" i="33"/>
  <c r="J173" i="33"/>
  <c r="J172" i="33"/>
  <c r="J171" i="33"/>
  <c r="J170" i="33"/>
  <c r="J169" i="33"/>
  <c r="J168" i="33"/>
  <c r="J167" i="33"/>
  <c r="H166" i="33"/>
  <c r="G166" i="33"/>
  <c r="J165" i="33"/>
  <c r="J164" i="33"/>
  <c r="J163" i="33"/>
  <c r="J162" i="33"/>
  <c r="J161" i="33"/>
  <c r="J160" i="33"/>
  <c r="J159" i="33"/>
  <c r="J158" i="33"/>
  <c r="J157" i="33"/>
  <c r="J156" i="33"/>
  <c r="J155" i="33"/>
  <c r="J154" i="33"/>
  <c r="J153" i="33"/>
  <c r="J152" i="33"/>
  <c r="J151" i="33"/>
  <c r="H150" i="33"/>
  <c r="G150" i="33"/>
  <c r="J149" i="33"/>
  <c r="J148" i="33"/>
  <c r="J147" i="33"/>
  <c r="J146" i="33"/>
  <c r="J145" i="33"/>
  <c r="J144" i="33"/>
  <c r="J143" i="33"/>
  <c r="J142" i="33"/>
  <c r="J141" i="33"/>
  <c r="J140" i="33"/>
  <c r="J139" i="33"/>
  <c r="J138" i="33"/>
  <c r="J137" i="33"/>
  <c r="J136" i="33"/>
  <c r="J135" i="33"/>
  <c r="H134" i="33"/>
  <c r="G134" i="33"/>
  <c r="J133" i="33"/>
  <c r="J132" i="33"/>
  <c r="J131" i="33"/>
  <c r="J130" i="33"/>
  <c r="J129" i="33"/>
  <c r="J128" i="33"/>
  <c r="J127" i="33"/>
  <c r="J126" i="33"/>
  <c r="J125" i="33"/>
  <c r="J124" i="33"/>
  <c r="J123" i="33"/>
  <c r="J122" i="33"/>
  <c r="J121" i="33"/>
  <c r="J120" i="33"/>
  <c r="J119" i="33"/>
  <c r="H118" i="33"/>
  <c r="G118" i="33"/>
  <c r="J117" i="33"/>
  <c r="J116" i="33"/>
  <c r="J115" i="33"/>
  <c r="J114" i="33"/>
  <c r="J113" i="33"/>
  <c r="J112" i="33"/>
  <c r="J111" i="33"/>
  <c r="J110" i="33"/>
  <c r="J109" i="33"/>
  <c r="J108" i="33"/>
  <c r="J107" i="33"/>
  <c r="J106" i="33"/>
  <c r="J105" i="33"/>
  <c r="J104" i="33"/>
  <c r="J103" i="33"/>
  <c r="H102" i="33"/>
  <c r="G102" i="33"/>
  <c r="J101" i="33"/>
  <c r="J100" i="33"/>
  <c r="J99" i="33"/>
  <c r="J98" i="33"/>
  <c r="J97" i="33"/>
  <c r="J96" i="33"/>
  <c r="J95" i="33"/>
  <c r="J94" i="33"/>
  <c r="J93" i="33"/>
  <c r="J92" i="33"/>
  <c r="J91" i="33"/>
  <c r="J90" i="33"/>
  <c r="J89" i="33"/>
  <c r="J88" i="33"/>
  <c r="J87" i="33"/>
  <c r="H86" i="33"/>
  <c r="G86" i="33"/>
  <c r="J85" i="33"/>
  <c r="J84" i="33"/>
  <c r="J83" i="33"/>
  <c r="J82" i="33"/>
  <c r="J81" i="33"/>
  <c r="J80" i="33"/>
  <c r="J79" i="33"/>
  <c r="J78" i="33"/>
  <c r="J77" i="33"/>
  <c r="J76" i="33"/>
  <c r="J75" i="33"/>
  <c r="J74" i="33"/>
  <c r="J73" i="33"/>
  <c r="J72" i="33"/>
  <c r="J71" i="33"/>
  <c r="H70" i="33"/>
  <c r="H13" i="9" s="1"/>
  <c r="G70" i="33"/>
  <c r="J69" i="33"/>
  <c r="J68" i="33"/>
  <c r="J67" i="33"/>
  <c r="J66" i="33"/>
  <c r="J65" i="33"/>
  <c r="J64" i="33"/>
  <c r="J63" i="33"/>
  <c r="J62" i="33"/>
  <c r="J61" i="33"/>
  <c r="J60" i="33"/>
  <c r="J59" i="33"/>
  <c r="J58" i="33"/>
  <c r="J57" i="33"/>
  <c r="J56" i="33"/>
  <c r="J55" i="33"/>
  <c r="H54" i="33"/>
  <c r="G54" i="33"/>
  <c r="J53" i="33"/>
  <c r="J52" i="33"/>
  <c r="J51" i="33"/>
  <c r="J50" i="33"/>
  <c r="J49" i="33"/>
  <c r="J48" i="33"/>
  <c r="J47" i="33"/>
  <c r="J46" i="33"/>
  <c r="J45" i="33"/>
  <c r="J44" i="33"/>
  <c r="J43" i="33"/>
  <c r="J42" i="33"/>
  <c r="J41" i="33"/>
  <c r="J40" i="33"/>
  <c r="J39" i="33"/>
  <c r="B39" i="33"/>
  <c r="C39" i="33" s="1"/>
  <c r="H38" i="33"/>
  <c r="G38" i="33"/>
  <c r="J37" i="33"/>
  <c r="J36" i="33"/>
  <c r="J35" i="33"/>
  <c r="J34" i="33"/>
  <c r="J33" i="33"/>
  <c r="J32" i="33"/>
  <c r="J31" i="33"/>
  <c r="J30" i="33"/>
  <c r="J29" i="33"/>
  <c r="J28" i="33"/>
  <c r="J27" i="33"/>
  <c r="J26" i="33"/>
  <c r="J25" i="33"/>
  <c r="J24" i="33"/>
  <c r="J23" i="33"/>
  <c r="B23" i="33"/>
  <c r="C23" i="33" s="1"/>
  <c r="H22" i="33"/>
  <c r="G22" i="33"/>
  <c r="J21" i="33"/>
  <c r="J20" i="33"/>
  <c r="J19" i="33"/>
  <c r="J18" i="33"/>
  <c r="J17" i="33"/>
  <c r="J16" i="33"/>
  <c r="J15" i="33"/>
  <c r="J14" i="33"/>
  <c r="J13" i="33"/>
  <c r="J12" i="33"/>
  <c r="J11" i="33"/>
  <c r="J10" i="33"/>
  <c r="J9" i="33"/>
  <c r="J8" i="33"/>
  <c r="J7" i="33"/>
  <c r="B7" i="33"/>
  <c r="C7" i="33" s="1"/>
  <c r="C5" i="33"/>
  <c r="C4" i="33"/>
  <c r="C3" i="33"/>
  <c r="H278" i="32"/>
  <c r="G278" i="32"/>
  <c r="J277" i="32"/>
  <c r="J276" i="32"/>
  <c r="J275" i="32"/>
  <c r="J274" i="32"/>
  <c r="J273" i="32"/>
  <c r="J272" i="32"/>
  <c r="J271" i="32"/>
  <c r="J270" i="32"/>
  <c r="J269" i="32"/>
  <c r="J268" i="32"/>
  <c r="J267" i="32"/>
  <c r="J266" i="32"/>
  <c r="J265" i="32"/>
  <c r="J264" i="32"/>
  <c r="J263" i="32"/>
  <c r="H262" i="32"/>
  <c r="G262" i="32"/>
  <c r="J261" i="32"/>
  <c r="J260" i="32"/>
  <c r="J259" i="32"/>
  <c r="J258" i="32"/>
  <c r="J257" i="32"/>
  <c r="J256" i="32"/>
  <c r="J255" i="32"/>
  <c r="J254" i="32"/>
  <c r="J253" i="32"/>
  <c r="J252" i="32"/>
  <c r="J251" i="32"/>
  <c r="J250" i="32"/>
  <c r="J249" i="32"/>
  <c r="J248" i="32"/>
  <c r="J247" i="32"/>
  <c r="H246" i="32"/>
  <c r="G246" i="32"/>
  <c r="J245" i="32"/>
  <c r="J244" i="32"/>
  <c r="J243" i="32"/>
  <c r="J242" i="32"/>
  <c r="J241" i="32"/>
  <c r="J240" i="32"/>
  <c r="J239" i="32"/>
  <c r="J238" i="32"/>
  <c r="J237" i="32"/>
  <c r="J236" i="32"/>
  <c r="J235" i="32"/>
  <c r="J234" i="32"/>
  <c r="J233" i="32"/>
  <c r="J232" i="32"/>
  <c r="J231" i="32"/>
  <c r="H230" i="32"/>
  <c r="G230" i="32"/>
  <c r="J229" i="32"/>
  <c r="J228" i="32"/>
  <c r="J227" i="32"/>
  <c r="J226" i="32"/>
  <c r="J225" i="32"/>
  <c r="J224" i="32"/>
  <c r="J223" i="32"/>
  <c r="J222" i="32"/>
  <c r="J221" i="32"/>
  <c r="J220" i="32"/>
  <c r="J219" i="32"/>
  <c r="J218" i="32"/>
  <c r="J217" i="32"/>
  <c r="J216" i="32"/>
  <c r="J215" i="32"/>
  <c r="H214" i="32"/>
  <c r="G214" i="32"/>
  <c r="J213" i="32"/>
  <c r="J212" i="32"/>
  <c r="J211" i="32"/>
  <c r="J210" i="32"/>
  <c r="J209" i="32"/>
  <c r="J208" i="32"/>
  <c r="J207" i="32"/>
  <c r="J206" i="32"/>
  <c r="J205" i="32"/>
  <c r="J204" i="32"/>
  <c r="J203" i="32"/>
  <c r="J202" i="32"/>
  <c r="J201" i="32"/>
  <c r="J200" i="32"/>
  <c r="J199" i="32"/>
  <c r="H198" i="32"/>
  <c r="G198" i="32"/>
  <c r="J197" i="32"/>
  <c r="J196" i="32"/>
  <c r="J195" i="32"/>
  <c r="J194" i="32"/>
  <c r="J193" i="32"/>
  <c r="J192" i="32"/>
  <c r="J191" i="32"/>
  <c r="J190" i="32"/>
  <c r="J189" i="32"/>
  <c r="J188" i="32"/>
  <c r="J187" i="32"/>
  <c r="J186" i="32"/>
  <c r="J185" i="32"/>
  <c r="J184" i="32"/>
  <c r="J183" i="32"/>
  <c r="H182" i="32"/>
  <c r="G182" i="32"/>
  <c r="J181" i="32"/>
  <c r="J180" i="32"/>
  <c r="J179" i="32"/>
  <c r="J178" i="32"/>
  <c r="J177" i="32"/>
  <c r="J176" i="32"/>
  <c r="J175" i="32"/>
  <c r="J174" i="32"/>
  <c r="J173" i="32"/>
  <c r="J172" i="32"/>
  <c r="J171" i="32"/>
  <c r="J170" i="32"/>
  <c r="J169" i="32"/>
  <c r="J168" i="32"/>
  <c r="J167" i="32"/>
  <c r="H166" i="32"/>
  <c r="G166" i="32"/>
  <c r="J165" i="32"/>
  <c r="J164" i="32"/>
  <c r="J163" i="32"/>
  <c r="J162" i="32"/>
  <c r="J161" i="32"/>
  <c r="J160" i="32"/>
  <c r="J159" i="32"/>
  <c r="J158" i="32"/>
  <c r="J157" i="32"/>
  <c r="J156" i="32"/>
  <c r="J155" i="32"/>
  <c r="J154" i="32"/>
  <c r="J153" i="32"/>
  <c r="J152" i="32"/>
  <c r="J151" i="32"/>
  <c r="H150" i="32"/>
  <c r="G150" i="32"/>
  <c r="J149" i="32"/>
  <c r="J148" i="32"/>
  <c r="J147" i="32"/>
  <c r="J146" i="32"/>
  <c r="J145" i="32"/>
  <c r="J144" i="32"/>
  <c r="J143" i="32"/>
  <c r="J142" i="32"/>
  <c r="J141" i="32"/>
  <c r="J140" i="32"/>
  <c r="J139" i="32"/>
  <c r="J138" i="32"/>
  <c r="J137" i="32"/>
  <c r="J136" i="32"/>
  <c r="J135" i="32"/>
  <c r="H134" i="32"/>
  <c r="G134" i="32"/>
  <c r="J133" i="32"/>
  <c r="J132" i="32"/>
  <c r="J131" i="32"/>
  <c r="J130" i="32"/>
  <c r="J129" i="32"/>
  <c r="J128" i="32"/>
  <c r="J127" i="32"/>
  <c r="J126" i="32"/>
  <c r="J125" i="32"/>
  <c r="J124" i="32"/>
  <c r="J123" i="32"/>
  <c r="J122" i="32"/>
  <c r="J121" i="32"/>
  <c r="J120" i="32"/>
  <c r="J119" i="32"/>
  <c r="H118" i="32"/>
  <c r="G118" i="32"/>
  <c r="J117" i="32"/>
  <c r="J116" i="32"/>
  <c r="J115" i="32"/>
  <c r="J114" i="32"/>
  <c r="J113" i="32"/>
  <c r="J112" i="32"/>
  <c r="J111" i="32"/>
  <c r="J110" i="32"/>
  <c r="J109" i="32"/>
  <c r="J108" i="32"/>
  <c r="J107" i="32"/>
  <c r="J106" i="32"/>
  <c r="J105" i="32"/>
  <c r="J104" i="32"/>
  <c r="J103" i="32"/>
  <c r="H102" i="32"/>
  <c r="G102" i="32"/>
  <c r="J101" i="32"/>
  <c r="J100" i="32"/>
  <c r="J99" i="32"/>
  <c r="J98" i="32"/>
  <c r="J97" i="32"/>
  <c r="J96" i="32"/>
  <c r="J95" i="32"/>
  <c r="J94" i="32"/>
  <c r="J93" i="32"/>
  <c r="J92" i="32"/>
  <c r="J91" i="32"/>
  <c r="J90" i="32"/>
  <c r="J89" i="32"/>
  <c r="J88" i="32"/>
  <c r="J87" i="32"/>
  <c r="H86" i="32"/>
  <c r="I12" i="9" s="1"/>
  <c r="G86" i="32"/>
  <c r="J85" i="32"/>
  <c r="J84" i="32"/>
  <c r="J83" i="32"/>
  <c r="J82" i="32"/>
  <c r="J81" i="32"/>
  <c r="J80" i="32"/>
  <c r="J79" i="32"/>
  <c r="J78" i="32"/>
  <c r="J77" i="32"/>
  <c r="J76" i="32"/>
  <c r="J75" i="32"/>
  <c r="J74" i="32"/>
  <c r="J73" i="32"/>
  <c r="J72" i="32"/>
  <c r="J71" i="32"/>
  <c r="H70" i="32"/>
  <c r="G70" i="32"/>
  <c r="J69" i="32"/>
  <c r="J68" i="32"/>
  <c r="J67" i="32"/>
  <c r="J66" i="32"/>
  <c r="J65" i="32"/>
  <c r="J64" i="32"/>
  <c r="J63" i="32"/>
  <c r="J62" i="32"/>
  <c r="J61" i="32"/>
  <c r="J60" i="32"/>
  <c r="J59" i="32"/>
  <c r="J58" i="32"/>
  <c r="J57" i="32"/>
  <c r="J56" i="32"/>
  <c r="J55" i="32"/>
  <c r="H54" i="32"/>
  <c r="G54" i="32"/>
  <c r="J53" i="32"/>
  <c r="J52" i="32"/>
  <c r="J51" i="32"/>
  <c r="J50" i="32"/>
  <c r="J49" i="32"/>
  <c r="J48" i="32"/>
  <c r="J47" i="32"/>
  <c r="J46" i="32"/>
  <c r="J45" i="32"/>
  <c r="J44" i="32"/>
  <c r="J43" i="32"/>
  <c r="J42" i="32"/>
  <c r="J41" i="32"/>
  <c r="J40" i="32"/>
  <c r="J39" i="32"/>
  <c r="H38" i="32"/>
  <c r="G38" i="32"/>
  <c r="J37" i="32"/>
  <c r="J36" i="32"/>
  <c r="J35" i="32"/>
  <c r="J34" i="32"/>
  <c r="J33" i="32"/>
  <c r="J32" i="32"/>
  <c r="J31" i="32"/>
  <c r="J30" i="32"/>
  <c r="J29" i="32"/>
  <c r="J28" i="32"/>
  <c r="J27" i="32"/>
  <c r="J26" i="32"/>
  <c r="J25" i="32"/>
  <c r="J24" i="32"/>
  <c r="J23" i="32"/>
  <c r="B23" i="32"/>
  <c r="H22" i="32"/>
  <c r="G22" i="32"/>
  <c r="J21" i="32"/>
  <c r="J20" i="32"/>
  <c r="J19" i="32"/>
  <c r="J18" i="32"/>
  <c r="J17" i="32"/>
  <c r="J16" i="32"/>
  <c r="J15" i="32"/>
  <c r="J14" i="32"/>
  <c r="J13" i="32"/>
  <c r="J12" i="32"/>
  <c r="J11" i="32"/>
  <c r="J10" i="32"/>
  <c r="J9" i="32"/>
  <c r="J8" i="32"/>
  <c r="J7" i="32"/>
  <c r="C7" i="32"/>
  <c r="B7" i="32"/>
  <c r="C5" i="32"/>
  <c r="C4" i="32"/>
  <c r="C3" i="32"/>
  <c r="H278" i="28"/>
  <c r="G278" i="28"/>
  <c r="J277" i="28"/>
  <c r="J276" i="28"/>
  <c r="J275" i="28"/>
  <c r="J274" i="28"/>
  <c r="J273" i="28"/>
  <c r="J272" i="28"/>
  <c r="J271" i="28"/>
  <c r="J270" i="28"/>
  <c r="J269" i="28"/>
  <c r="J268" i="28"/>
  <c r="J267" i="28"/>
  <c r="J266" i="28"/>
  <c r="J265" i="28"/>
  <c r="J264" i="28"/>
  <c r="J263" i="28"/>
  <c r="H262" i="28"/>
  <c r="G262" i="28"/>
  <c r="J261" i="28"/>
  <c r="J260" i="28"/>
  <c r="J259" i="28"/>
  <c r="J258" i="28"/>
  <c r="J257" i="28"/>
  <c r="J256" i="28"/>
  <c r="J255" i="28"/>
  <c r="J254" i="28"/>
  <c r="J253" i="28"/>
  <c r="J252" i="28"/>
  <c r="J251" i="28"/>
  <c r="J250" i="28"/>
  <c r="J249" i="28"/>
  <c r="J248" i="28"/>
  <c r="J247" i="28"/>
  <c r="H246" i="28"/>
  <c r="G246" i="28"/>
  <c r="J245" i="28"/>
  <c r="J244" i="28"/>
  <c r="J243" i="28"/>
  <c r="J242" i="28"/>
  <c r="J241" i="28"/>
  <c r="J240" i="28"/>
  <c r="J239" i="28"/>
  <c r="J238" i="28"/>
  <c r="J237" i="28"/>
  <c r="J236" i="28"/>
  <c r="J235" i="28"/>
  <c r="J234" i="28"/>
  <c r="J233" i="28"/>
  <c r="J232" i="28"/>
  <c r="J231" i="28"/>
  <c r="H230" i="28"/>
  <c r="R11" i="9" s="1"/>
  <c r="G230" i="28"/>
  <c r="J229" i="28"/>
  <c r="J228" i="28"/>
  <c r="J227" i="28"/>
  <c r="J226" i="28"/>
  <c r="J225" i="28"/>
  <c r="J224" i="28"/>
  <c r="J223" i="28"/>
  <c r="J222" i="28"/>
  <c r="J221" i="28"/>
  <c r="J220" i="28"/>
  <c r="J219" i="28"/>
  <c r="J218" i="28"/>
  <c r="J217" i="28"/>
  <c r="J216" i="28"/>
  <c r="J215" i="28"/>
  <c r="H214" i="28"/>
  <c r="G214" i="28"/>
  <c r="J213" i="28"/>
  <c r="J212" i="28"/>
  <c r="J211" i="28"/>
  <c r="J210" i="28"/>
  <c r="J209" i="28"/>
  <c r="J208" i="28"/>
  <c r="J207" i="28"/>
  <c r="J206" i="28"/>
  <c r="J205" i="28"/>
  <c r="J204" i="28"/>
  <c r="J203" i="28"/>
  <c r="J202" i="28"/>
  <c r="J201" i="28"/>
  <c r="J200" i="28"/>
  <c r="J199" i="28"/>
  <c r="H198" i="28"/>
  <c r="P11" i="9" s="1"/>
  <c r="G198" i="28"/>
  <c r="J197" i="28"/>
  <c r="J196" i="28"/>
  <c r="J195" i="28"/>
  <c r="J194" i="28"/>
  <c r="J193" i="28"/>
  <c r="J192" i="28"/>
  <c r="J191" i="28"/>
  <c r="J190" i="28"/>
  <c r="J189" i="28"/>
  <c r="J188" i="28"/>
  <c r="J187" i="28"/>
  <c r="J186" i="28"/>
  <c r="J185" i="28"/>
  <c r="J184" i="28"/>
  <c r="J183" i="28"/>
  <c r="H182" i="28"/>
  <c r="G182" i="28"/>
  <c r="J181" i="28"/>
  <c r="J180" i="28"/>
  <c r="J179" i="28"/>
  <c r="J178" i="28"/>
  <c r="J177" i="28"/>
  <c r="J176" i="28"/>
  <c r="J175" i="28"/>
  <c r="J174" i="28"/>
  <c r="J173" i="28"/>
  <c r="J172" i="28"/>
  <c r="J171" i="28"/>
  <c r="J170" i="28"/>
  <c r="J169" i="28"/>
  <c r="J168" i="28"/>
  <c r="J167" i="28"/>
  <c r="H166" i="28"/>
  <c r="N11" i="9" s="1"/>
  <c r="G166" i="28"/>
  <c r="J165" i="28"/>
  <c r="J164" i="28"/>
  <c r="J163" i="28"/>
  <c r="J162" i="28"/>
  <c r="J161" i="28"/>
  <c r="J160" i="28"/>
  <c r="J159" i="28"/>
  <c r="J158" i="28"/>
  <c r="J157" i="28"/>
  <c r="J156" i="28"/>
  <c r="J155" i="28"/>
  <c r="J154" i="28"/>
  <c r="J153" i="28"/>
  <c r="J152" i="28"/>
  <c r="J151" i="28"/>
  <c r="H150" i="28"/>
  <c r="G150" i="28"/>
  <c r="J149" i="28"/>
  <c r="J148" i="28"/>
  <c r="J147" i="28"/>
  <c r="J146" i="28"/>
  <c r="J145" i="28"/>
  <c r="J144" i="28"/>
  <c r="J143" i="28"/>
  <c r="J142" i="28"/>
  <c r="J141" i="28"/>
  <c r="J140" i="28"/>
  <c r="J139" i="28"/>
  <c r="J138" i="28"/>
  <c r="J137" i="28"/>
  <c r="J136" i="28"/>
  <c r="J135" i="28"/>
  <c r="H134" i="28"/>
  <c r="G134" i="28"/>
  <c r="J133" i="28"/>
  <c r="J132" i="28"/>
  <c r="J131" i="28"/>
  <c r="J130" i="28"/>
  <c r="J129" i="28"/>
  <c r="J128" i="28"/>
  <c r="J127" i="28"/>
  <c r="J126" i="28"/>
  <c r="J125" i="28"/>
  <c r="J124" i="28"/>
  <c r="J123" i="28"/>
  <c r="J122" i="28"/>
  <c r="J121" i="28"/>
  <c r="J120" i="28"/>
  <c r="J119" i="28"/>
  <c r="H118" i="28"/>
  <c r="G118" i="28"/>
  <c r="J117" i="28"/>
  <c r="J116" i="28"/>
  <c r="J115" i="28"/>
  <c r="J114" i="28"/>
  <c r="J113" i="28"/>
  <c r="J112" i="28"/>
  <c r="J111" i="28"/>
  <c r="J110" i="28"/>
  <c r="J109" i="28"/>
  <c r="J108" i="28"/>
  <c r="J107" i="28"/>
  <c r="J106" i="28"/>
  <c r="J105" i="28"/>
  <c r="J104" i="28"/>
  <c r="J103" i="28"/>
  <c r="H102" i="28"/>
  <c r="G102" i="28"/>
  <c r="J101" i="28"/>
  <c r="J100" i="28"/>
  <c r="J99" i="28"/>
  <c r="J98" i="28"/>
  <c r="J97" i="28"/>
  <c r="J96" i="28"/>
  <c r="J95" i="28"/>
  <c r="J94" i="28"/>
  <c r="J93" i="28"/>
  <c r="J92" i="28"/>
  <c r="J91" i="28"/>
  <c r="J90" i="28"/>
  <c r="J89" i="28"/>
  <c r="J88" i="28"/>
  <c r="J87" i="28"/>
  <c r="H86" i="28"/>
  <c r="G86" i="28"/>
  <c r="J85" i="28"/>
  <c r="J84" i="28"/>
  <c r="J83" i="28"/>
  <c r="J82" i="28"/>
  <c r="J81" i="28"/>
  <c r="J80" i="28"/>
  <c r="J79" i="28"/>
  <c r="J78" i="28"/>
  <c r="J77" i="28"/>
  <c r="J76" i="28"/>
  <c r="J75" i="28"/>
  <c r="J74" i="28"/>
  <c r="J73" i="28"/>
  <c r="J72" i="28"/>
  <c r="J71" i="28"/>
  <c r="H70" i="28"/>
  <c r="G70" i="28"/>
  <c r="J69" i="28"/>
  <c r="J68" i="28"/>
  <c r="J67" i="28"/>
  <c r="J66" i="28"/>
  <c r="J65" i="28"/>
  <c r="J64" i="28"/>
  <c r="J63" i="28"/>
  <c r="J62" i="28"/>
  <c r="J61" i="28"/>
  <c r="J60" i="28"/>
  <c r="J59" i="28"/>
  <c r="J58" i="28"/>
  <c r="J57" i="28"/>
  <c r="J56" i="28"/>
  <c r="J55" i="28"/>
  <c r="H54" i="28"/>
  <c r="G54" i="28"/>
  <c r="J53" i="28"/>
  <c r="J52" i="28"/>
  <c r="J51" i="28"/>
  <c r="J50" i="28"/>
  <c r="J49" i="28"/>
  <c r="J48" i="28"/>
  <c r="J47" i="28"/>
  <c r="J46" i="28"/>
  <c r="J45" i="28"/>
  <c r="J44" i="28"/>
  <c r="J43" i="28"/>
  <c r="J42" i="28"/>
  <c r="J41" i="28"/>
  <c r="J40" i="28"/>
  <c r="J39" i="28"/>
  <c r="H38" i="28"/>
  <c r="F11" i="9" s="1"/>
  <c r="G38" i="28"/>
  <c r="J37" i="28"/>
  <c r="J36" i="28"/>
  <c r="J35" i="28"/>
  <c r="J34" i="28"/>
  <c r="J33" i="28"/>
  <c r="J32" i="28"/>
  <c r="J31" i="28"/>
  <c r="J30" i="28"/>
  <c r="J29" i="28"/>
  <c r="J28" i="28"/>
  <c r="J27" i="28"/>
  <c r="J26" i="28"/>
  <c r="J25" i="28"/>
  <c r="J24" i="28"/>
  <c r="J23" i="28"/>
  <c r="B23" i="28"/>
  <c r="H22" i="28"/>
  <c r="G22" i="28"/>
  <c r="J21" i="28"/>
  <c r="J20" i="28"/>
  <c r="J19" i="28"/>
  <c r="J18" i="28"/>
  <c r="J17" i="28"/>
  <c r="J16" i="28"/>
  <c r="J15" i="28"/>
  <c r="J14" i="28"/>
  <c r="J13" i="28"/>
  <c r="J12" i="28"/>
  <c r="J11" i="28"/>
  <c r="J10" i="28"/>
  <c r="J9" i="28"/>
  <c r="J8" i="28"/>
  <c r="J7" i="28"/>
  <c r="C7" i="28"/>
  <c r="B7" i="28"/>
  <c r="C5" i="28"/>
  <c r="C4" i="28"/>
  <c r="C3" i="28"/>
  <c r="H278" i="7"/>
  <c r="G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H262" i="7"/>
  <c r="G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H246" i="7"/>
  <c r="G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H230" i="7"/>
  <c r="G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H214" i="7"/>
  <c r="G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H198" i="7"/>
  <c r="P10" i="9" s="1"/>
  <c r="P17" i="9" s="1"/>
  <c r="G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H182" i="7"/>
  <c r="G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H166" i="7"/>
  <c r="G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H150" i="7"/>
  <c r="G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H134" i="7"/>
  <c r="G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H118" i="7"/>
  <c r="K10" i="9" s="1"/>
  <c r="G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H102" i="7"/>
  <c r="G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H86" i="7"/>
  <c r="I10" i="9" s="1"/>
  <c r="G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H70" i="7"/>
  <c r="G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H54" i="7"/>
  <c r="G10" i="9" s="1"/>
  <c r="G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B39" i="7"/>
  <c r="C39" i="7" s="1"/>
  <c r="H38" i="7"/>
  <c r="G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C23" i="7"/>
  <c r="B23" i="7"/>
  <c r="H22" i="7"/>
  <c r="E10" i="9" s="1"/>
  <c r="G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C7" i="7"/>
  <c r="C5" i="7"/>
  <c r="C3" i="7"/>
  <c r="R16" i="9"/>
  <c r="P16" i="9"/>
  <c r="O16" i="9"/>
  <c r="N16" i="9"/>
  <c r="M16" i="9"/>
  <c r="L16" i="9"/>
  <c r="K16" i="9"/>
  <c r="J16" i="9"/>
  <c r="I16" i="9"/>
  <c r="H16" i="9"/>
  <c r="G16" i="9"/>
  <c r="F16" i="9"/>
  <c r="D16" i="9"/>
  <c r="B16" i="9"/>
  <c r="C16" i="9" s="1"/>
  <c r="Q15" i="9"/>
  <c r="P15" i="9"/>
  <c r="O15" i="9"/>
  <c r="N15" i="9"/>
  <c r="M15" i="9"/>
  <c r="L15" i="9"/>
  <c r="K15" i="9"/>
  <c r="I15" i="9"/>
  <c r="H15" i="9"/>
  <c r="G15" i="9"/>
  <c r="E15" i="9"/>
  <c r="C15" i="9"/>
  <c r="B15" i="9"/>
  <c r="D15" i="9" s="1"/>
  <c r="R14" i="9"/>
  <c r="Q14" i="9"/>
  <c r="P14" i="9"/>
  <c r="O14" i="9"/>
  <c r="N14" i="9"/>
  <c r="M14" i="9"/>
  <c r="L14" i="9"/>
  <c r="J14" i="9"/>
  <c r="I14" i="9"/>
  <c r="H14" i="9"/>
  <c r="G14" i="9"/>
  <c r="F14" i="9"/>
  <c r="E14" i="9"/>
  <c r="B14" i="9"/>
  <c r="C14" i="9" s="1"/>
  <c r="R13" i="9"/>
  <c r="Q13" i="9"/>
  <c r="P13" i="9"/>
  <c r="O13" i="9"/>
  <c r="N13" i="9"/>
  <c r="M13" i="9"/>
  <c r="L13" i="9"/>
  <c r="K13" i="9"/>
  <c r="J13" i="9"/>
  <c r="I13" i="9"/>
  <c r="G13" i="9"/>
  <c r="F13" i="9"/>
  <c r="E13" i="9"/>
  <c r="C13" i="9"/>
  <c r="B13" i="9"/>
  <c r="D13" i="9" s="1"/>
  <c r="R12" i="9"/>
  <c r="Q12" i="9"/>
  <c r="P12" i="9"/>
  <c r="O12" i="9"/>
  <c r="N12" i="9"/>
  <c r="M12" i="9"/>
  <c r="L12" i="9"/>
  <c r="K12" i="9"/>
  <c r="J12" i="9"/>
  <c r="H12" i="9"/>
  <c r="G12" i="9"/>
  <c r="F12" i="9"/>
  <c r="E12" i="9"/>
  <c r="D12" i="9"/>
  <c r="C12" i="9"/>
  <c r="B12" i="9"/>
  <c r="Q11" i="9"/>
  <c r="Q17" i="9" s="1"/>
  <c r="O11" i="9"/>
  <c r="M11" i="9"/>
  <c r="L11" i="9"/>
  <c r="K11" i="9"/>
  <c r="J11" i="9"/>
  <c r="I11" i="9"/>
  <c r="H11" i="9"/>
  <c r="G11" i="9"/>
  <c r="E11" i="9"/>
  <c r="C11" i="9"/>
  <c r="B11" i="9"/>
  <c r="D11" i="9" s="1"/>
  <c r="R10" i="9"/>
  <c r="R17" i="9" s="1"/>
  <c r="Q10" i="9"/>
  <c r="O10" i="9"/>
  <c r="N10" i="9"/>
  <c r="N17" i="9" s="1"/>
  <c r="M10" i="9"/>
  <c r="M17" i="9" s="1"/>
  <c r="L10" i="9"/>
  <c r="L17" i="9" s="1"/>
  <c r="J10" i="9"/>
  <c r="J17" i="9" s="1"/>
  <c r="H10" i="9"/>
  <c r="F10" i="9"/>
  <c r="C10" i="9"/>
  <c r="B10" i="9"/>
  <c r="D10" i="9" s="1"/>
  <c r="E9" i="9"/>
  <c r="E8" i="9"/>
  <c r="F8" i="9" s="1"/>
  <c r="G8" i="9" s="1"/>
  <c r="C5" i="9"/>
  <c r="C4" i="9"/>
  <c r="C3" i="9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E3" i="42"/>
  <c r="E2" i="42"/>
  <c r="G5" i="27"/>
  <c r="G4" i="27"/>
  <c r="G6" i="27" s="1"/>
  <c r="A299" i="37"/>
  <c r="A300" i="37" s="1"/>
  <c r="D297" i="37"/>
  <c r="C297" i="37" s="1"/>
  <c r="A297" i="37"/>
  <c r="A298" i="37" s="1"/>
  <c r="A296" i="37"/>
  <c r="D296" i="37" s="1"/>
  <c r="C296" i="37" s="1"/>
  <c r="A280" i="37"/>
  <c r="A34" i="37"/>
  <c r="A19" i="37"/>
  <c r="F19" i="37" s="1"/>
  <c r="F18" i="37"/>
  <c r="E18" i="37"/>
  <c r="A18" i="37"/>
  <c r="B18" i="37" s="1"/>
  <c r="A2" i="37"/>
  <c r="B2" i="37" s="1"/>
  <c r="F312" i="37" l="1"/>
  <c r="E312" i="37"/>
  <c r="E34" i="37"/>
  <c r="F280" i="37"/>
  <c r="E280" i="37"/>
  <c r="F34" i="37"/>
  <c r="A35" i="37"/>
  <c r="D2" i="37"/>
  <c r="C2" i="37" s="1"/>
  <c r="E2" i="37"/>
  <c r="F297" i="37"/>
  <c r="E297" i="37"/>
  <c r="E19" i="37"/>
  <c r="B19" i="37"/>
  <c r="D19" i="37"/>
  <c r="C19" i="37" s="1"/>
  <c r="D34" i="37"/>
  <c r="C34" i="37" s="1"/>
  <c r="A20" i="37"/>
  <c r="F2" i="37"/>
  <c r="A3" i="37"/>
  <c r="B34" i="37"/>
  <c r="F296" i="37"/>
  <c r="E296" i="37"/>
  <c r="D18" i="37"/>
  <c r="C18" i="37" s="1"/>
  <c r="D280" i="37"/>
  <c r="C280" i="37" s="1"/>
  <c r="B280" i="37"/>
  <c r="D300" i="37"/>
  <c r="C300" i="37" s="1"/>
  <c r="B300" i="37"/>
  <c r="B299" i="37"/>
  <c r="A281" i="37"/>
  <c r="D299" i="37"/>
  <c r="C299" i="37" s="1"/>
  <c r="D298" i="37"/>
  <c r="C298" i="37" s="1"/>
  <c r="B298" i="37"/>
  <c r="B297" i="37"/>
  <c r="A301" i="37"/>
  <c r="B296" i="37"/>
  <c r="H8" i="9"/>
  <c r="G9" i="9"/>
  <c r="C39" i="36"/>
  <c r="B55" i="36"/>
  <c r="B55" i="35"/>
  <c r="C39" i="35"/>
  <c r="C23" i="32"/>
  <c r="B39" i="32"/>
  <c r="O17" i="9"/>
  <c r="D14" i="9"/>
  <c r="B39" i="28"/>
  <c r="C23" i="28"/>
  <c r="B71" i="34"/>
  <c r="C55" i="34"/>
  <c r="B55" i="7"/>
  <c r="K17" i="9"/>
  <c r="B55" i="33"/>
  <c r="F9" i="9"/>
  <c r="B87" i="34" l="1"/>
  <c r="C71" i="34"/>
  <c r="H9" i="9"/>
  <c r="I8" i="9"/>
  <c r="C39" i="28"/>
  <c r="B55" i="28"/>
  <c r="A312" i="37"/>
  <c r="A302" i="37"/>
  <c r="B301" i="37"/>
  <c r="D301" i="37"/>
  <c r="C301" i="37" s="1"/>
  <c r="B55" i="32"/>
  <c r="C39" i="32"/>
  <c r="E313" i="37"/>
  <c r="F313" i="37"/>
  <c r="E35" i="37"/>
  <c r="D35" i="37"/>
  <c r="C35" i="37" s="1"/>
  <c r="B35" i="37"/>
  <c r="A36" i="37"/>
  <c r="F35" i="37"/>
  <c r="F281" i="37"/>
  <c r="E281" i="37"/>
  <c r="E3" i="37"/>
  <c r="B3" i="37"/>
  <c r="D3" i="37"/>
  <c r="C3" i="37" s="1"/>
  <c r="F3" i="37"/>
  <c r="A4" i="37"/>
  <c r="F298" i="37"/>
  <c r="E298" i="37"/>
  <c r="E20" i="37"/>
  <c r="A21" i="37"/>
  <c r="F20" i="37"/>
  <c r="D20" i="37"/>
  <c r="C20" i="37" s="1"/>
  <c r="B20" i="37"/>
  <c r="C55" i="35"/>
  <c r="B71" i="35"/>
  <c r="B71" i="36"/>
  <c r="C55" i="36"/>
  <c r="C55" i="7"/>
  <c r="B71" i="7"/>
  <c r="A50" i="37"/>
  <c r="C55" i="33"/>
  <c r="B71" i="33"/>
  <c r="A282" i="37"/>
  <c r="D281" i="37"/>
  <c r="C281" i="37" s="1"/>
  <c r="B281" i="37"/>
  <c r="B87" i="35" l="1"/>
  <c r="C71" i="35"/>
  <c r="B87" i="36"/>
  <c r="C71" i="36"/>
  <c r="D302" i="37"/>
  <c r="C302" i="37" s="1"/>
  <c r="B302" i="37"/>
  <c r="A303" i="37"/>
  <c r="F328" i="37"/>
  <c r="E328" i="37"/>
  <c r="A51" i="37"/>
  <c r="F50" i="37"/>
  <c r="E50" i="37"/>
  <c r="D50" i="37"/>
  <c r="C50" i="37" s="1"/>
  <c r="B50" i="37"/>
  <c r="B312" i="37"/>
  <c r="A313" i="37"/>
  <c r="D312" i="37"/>
  <c r="C312" i="37" s="1"/>
  <c r="B71" i="32"/>
  <c r="C55" i="32"/>
  <c r="D282" i="37"/>
  <c r="C282" i="37" s="1"/>
  <c r="B282" i="37"/>
  <c r="A283" i="37"/>
  <c r="B87" i="33"/>
  <c r="C71" i="33"/>
  <c r="F299" i="37"/>
  <c r="E299" i="37"/>
  <c r="E21" i="37"/>
  <c r="D21" i="37"/>
  <c r="C21" i="37" s="1"/>
  <c r="B21" i="37"/>
  <c r="F21" i="37"/>
  <c r="A22" i="37"/>
  <c r="F314" i="37"/>
  <c r="E314" i="37"/>
  <c r="D36" i="37"/>
  <c r="C36" i="37" s="1"/>
  <c r="B36" i="37"/>
  <c r="A37" i="37"/>
  <c r="E36" i="37"/>
  <c r="F36" i="37"/>
  <c r="C55" i="28"/>
  <c r="B71" i="28"/>
  <c r="A328" i="37"/>
  <c r="I9" i="9"/>
  <c r="J8" i="9"/>
  <c r="F282" i="37"/>
  <c r="E282" i="37"/>
  <c r="E4" i="37"/>
  <c r="B4" i="37"/>
  <c r="A5" i="37"/>
  <c r="D4" i="37"/>
  <c r="C4" i="37" s="1"/>
  <c r="F4" i="37"/>
  <c r="C71" i="7"/>
  <c r="B87" i="7"/>
  <c r="A66" i="37"/>
  <c r="B103" i="34"/>
  <c r="C87" i="34"/>
  <c r="C87" i="33" l="1"/>
  <c r="B103" i="33"/>
  <c r="A284" i="37"/>
  <c r="D283" i="37"/>
  <c r="C283" i="37" s="1"/>
  <c r="B283" i="37"/>
  <c r="F329" i="37"/>
  <c r="E329" i="37"/>
  <c r="E51" i="37"/>
  <c r="D51" i="37"/>
  <c r="C51" i="37" s="1"/>
  <c r="B51" i="37"/>
  <c r="F51" i="37"/>
  <c r="A52" i="37"/>
  <c r="A304" i="37"/>
  <c r="D303" i="37"/>
  <c r="C303" i="37" s="1"/>
  <c r="B303" i="37"/>
  <c r="F283" i="37"/>
  <c r="E283" i="37"/>
  <c r="E5" i="37"/>
  <c r="D5" i="37"/>
  <c r="C5" i="37" s="1"/>
  <c r="B5" i="37"/>
  <c r="A6" i="37"/>
  <c r="F5" i="37"/>
  <c r="J9" i="9"/>
  <c r="K8" i="9"/>
  <c r="F300" i="37"/>
  <c r="E300" i="37"/>
  <c r="A23" i="37"/>
  <c r="B22" i="37"/>
  <c r="D22" i="37"/>
  <c r="C22" i="37" s="1"/>
  <c r="E22" i="37"/>
  <c r="F22" i="37"/>
  <c r="B119" i="34"/>
  <c r="C103" i="34"/>
  <c r="B87" i="32"/>
  <c r="C71" i="32"/>
  <c r="B328" i="37"/>
  <c r="D328" i="37"/>
  <c r="C328" i="37" s="1"/>
  <c r="A329" i="37"/>
  <c r="F315" i="37"/>
  <c r="E315" i="37"/>
  <c r="E37" i="37"/>
  <c r="D37" i="37"/>
  <c r="C37" i="37" s="1"/>
  <c r="B37" i="37"/>
  <c r="A38" i="37"/>
  <c r="F37" i="37"/>
  <c r="C87" i="7"/>
  <c r="B103" i="7"/>
  <c r="A82" i="37"/>
  <c r="B87" i="28"/>
  <c r="C71" i="28"/>
  <c r="A344" i="37"/>
  <c r="D313" i="37"/>
  <c r="C313" i="37" s="1"/>
  <c r="B313" i="37"/>
  <c r="A314" i="37"/>
  <c r="C87" i="36"/>
  <c r="B103" i="36"/>
  <c r="F344" i="37"/>
  <c r="E344" i="37"/>
  <c r="E66" i="37"/>
  <c r="A67" i="37"/>
  <c r="F66" i="37"/>
  <c r="D66" i="37"/>
  <c r="C66" i="37" s="1"/>
  <c r="B66" i="37"/>
  <c r="B103" i="35"/>
  <c r="C87" i="35"/>
  <c r="L8" i="9" l="1"/>
  <c r="K9" i="9"/>
  <c r="F330" i="37"/>
  <c r="E330" i="37"/>
  <c r="E52" i="37"/>
  <c r="A53" i="37"/>
  <c r="D52" i="37"/>
  <c r="C52" i="37" s="1"/>
  <c r="F52" i="37"/>
  <c r="B52" i="37"/>
  <c r="F345" i="37"/>
  <c r="E345" i="37"/>
  <c r="E67" i="37"/>
  <c r="D67" i="37"/>
  <c r="C67" i="37" s="1"/>
  <c r="B67" i="37"/>
  <c r="A68" i="37"/>
  <c r="F67" i="37"/>
  <c r="B119" i="36"/>
  <c r="C103" i="36"/>
  <c r="F316" i="37"/>
  <c r="E316" i="37"/>
  <c r="A39" i="37"/>
  <c r="F38" i="37"/>
  <c r="E38" i="37"/>
  <c r="D38" i="37"/>
  <c r="C38" i="37" s="1"/>
  <c r="B38" i="37"/>
  <c r="C119" i="34"/>
  <c r="B135" i="34"/>
  <c r="B103" i="32"/>
  <c r="C87" i="32"/>
  <c r="C103" i="7"/>
  <c r="B119" i="7"/>
  <c r="A98" i="37"/>
  <c r="F360" i="37"/>
  <c r="E360" i="37"/>
  <c r="F82" i="37"/>
  <c r="E82" i="37"/>
  <c r="D82" i="37"/>
  <c r="C82" i="37" s="1"/>
  <c r="A83" i="37"/>
  <c r="B82" i="37"/>
  <c r="C103" i="35"/>
  <c r="B119" i="35"/>
  <c r="B344" i="37"/>
  <c r="A345" i="37"/>
  <c r="D344" i="37"/>
  <c r="C344" i="37" s="1"/>
  <c r="F301" i="37"/>
  <c r="E301" i="37"/>
  <c r="E23" i="37"/>
  <c r="D23" i="37"/>
  <c r="C23" i="37" s="1"/>
  <c r="B23" i="37"/>
  <c r="A24" i="37"/>
  <c r="F23" i="37"/>
  <c r="D284" i="37"/>
  <c r="C284" i="37" s="1"/>
  <c r="B284" i="37"/>
  <c r="A285" i="37"/>
  <c r="F284" i="37"/>
  <c r="E284" i="37"/>
  <c r="D6" i="37"/>
  <c r="C6" i="37" s="1"/>
  <c r="B6" i="37"/>
  <c r="A7" i="37"/>
  <c r="E6" i="37"/>
  <c r="F6" i="37"/>
  <c r="B314" i="37"/>
  <c r="A315" i="37"/>
  <c r="D314" i="37"/>
  <c r="C314" i="37" s="1"/>
  <c r="A330" i="37"/>
  <c r="B329" i="37"/>
  <c r="D329" i="37"/>
  <c r="C329" i="37" s="1"/>
  <c r="B119" i="33"/>
  <c r="C103" i="33"/>
  <c r="C87" i="28"/>
  <c r="B103" i="28"/>
  <c r="A360" i="37"/>
  <c r="D304" i="37"/>
  <c r="C304" i="37" s="1"/>
  <c r="B304" i="37"/>
  <c r="A305" i="37"/>
  <c r="B119" i="28" l="1"/>
  <c r="C103" i="28"/>
  <c r="A376" i="37"/>
  <c r="F285" i="37"/>
  <c r="E285" i="37"/>
  <c r="E7" i="37"/>
  <c r="D7" i="37"/>
  <c r="C7" i="37" s="1"/>
  <c r="B7" i="37"/>
  <c r="F7" i="37"/>
  <c r="A8" i="37"/>
  <c r="F317" i="37"/>
  <c r="E317" i="37"/>
  <c r="E39" i="37"/>
  <c r="D39" i="37"/>
  <c r="C39" i="37" s="1"/>
  <c r="B39" i="37"/>
  <c r="F39" i="37"/>
  <c r="A40" i="37"/>
  <c r="B360" i="37"/>
  <c r="A361" i="37"/>
  <c r="D360" i="37"/>
  <c r="C360" i="37" s="1"/>
  <c r="B135" i="33"/>
  <c r="C119" i="33"/>
  <c r="F376" i="37"/>
  <c r="E376" i="37"/>
  <c r="A99" i="37"/>
  <c r="F98" i="37"/>
  <c r="E98" i="37"/>
  <c r="D98" i="37"/>
  <c r="C98" i="37" s="1"/>
  <c r="B98" i="37"/>
  <c r="D345" i="37"/>
  <c r="C345" i="37" s="1"/>
  <c r="B345" i="37"/>
  <c r="A346" i="37"/>
  <c r="C119" i="7"/>
  <c r="B135" i="7"/>
  <c r="A114" i="37"/>
  <c r="B285" i="37"/>
  <c r="A286" i="37"/>
  <c r="D285" i="37"/>
  <c r="C285" i="37" s="1"/>
  <c r="F331" i="37"/>
  <c r="E331" i="37"/>
  <c r="E53" i="37"/>
  <c r="D53" i="37"/>
  <c r="C53" i="37" s="1"/>
  <c r="B53" i="37"/>
  <c r="A54" i="37"/>
  <c r="F53" i="37"/>
  <c r="B330" i="37"/>
  <c r="A331" i="37"/>
  <c r="D330" i="37"/>
  <c r="C330" i="37" s="1"/>
  <c r="B135" i="35"/>
  <c r="C119" i="35"/>
  <c r="C119" i="36"/>
  <c r="B135" i="36"/>
  <c r="C103" i="32"/>
  <c r="B119" i="32"/>
  <c r="A306" i="37"/>
  <c r="B305" i="37"/>
  <c r="D305" i="37"/>
  <c r="C305" i="37" s="1"/>
  <c r="B315" i="37"/>
  <c r="A316" i="37"/>
  <c r="D315" i="37"/>
  <c r="C315" i="37" s="1"/>
  <c r="B151" i="34"/>
  <c r="C135" i="34"/>
  <c r="F346" i="37"/>
  <c r="E346" i="37"/>
  <c r="F68" i="37"/>
  <c r="E68" i="37"/>
  <c r="A69" i="37"/>
  <c r="D68" i="37"/>
  <c r="C68" i="37" s="1"/>
  <c r="B68" i="37"/>
  <c r="F361" i="37"/>
  <c r="E361" i="37"/>
  <c r="E83" i="37"/>
  <c r="D83" i="37"/>
  <c r="C83" i="37" s="1"/>
  <c r="B83" i="37"/>
  <c r="A84" i="37"/>
  <c r="F83" i="37"/>
  <c r="F302" i="37"/>
  <c r="E302" i="37"/>
  <c r="D24" i="37"/>
  <c r="C24" i="37" s="1"/>
  <c r="B24" i="37"/>
  <c r="E24" i="37"/>
  <c r="F24" i="37"/>
  <c r="A25" i="37"/>
  <c r="L9" i="9"/>
  <c r="M8" i="9"/>
  <c r="F392" i="37" l="1"/>
  <c r="E392" i="37"/>
  <c r="A115" i="37"/>
  <c r="F114" i="37"/>
  <c r="E114" i="37"/>
  <c r="D114" i="37"/>
  <c r="C114" i="37" s="1"/>
  <c r="B114" i="37"/>
  <c r="C135" i="7"/>
  <c r="B151" i="7"/>
  <c r="A130" i="37"/>
  <c r="F286" i="37"/>
  <c r="E286" i="37"/>
  <c r="A9" i="37"/>
  <c r="F8" i="37"/>
  <c r="B8" i="37"/>
  <c r="E8" i="37"/>
  <c r="D8" i="37"/>
  <c r="C8" i="37" s="1"/>
  <c r="B151" i="33"/>
  <c r="C135" i="33"/>
  <c r="F332" i="37"/>
  <c r="E332" i="37"/>
  <c r="D54" i="37"/>
  <c r="C54" i="37" s="1"/>
  <c r="E54" i="37"/>
  <c r="B54" i="37"/>
  <c r="F54" i="37"/>
  <c r="A55" i="37"/>
  <c r="B346" i="37"/>
  <c r="A347" i="37"/>
  <c r="D346" i="37"/>
  <c r="C346" i="37" s="1"/>
  <c r="B331" i="37"/>
  <c r="A332" i="37"/>
  <c r="D331" i="37"/>
  <c r="C331" i="37" s="1"/>
  <c r="F347" i="37"/>
  <c r="E347" i="37"/>
  <c r="E69" i="37"/>
  <c r="D69" i="37"/>
  <c r="C69" i="37" s="1"/>
  <c r="B69" i="37"/>
  <c r="A70" i="37"/>
  <c r="F69" i="37"/>
  <c r="D306" i="37"/>
  <c r="C306" i="37" s="1"/>
  <c r="B306" i="37"/>
  <c r="A307" i="37"/>
  <c r="A362" i="37"/>
  <c r="D361" i="37"/>
  <c r="C361" i="37" s="1"/>
  <c r="B361" i="37"/>
  <c r="F362" i="37"/>
  <c r="E362" i="37"/>
  <c r="F84" i="37"/>
  <c r="E84" i="37"/>
  <c r="D84" i="37"/>
  <c r="C84" i="37" s="1"/>
  <c r="A85" i="37"/>
  <c r="B84" i="37"/>
  <c r="F303" i="37"/>
  <c r="E303" i="37"/>
  <c r="E25" i="37"/>
  <c r="D25" i="37"/>
  <c r="C25" i="37" s="1"/>
  <c r="B25" i="37"/>
  <c r="A26" i="37"/>
  <c r="F25" i="37"/>
  <c r="B316" i="37"/>
  <c r="A317" i="37"/>
  <c r="D316" i="37"/>
  <c r="C316" i="37" s="1"/>
  <c r="B135" i="32"/>
  <c r="C119" i="32"/>
  <c r="F318" i="37"/>
  <c r="E318" i="37"/>
  <c r="E40" i="37"/>
  <c r="A41" i="37"/>
  <c r="B40" i="37"/>
  <c r="F40" i="37"/>
  <c r="D40" i="37"/>
  <c r="C40" i="37" s="1"/>
  <c r="B151" i="36"/>
  <c r="C135" i="36"/>
  <c r="B376" i="37"/>
  <c r="D376" i="37"/>
  <c r="C376" i="37" s="1"/>
  <c r="A377" i="37"/>
  <c r="N8" i="9"/>
  <c r="M9" i="9"/>
  <c r="C151" i="34"/>
  <c r="B167" i="34"/>
  <c r="C135" i="35"/>
  <c r="B151" i="35"/>
  <c r="D286" i="37"/>
  <c r="C286" i="37" s="1"/>
  <c r="B286" i="37"/>
  <c r="A287" i="37"/>
  <c r="F377" i="37"/>
  <c r="E377" i="37"/>
  <c r="E99" i="37"/>
  <c r="D99" i="37"/>
  <c r="C99" i="37" s="1"/>
  <c r="B99" i="37"/>
  <c r="A100" i="37"/>
  <c r="F99" i="37"/>
  <c r="C119" i="28"/>
  <c r="B135" i="28"/>
  <c r="A392" i="37"/>
  <c r="C167" i="34" l="1"/>
  <c r="B183" i="34"/>
  <c r="C151" i="36"/>
  <c r="B167" i="36"/>
  <c r="E408" i="37"/>
  <c r="F408" i="37"/>
  <c r="A131" i="37"/>
  <c r="F130" i="37"/>
  <c r="E130" i="37"/>
  <c r="D130" i="37"/>
  <c r="C130" i="37" s="1"/>
  <c r="B130" i="37"/>
  <c r="F304" i="37"/>
  <c r="E304" i="37"/>
  <c r="A27" i="37"/>
  <c r="F26" i="37"/>
  <c r="E26" i="37"/>
  <c r="B26" i="37"/>
  <c r="D26" i="37"/>
  <c r="C26" i="37" s="1"/>
  <c r="C151" i="7"/>
  <c r="B167" i="7"/>
  <c r="A146" i="37"/>
  <c r="A393" i="37"/>
  <c r="D392" i="37"/>
  <c r="C392" i="37" s="1"/>
  <c r="B392" i="37"/>
  <c r="B167" i="35"/>
  <c r="C151" i="35"/>
  <c r="F378" i="37"/>
  <c r="E378" i="37"/>
  <c r="A101" i="37"/>
  <c r="F100" i="37"/>
  <c r="E100" i="37"/>
  <c r="D100" i="37"/>
  <c r="C100" i="37" s="1"/>
  <c r="B100" i="37"/>
  <c r="B362" i="37"/>
  <c r="D362" i="37"/>
  <c r="C362" i="37" s="1"/>
  <c r="A363" i="37"/>
  <c r="B332" i="37"/>
  <c r="A333" i="37"/>
  <c r="D332" i="37"/>
  <c r="C332" i="37" s="1"/>
  <c r="B151" i="28"/>
  <c r="C135" i="28"/>
  <c r="A408" i="37"/>
  <c r="F319" i="37"/>
  <c r="E319" i="37"/>
  <c r="E41" i="37"/>
  <c r="D41" i="37"/>
  <c r="C41" i="37" s="1"/>
  <c r="B41" i="37"/>
  <c r="A42" i="37"/>
  <c r="F41" i="37"/>
  <c r="A308" i="37"/>
  <c r="D307" i="37"/>
  <c r="C307" i="37" s="1"/>
  <c r="B307" i="37"/>
  <c r="B167" i="33"/>
  <c r="C151" i="33"/>
  <c r="D347" i="37"/>
  <c r="C347" i="37" s="1"/>
  <c r="B347" i="37"/>
  <c r="A348" i="37"/>
  <c r="N9" i="9"/>
  <c r="O8" i="9"/>
  <c r="A378" i="37"/>
  <c r="D377" i="37"/>
  <c r="C377" i="37" s="1"/>
  <c r="B377" i="37"/>
  <c r="C135" i="32"/>
  <c r="B151" i="32"/>
  <c r="F363" i="37"/>
  <c r="E363" i="37"/>
  <c r="E85" i="37"/>
  <c r="D85" i="37"/>
  <c r="C85" i="37" s="1"/>
  <c r="B85" i="37"/>
  <c r="A86" i="37"/>
  <c r="F85" i="37"/>
  <c r="F393" i="37"/>
  <c r="E393" i="37"/>
  <c r="E115" i="37"/>
  <c r="D115" i="37"/>
  <c r="C115" i="37" s="1"/>
  <c r="B115" i="37"/>
  <c r="F115" i="37"/>
  <c r="A116" i="37"/>
  <c r="F348" i="37"/>
  <c r="E348" i="37"/>
  <c r="F70" i="37"/>
  <c r="E70" i="37"/>
  <c r="A71" i="37"/>
  <c r="D70" i="37"/>
  <c r="C70" i="37" s="1"/>
  <c r="B70" i="37"/>
  <c r="F333" i="37"/>
  <c r="E333" i="37"/>
  <c r="E55" i="37"/>
  <c r="D55" i="37"/>
  <c r="C55" i="37" s="1"/>
  <c r="B55" i="37"/>
  <c r="F55" i="37"/>
  <c r="A56" i="37"/>
  <c r="A288" i="37"/>
  <c r="D287" i="37"/>
  <c r="C287" i="37" s="1"/>
  <c r="B287" i="37"/>
  <c r="B317" i="37"/>
  <c r="A318" i="37"/>
  <c r="D317" i="37"/>
  <c r="C317" i="37" s="1"/>
  <c r="F287" i="37"/>
  <c r="E287" i="37"/>
  <c r="E9" i="37"/>
  <c r="D9" i="37"/>
  <c r="C9" i="37" s="1"/>
  <c r="B9" i="37"/>
  <c r="F9" i="37"/>
  <c r="A10" i="37"/>
  <c r="B378" i="37" l="1"/>
  <c r="A379" i="37"/>
  <c r="D378" i="37"/>
  <c r="C378" i="37" s="1"/>
  <c r="F320" i="37"/>
  <c r="E320" i="37"/>
  <c r="D42" i="37"/>
  <c r="C42" i="37" s="1"/>
  <c r="B42" i="37"/>
  <c r="A43" i="37"/>
  <c r="E42" i="37"/>
  <c r="F42" i="37"/>
  <c r="A364" i="37"/>
  <c r="D363" i="37"/>
  <c r="C363" i="37" s="1"/>
  <c r="B363" i="37"/>
  <c r="P8" i="9"/>
  <c r="O9" i="9"/>
  <c r="B393" i="37"/>
  <c r="A394" i="37"/>
  <c r="D393" i="37"/>
  <c r="C393" i="37" s="1"/>
  <c r="F364" i="37"/>
  <c r="E364" i="37"/>
  <c r="A87" i="37"/>
  <c r="F86" i="37"/>
  <c r="E86" i="37"/>
  <c r="D86" i="37"/>
  <c r="C86" i="37" s="1"/>
  <c r="B86" i="37"/>
  <c r="F288" i="37"/>
  <c r="E288" i="37"/>
  <c r="D10" i="37"/>
  <c r="C10" i="37" s="1"/>
  <c r="F10" i="37"/>
  <c r="A11" i="37"/>
  <c r="E10" i="37"/>
  <c r="B10" i="37"/>
  <c r="D288" i="37"/>
  <c r="C288" i="37" s="1"/>
  <c r="B288" i="37"/>
  <c r="A289" i="37"/>
  <c r="B348" i="37"/>
  <c r="A349" i="37"/>
  <c r="D348" i="37"/>
  <c r="C348" i="37" s="1"/>
  <c r="F424" i="37"/>
  <c r="E424" i="37"/>
  <c r="B146" i="37"/>
  <c r="A147" i="37"/>
  <c r="F146" i="37"/>
  <c r="E146" i="37"/>
  <c r="D146" i="37"/>
  <c r="C146" i="37" s="1"/>
  <c r="B183" i="7"/>
  <c r="C167" i="7"/>
  <c r="A162" i="37"/>
  <c r="B318" i="37"/>
  <c r="A319" i="37"/>
  <c r="D318" i="37"/>
  <c r="C318" i="37" s="1"/>
  <c r="F409" i="37"/>
  <c r="E409" i="37"/>
  <c r="E131" i="37"/>
  <c r="D131" i="37"/>
  <c r="C131" i="37" s="1"/>
  <c r="B131" i="37"/>
  <c r="A132" i="37"/>
  <c r="F131" i="37"/>
  <c r="F349" i="37"/>
  <c r="E349" i="37"/>
  <c r="E71" i="37"/>
  <c r="D71" i="37"/>
  <c r="C71" i="37" s="1"/>
  <c r="B71" i="37"/>
  <c r="A72" i="37"/>
  <c r="F71" i="37"/>
  <c r="F334" i="37"/>
  <c r="E334" i="37"/>
  <c r="A57" i="37"/>
  <c r="F56" i="37"/>
  <c r="E56" i="37"/>
  <c r="D56" i="37"/>
  <c r="C56" i="37" s="1"/>
  <c r="B56" i="37"/>
  <c r="D408" i="37"/>
  <c r="C408" i="37" s="1"/>
  <c r="B408" i="37"/>
  <c r="A409" i="37"/>
  <c r="E394" i="37"/>
  <c r="F394" i="37"/>
  <c r="A117" i="37"/>
  <c r="F116" i="37"/>
  <c r="E116" i="37"/>
  <c r="D116" i="37"/>
  <c r="C116" i="37" s="1"/>
  <c r="B116" i="37"/>
  <c r="C167" i="33"/>
  <c r="B183" i="33"/>
  <c r="F379" i="37"/>
  <c r="E379" i="37"/>
  <c r="E101" i="37"/>
  <c r="D101" i="37"/>
  <c r="C101" i="37" s="1"/>
  <c r="B101" i="37"/>
  <c r="A102" i="37"/>
  <c r="F101" i="37"/>
  <c r="C151" i="32"/>
  <c r="B167" i="32"/>
  <c r="C151" i="28"/>
  <c r="B167" i="28"/>
  <c r="A424" i="37"/>
  <c r="C167" i="36"/>
  <c r="B183" i="36"/>
  <c r="B308" i="37"/>
  <c r="D308" i="37"/>
  <c r="C308" i="37" s="1"/>
  <c r="A309" i="37"/>
  <c r="D333" i="37"/>
  <c r="C333" i="37" s="1"/>
  <c r="B333" i="37"/>
  <c r="A334" i="37"/>
  <c r="F305" i="37"/>
  <c r="E305" i="37"/>
  <c r="E27" i="37"/>
  <c r="D27" i="37"/>
  <c r="C27" i="37" s="1"/>
  <c r="B27" i="37"/>
  <c r="F27" i="37"/>
  <c r="A28" i="37"/>
  <c r="C183" i="34"/>
  <c r="B199" i="34"/>
  <c r="C167" i="35"/>
  <c r="B183" i="35"/>
  <c r="E440" i="37" l="1"/>
  <c r="F440" i="37"/>
  <c r="E162" i="37"/>
  <c r="D162" i="37"/>
  <c r="C162" i="37" s="1"/>
  <c r="B162" i="37"/>
  <c r="A163" i="37"/>
  <c r="F162" i="37"/>
  <c r="D424" i="37"/>
  <c r="C424" i="37" s="1"/>
  <c r="B424" i="37"/>
  <c r="A425" i="37"/>
  <c r="A290" i="37"/>
  <c r="D289" i="37"/>
  <c r="C289" i="37" s="1"/>
  <c r="B289" i="37"/>
  <c r="B364" i="37"/>
  <c r="D364" i="37"/>
  <c r="C364" i="37" s="1"/>
  <c r="A365" i="37"/>
  <c r="C183" i="7"/>
  <c r="B199" i="7"/>
  <c r="A178" i="37"/>
  <c r="B199" i="33"/>
  <c r="C183" i="33"/>
  <c r="C167" i="32"/>
  <c r="B183" i="32"/>
  <c r="F410" i="37"/>
  <c r="E410" i="37"/>
  <c r="A133" i="37"/>
  <c r="F132" i="37"/>
  <c r="E132" i="37"/>
  <c r="D132" i="37"/>
  <c r="C132" i="37" s="1"/>
  <c r="B132" i="37"/>
  <c r="F365" i="37"/>
  <c r="E365" i="37"/>
  <c r="E87" i="37"/>
  <c r="D87" i="37"/>
  <c r="C87" i="37" s="1"/>
  <c r="B87" i="37"/>
  <c r="A88" i="37"/>
  <c r="F87" i="37"/>
  <c r="B183" i="28"/>
  <c r="C167" i="28"/>
  <c r="A440" i="37"/>
  <c r="F335" i="37"/>
  <c r="E335" i="37"/>
  <c r="E57" i="37"/>
  <c r="D57" i="37"/>
  <c r="C57" i="37" s="1"/>
  <c r="B57" i="37"/>
  <c r="F57" i="37"/>
  <c r="A58" i="37"/>
  <c r="E321" i="37"/>
  <c r="F321" i="37"/>
  <c r="E43" i="37"/>
  <c r="D43" i="37"/>
  <c r="C43" i="37" s="1"/>
  <c r="B43" i="37"/>
  <c r="A44" i="37"/>
  <c r="F43" i="37"/>
  <c r="B199" i="36"/>
  <c r="C183" i="36"/>
  <c r="F289" i="37"/>
  <c r="E289" i="37"/>
  <c r="E11" i="37"/>
  <c r="B11" i="37"/>
  <c r="D11" i="37"/>
  <c r="C11" i="37" s="1"/>
  <c r="A12" i="37"/>
  <c r="F11" i="37"/>
  <c r="B334" i="37"/>
  <c r="A335" i="37"/>
  <c r="D334" i="37"/>
  <c r="C334" i="37" s="1"/>
  <c r="C183" i="35"/>
  <c r="B199" i="35"/>
  <c r="F380" i="37"/>
  <c r="E380" i="37"/>
  <c r="A103" i="37"/>
  <c r="F102" i="37"/>
  <c r="E102" i="37"/>
  <c r="D102" i="37"/>
  <c r="C102" i="37" s="1"/>
  <c r="B102" i="37"/>
  <c r="F395" i="37"/>
  <c r="E395" i="37"/>
  <c r="E117" i="37"/>
  <c r="D117" i="37"/>
  <c r="C117" i="37" s="1"/>
  <c r="B117" i="37"/>
  <c r="F117" i="37"/>
  <c r="A118" i="37"/>
  <c r="E425" i="37"/>
  <c r="F425" i="37"/>
  <c r="E147" i="37"/>
  <c r="A148" i="37"/>
  <c r="F147" i="37"/>
  <c r="D147" i="37"/>
  <c r="C147" i="37" s="1"/>
  <c r="B147" i="37"/>
  <c r="C199" i="34"/>
  <c r="B215" i="34"/>
  <c r="C215" i="34" s="1"/>
  <c r="A310" i="37"/>
  <c r="B309" i="37"/>
  <c r="D309" i="37"/>
  <c r="C309" i="37" s="1"/>
  <c r="A395" i="37"/>
  <c r="D394" i="37"/>
  <c r="C394" i="37" s="1"/>
  <c r="B394" i="37"/>
  <c r="F350" i="37"/>
  <c r="E350" i="37"/>
  <c r="F72" i="37"/>
  <c r="E72" i="37"/>
  <c r="A73" i="37"/>
  <c r="D72" i="37"/>
  <c r="C72" i="37" s="1"/>
  <c r="B72" i="37"/>
  <c r="F306" i="37"/>
  <c r="E306" i="37"/>
  <c r="A29" i="37"/>
  <c r="B28" i="37"/>
  <c r="D28" i="37"/>
  <c r="C28" i="37" s="1"/>
  <c r="F28" i="37"/>
  <c r="E28" i="37"/>
  <c r="A410" i="37"/>
  <c r="D409" i="37"/>
  <c r="C409" i="37" s="1"/>
  <c r="B409" i="37"/>
  <c r="D319" i="37"/>
  <c r="C319" i="37" s="1"/>
  <c r="B319" i="37"/>
  <c r="A320" i="37"/>
  <c r="P9" i="9"/>
  <c r="Q8" i="9"/>
  <c r="A380" i="37"/>
  <c r="B379" i="37"/>
  <c r="D379" i="37"/>
  <c r="C379" i="37" s="1"/>
  <c r="A350" i="37"/>
  <c r="D349" i="37"/>
  <c r="C349" i="37" s="1"/>
  <c r="B349" i="37"/>
  <c r="B380" i="37" l="1"/>
  <c r="A381" i="37"/>
  <c r="D380" i="37"/>
  <c r="C380" i="37" s="1"/>
  <c r="F366" i="37"/>
  <c r="E366" i="37"/>
  <c r="A89" i="37"/>
  <c r="F88" i="37"/>
  <c r="E88" i="37"/>
  <c r="D88" i="37"/>
  <c r="C88" i="37" s="1"/>
  <c r="B88" i="37"/>
  <c r="R8" i="9"/>
  <c r="R9" i="9" s="1"/>
  <c r="Q9" i="9"/>
  <c r="F307" i="37"/>
  <c r="E307" i="37"/>
  <c r="E29" i="37"/>
  <c r="D29" i="37"/>
  <c r="C29" i="37" s="1"/>
  <c r="B29" i="37"/>
  <c r="A30" i="37"/>
  <c r="F29" i="37"/>
  <c r="D395" i="37"/>
  <c r="C395" i="37" s="1"/>
  <c r="B395" i="37"/>
  <c r="A396" i="37"/>
  <c r="F381" i="37"/>
  <c r="E381" i="37"/>
  <c r="E103" i="37"/>
  <c r="D103" i="37"/>
  <c r="C103" i="37" s="1"/>
  <c r="B103" i="37"/>
  <c r="A104" i="37"/>
  <c r="F103" i="37"/>
  <c r="F336" i="37"/>
  <c r="E336" i="37"/>
  <c r="E58" i="37"/>
  <c r="B58" i="37"/>
  <c r="A59" i="37"/>
  <c r="D58" i="37"/>
  <c r="C58" i="37" s="1"/>
  <c r="F58" i="37"/>
  <c r="C183" i="32"/>
  <c r="B199" i="32"/>
  <c r="D290" i="37"/>
  <c r="C290" i="37" s="1"/>
  <c r="B290" i="37"/>
  <c r="A291" i="37"/>
  <c r="A426" i="37"/>
  <c r="D425" i="37"/>
  <c r="C425" i="37" s="1"/>
  <c r="B425" i="37"/>
  <c r="F396" i="37"/>
  <c r="E396" i="37"/>
  <c r="A119" i="37"/>
  <c r="F118" i="37"/>
  <c r="E118" i="37"/>
  <c r="D118" i="37"/>
  <c r="C118" i="37" s="1"/>
  <c r="B118" i="37"/>
  <c r="B320" i="37"/>
  <c r="A321" i="37"/>
  <c r="D320" i="37"/>
  <c r="C320" i="37" s="1"/>
  <c r="B310" i="37"/>
  <c r="D310" i="37"/>
  <c r="C310" i="37" s="1"/>
  <c r="A311" i="37"/>
  <c r="B215" i="35"/>
  <c r="C215" i="35" s="1"/>
  <c r="C199" i="35"/>
  <c r="C199" i="33"/>
  <c r="B215" i="33"/>
  <c r="C215" i="33" s="1"/>
  <c r="C199" i="36"/>
  <c r="B215" i="36"/>
  <c r="C215" i="36" s="1"/>
  <c r="E456" i="37"/>
  <c r="F456" i="37"/>
  <c r="E178" i="37"/>
  <c r="D178" i="37"/>
  <c r="C178" i="37" s="1"/>
  <c r="B178" i="37"/>
  <c r="A179" i="37"/>
  <c r="F178" i="37"/>
  <c r="F351" i="37"/>
  <c r="E351" i="37"/>
  <c r="E73" i="37"/>
  <c r="D73" i="37"/>
  <c r="C73" i="37" s="1"/>
  <c r="B73" i="37"/>
  <c r="A74" i="37"/>
  <c r="F73" i="37"/>
  <c r="B215" i="7"/>
  <c r="C199" i="7"/>
  <c r="A194" i="37"/>
  <c r="E441" i="37"/>
  <c r="F441" i="37"/>
  <c r="F163" i="37"/>
  <c r="E163" i="37"/>
  <c r="D163" i="37"/>
  <c r="C163" i="37" s="1"/>
  <c r="A164" i="37"/>
  <c r="B163" i="37"/>
  <c r="D335" i="37"/>
  <c r="C335" i="37" s="1"/>
  <c r="B335" i="37"/>
  <c r="A336" i="37"/>
  <c r="F322" i="37"/>
  <c r="E322" i="37"/>
  <c r="A45" i="37"/>
  <c r="F44" i="37"/>
  <c r="E44" i="37"/>
  <c r="D44" i="37"/>
  <c r="C44" i="37" s="1"/>
  <c r="B44" i="37"/>
  <c r="A441" i="37"/>
  <c r="D440" i="37"/>
  <c r="C440" i="37" s="1"/>
  <c r="B440" i="37"/>
  <c r="A366" i="37"/>
  <c r="D365" i="37"/>
  <c r="C365" i="37" s="1"/>
  <c r="B365" i="37"/>
  <c r="D410" i="37"/>
  <c r="C410" i="37" s="1"/>
  <c r="A411" i="37"/>
  <c r="B410" i="37"/>
  <c r="B350" i="37"/>
  <c r="D350" i="37"/>
  <c r="C350" i="37" s="1"/>
  <c r="A351" i="37"/>
  <c r="F290" i="37"/>
  <c r="E290" i="37"/>
  <c r="D12" i="37"/>
  <c r="C12" i="37" s="1"/>
  <c r="A13" i="37"/>
  <c r="B12" i="37"/>
  <c r="F12" i="37"/>
  <c r="E12" i="37"/>
  <c r="B199" i="28"/>
  <c r="C183" i="28"/>
  <c r="A456" i="37"/>
  <c r="F411" i="37"/>
  <c r="E411" i="37"/>
  <c r="E133" i="37"/>
  <c r="D133" i="37"/>
  <c r="C133" i="37" s="1"/>
  <c r="B133" i="37"/>
  <c r="A134" i="37"/>
  <c r="F133" i="37"/>
  <c r="F426" i="37"/>
  <c r="E426" i="37"/>
  <c r="D148" i="37"/>
  <c r="C148" i="37" s="1"/>
  <c r="B148" i="37"/>
  <c r="A149" i="37"/>
  <c r="F148" i="37"/>
  <c r="E148" i="37"/>
  <c r="A442" i="37" l="1"/>
  <c r="D441" i="37"/>
  <c r="C441" i="37" s="1"/>
  <c r="B441" i="37"/>
  <c r="A457" i="37"/>
  <c r="D456" i="37"/>
  <c r="C456" i="37" s="1"/>
  <c r="B456" i="37"/>
  <c r="F337" i="37"/>
  <c r="E337" i="37"/>
  <c r="E59" i="37"/>
  <c r="D59" i="37"/>
  <c r="C59" i="37" s="1"/>
  <c r="B59" i="37"/>
  <c r="A60" i="37"/>
  <c r="F59" i="37"/>
  <c r="A397" i="37"/>
  <c r="D396" i="37"/>
  <c r="C396" i="37" s="1"/>
  <c r="B396" i="37"/>
  <c r="E397" i="37"/>
  <c r="F397" i="37"/>
  <c r="E119" i="37"/>
  <c r="D119" i="37"/>
  <c r="C119" i="37" s="1"/>
  <c r="B119" i="37"/>
  <c r="A120" i="37"/>
  <c r="F119" i="37"/>
  <c r="B215" i="28"/>
  <c r="C199" i="28"/>
  <c r="A472" i="37"/>
  <c r="A412" i="37"/>
  <c r="D411" i="37"/>
  <c r="C411" i="37" s="1"/>
  <c r="B411" i="37"/>
  <c r="F323" i="37"/>
  <c r="E323" i="37"/>
  <c r="E45" i="37"/>
  <c r="D45" i="37"/>
  <c r="C45" i="37" s="1"/>
  <c r="B45" i="37"/>
  <c r="F45" i="37"/>
  <c r="A46" i="37"/>
  <c r="F457" i="37"/>
  <c r="E457" i="37"/>
  <c r="F179" i="37"/>
  <c r="E179" i="37"/>
  <c r="D179" i="37"/>
  <c r="C179" i="37" s="1"/>
  <c r="A180" i="37"/>
  <c r="B179" i="37"/>
  <c r="D311" i="37"/>
  <c r="C311" i="37" s="1"/>
  <c r="B311" i="37"/>
  <c r="E442" i="37"/>
  <c r="F442" i="37"/>
  <c r="A165" i="37"/>
  <c r="F164" i="37"/>
  <c r="E164" i="37"/>
  <c r="D164" i="37"/>
  <c r="C164" i="37" s="1"/>
  <c r="B164" i="37"/>
  <c r="F427" i="37"/>
  <c r="E427" i="37"/>
  <c r="E149" i="37"/>
  <c r="A150" i="37"/>
  <c r="F149" i="37"/>
  <c r="D149" i="37"/>
  <c r="C149" i="37" s="1"/>
  <c r="B149" i="37"/>
  <c r="B336" i="37"/>
  <c r="A337" i="37"/>
  <c r="D336" i="37"/>
  <c r="C336" i="37" s="1"/>
  <c r="C215" i="7"/>
  <c r="A210" i="37"/>
  <c r="D426" i="37"/>
  <c r="C426" i="37" s="1"/>
  <c r="A427" i="37"/>
  <c r="B426" i="37"/>
  <c r="E308" i="37"/>
  <c r="F308" i="37"/>
  <c r="D30" i="37"/>
  <c r="C30" i="37" s="1"/>
  <c r="B30" i="37"/>
  <c r="A31" i="37"/>
  <c r="E30" i="37"/>
  <c r="F30" i="37"/>
  <c r="F367" i="37"/>
  <c r="E367" i="37"/>
  <c r="E89" i="37"/>
  <c r="D89" i="37"/>
  <c r="C89" i="37" s="1"/>
  <c r="B89" i="37"/>
  <c r="A90" i="37"/>
  <c r="F89" i="37"/>
  <c r="E472" i="37"/>
  <c r="F472" i="37"/>
  <c r="F194" i="37"/>
  <c r="E194" i="37"/>
  <c r="D194" i="37"/>
  <c r="C194" i="37" s="1"/>
  <c r="B194" i="37"/>
  <c r="A195" i="37"/>
  <c r="F412" i="37"/>
  <c r="E412" i="37"/>
  <c r="A135" i="37"/>
  <c r="F134" i="37"/>
  <c r="E134" i="37"/>
  <c r="D134" i="37"/>
  <c r="C134" i="37" s="1"/>
  <c r="B134" i="37"/>
  <c r="F291" i="37"/>
  <c r="E291" i="37"/>
  <c r="E13" i="37"/>
  <c r="D13" i="37"/>
  <c r="C13" i="37" s="1"/>
  <c r="B13" i="37"/>
  <c r="A14" i="37"/>
  <c r="F13" i="37"/>
  <c r="B366" i="37"/>
  <c r="A367" i="37"/>
  <c r="D366" i="37"/>
  <c r="C366" i="37" s="1"/>
  <c r="D321" i="37"/>
  <c r="C321" i="37" s="1"/>
  <c r="B321" i="37"/>
  <c r="A322" i="37"/>
  <c r="B291" i="37"/>
  <c r="A292" i="37"/>
  <c r="D291" i="37"/>
  <c r="C291" i="37" s="1"/>
  <c r="F352" i="37"/>
  <c r="E352" i="37"/>
  <c r="F74" i="37"/>
  <c r="E74" i="37"/>
  <c r="A75" i="37"/>
  <c r="D74" i="37"/>
  <c r="C74" i="37" s="1"/>
  <c r="B74" i="37"/>
  <c r="F382" i="37"/>
  <c r="E382" i="37"/>
  <c r="A105" i="37"/>
  <c r="F104" i="37"/>
  <c r="E104" i="37"/>
  <c r="D104" i="37"/>
  <c r="C104" i="37" s="1"/>
  <c r="B104" i="37"/>
  <c r="C199" i="32"/>
  <c r="B215" i="32"/>
  <c r="C215" i="32" s="1"/>
  <c r="A382" i="37"/>
  <c r="D381" i="37"/>
  <c r="C381" i="37" s="1"/>
  <c r="B381" i="37"/>
  <c r="A352" i="37"/>
  <c r="D351" i="37"/>
  <c r="C351" i="37" s="1"/>
  <c r="B351" i="37"/>
  <c r="A413" i="37" l="1"/>
  <c r="D412" i="37"/>
  <c r="C412" i="37" s="1"/>
  <c r="B412" i="37"/>
  <c r="D292" i="37"/>
  <c r="C292" i="37" s="1"/>
  <c r="B292" i="37"/>
  <c r="A293" i="37"/>
  <c r="B322" i="37"/>
  <c r="A323" i="37"/>
  <c r="D322" i="37"/>
  <c r="C322" i="37" s="1"/>
  <c r="F309" i="37"/>
  <c r="E309" i="37"/>
  <c r="E31" i="37"/>
  <c r="D31" i="37"/>
  <c r="C31" i="37" s="1"/>
  <c r="B31" i="37"/>
  <c r="F31" i="37"/>
  <c r="A32" i="37"/>
  <c r="F443" i="37"/>
  <c r="E443" i="37"/>
  <c r="F165" i="37"/>
  <c r="E165" i="37"/>
  <c r="D165" i="37"/>
  <c r="C165" i="37" s="1"/>
  <c r="B165" i="37"/>
  <c r="A166" i="37"/>
  <c r="F324" i="37"/>
  <c r="E324" i="37"/>
  <c r="D46" i="37"/>
  <c r="C46" i="37" s="1"/>
  <c r="A47" i="37"/>
  <c r="E46" i="37"/>
  <c r="F46" i="37"/>
  <c r="B46" i="37"/>
  <c r="C215" i="28"/>
  <c r="A488" i="37"/>
  <c r="F338" i="37"/>
  <c r="E338" i="37"/>
  <c r="E60" i="37"/>
  <c r="F60" i="37"/>
  <c r="D60" i="37"/>
  <c r="C60" i="37" s="1"/>
  <c r="B60" i="37"/>
  <c r="A61" i="37"/>
  <c r="B352" i="37"/>
  <c r="D352" i="37"/>
  <c r="C352" i="37" s="1"/>
  <c r="A353" i="37"/>
  <c r="F398" i="37"/>
  <c r="E398" i="37"/>
  <c r="A121" i="37"/>
  <c r="F120" i="37"/>
  <c r="E120" i="37"/>
  <c r="D120" i="37"/>
  <c r="C120" i="37" s="1"/>
  <c r="B120" i="37"/>
  <c r="D382" i="37"/>
  <c r="C382" i="37" s="1"/>
  <c r="B382" i="37"/>
  <c r="A383" i="37"/>
  <c r="F353" i="37"/>
  <c r="E353" i="37"/>
  <c r="E75" i="37"/>
  <c r="D75" i="37"/>
  <c r="C75" i="37" s="1"/>
  <c r="B75" i="37"/>
  <c r="A76" i="37"/>
  <c r="F75" i="37"/>
  <c r="B367" i="37"/>
  <c r="A368" i="37"/>
  <c r="D367" i="37"/>
  <c r="C367" i="37" s="1"/>
  <c r="F368" i="37"/>
  <c r="E368" i="37"/>
  <c r="A91" i="37"/>
  <c r="F90" i="37"/>
  <c r="E90" i="37"/>
  <c r="D90" i="37"/>
  <c r="C90" i="37" s="1"/>
  <c r="B90" i="37"/>
  <c r="E428" i="37"/>
  <c r="F428" i="37"/>
  <c r="E150" i="37"/>
  <c r="D150" i="37"/>
  <c r="C150" i="37" s="1"/>
  <c r="B150" i="37"/>
  <c r="A151" i="37"/>
  <c r="F150" i="37"/>
  <c r="F292" i="37"/>
  <c r="E292" i="37"/>
  <c r="A15" i="37"/>
  <c r="F14" i="37"/>
  <c r="E14" i="37"/>
  <c r="B14" i="37"/>
  <c r="D14" i="37"/>
  <c r="C14" i="37" s="1"/>
  <c r="F413" i="37"/>
  <c r="E413" i="37"/>
  <c r="E135" i="37"/>
  <c r="D135" i="37"/>
  <c r="C135" i="37" s="1"/>
  <c r="B135" i="37"/>
  <c r="A136" i="37"/>
  <c r="F135" i="37"/>
  <c r="D427" i="37"/>
  <c r="C427" i="37" s="1"/>
  <c r="B427" i="37"/>
  <c r="A428" i="37"/>
  <c r="E458" i="37"/>
  <c r="F458" i="37"/>
  <c r="A181" i="37"/>
  <c r="F180" i="37"/>
  <c r="E180" i="37"/>
  <c r="D180" i="37"/>
  <c r="C180" i="37" s="1"/>
  <c r="B180" i="37"/>
  <c r="E488" i="37"/>
  <c r="F488" i="37"/>
  <c r="B210" i="37"/>
  <c r="A211" i="37"/>
  <c r="F210" i="37"/>
  <c r="E210" i="37"/>
  <c r="D210" i="37"/>
  <c r="C210" i="37" s="1"/>
  <c r="D457" i="37"/>
  <c r="C457" i="37" s="1"/>
  <c r="A458" i="37"/>
  <c r="B457" i="37"/>
  <c r="F473" i="37"/>
  <c r="E473" i="37"/>
  <c r="F195" i="37"/>
  <c r="E195" i="37"/>
  <c r="D195" i="37"/>
  <c r="C195" i="37" s="1"/>
  <c r="A196" i="37"/>
  <c r="B195" i="37"/>
  <c r="A473" i="37"/>
  <c r="D472" i="37"/>
  <c r="C472" i="37" s="1"/>
  <c r="B472" i="37"/>
  <c r="D397" i="37"/>
  <c r="C397" i="37" s="1"/>
  <c r="A398" i="37"/>
  <c r="B397" i="37"/>
  <c r="E383" i="37"/>
  <c r="F383" i="37"/>
  <c r="E105" i="37"/>
  <c r="D105" i="37"/>
  <c r="C105" i="37" s="1"/>
  <c r="B105" i="37"/>
  <c r="A106" i="37"/>
  <c r="F105" i="37"/>
  <c r="A338" i="37"/>
  <c r="D337" i="37"/>
  <c r="C337" i="37" s="1"/>
  <c r="B337" i="37"/>
  <c r="D442" i="37"/>
  <c r="C442" i="37" s="1"/>
  <c r="B442" i="37"/>
  <c r="A443" i="37"/>
  <c r="F369" i="37" l="1"/>
  <c r="E369" i="37"/>
  <c r="E91" i="37"/>
  <c r="D91" i="37"/>
  <c r="C91" i="37" s="1"/>
  <c r="B91" i="37"/>
  <c r="A92" i="37"/>
  <c r="F91" i="37"/>
  <c r="F459" i="37"/>
  <c r="E459" i="37"/>
  <c r="F181" i="37"/>
  <c r="E181" i="37"/>
  <c r="D181" i="37"/>
  <c r="C181" i="37" s="1"/>
  <c r="B181" i="37"/>
  <c r="A182" i="37"/>
  <c r="E444" i="37"/>
  <c r="F444" i="37"/>
  <c r="A167" i="37"/>
  <c r="F166" i="37"/>
  <c r="E166" i="37"/>
  <c r="D166" i="37"/>
  <c r="C166" i="37" s="1"/>
  <c r="B166" i="37"/>
  <c r="F354" i="37"/>
  <c r="E354" i="37"/>
  <c r="A77" i="37"/>
  <c r="F76" i="37"/>
  <c r="E76" i="37"/>
  <c r="D76" i="37"/>
  <c r="C76" i="37" s="1"/>
  <c r="B76" i="37"/>
  <c r="A474" i="37"/>
  <c r="D473" i="37"/>
  <c r="C473" i="37" s="1"/>
  <c r="B473" i="37"/>
  <c r="F489" i="37"/>
  <c r="E489" i="37"/>
  <c r="F211" i="37"/>
  <c r="E211" i="37"/>
  <c r="D211" i="37"/>
  <c r="C211" i="37" s="1"/>
  <c r="A212" i="37"/>
  <c r="B211" i="37"/>
  <c r="A489" i="37"/>
  <c r="D488" i="37"/>
  <c r="C488" i="37" s="1"/>
  <c r="B488" i="37"/>
  <c r="D323" i="37"/>
  <c r="C323" i="37" s="1"/>
  <c r="B323" i="37"/>
  <c r="A324" i="37"/>
  <c r="B338" i="37"/>
  <c r="D338" i="37"/>
  <c r="C338" i="37" s="1"/>
  <c r="A339" i="37"/>
  <c r="E384" i="37"/>
  <c r="F384" i="37"/>
  <c r="A107" i="37"/>
  <c r="F106" i="37"/>
  <c r="E106" i="37"/>
  <c r="D106" i="37"/>
  <c r="C106" i="37" s="1"/>
  <c r="B106" i="37"/>
  <c r="F399" i="37"/>
  <c r="E399" i="37"/>
  <c r="E121" i="37"/>
  <c r="D121" i="37"/>
  <c r="C121" i="37" s="1"/>
  <c r="B121" i="37"/>
  <c r="A122" i="37"/>
  <c r="F121" i="37"/>
  <c r="A429" i="37"/>
  <c r="D428" i="37"/>
  <c r="C428" i="37" s="1"/>
  <c r="B428" i="37"/>
  <c r="E474" i="37"/>
  <c r="F474" i="37"/>
  <c r="A197" i="37"/>
  <c r="F196" i="37"/>
  <c r="E196" i="37"/>
  <c r="D196" i="37"/>
  <c r="C196" i="37" s="1"/>
  <c r="B196" i="37"/>
  <c r="F293" i="37"/>
  <c r="E293" i="37"/>
  <c r="E15" i="37"/>
  <c r="D15" i="37"/>
  <c r="C15" i="37" s="1"/>
  <c r="B15" i="37"/>
  <c r="F15" i="37"/>
  <c r="A16" i="37"/>
  <c r="A354" i="37"/>
  <c r="D353" i="37"/>
  <c r="C353" i="37" s="1"/>
  <c r="B353" i="37"/>
  <c r="A294" i="37"/>
  <c r="D293" i="37"/>
  <c r="C293" i="37" s="1"/>
  <c r="B293" i="37"/>
  <c r="F325" i="37"/>
  <c r="E325" i="37"/>
  <c r="E47" i="37"/>
  <c r="D47" i="37"/>
  <c r="C47" i="37" s="1"/>
  <c r="B47" i="37"/>
  <c r="A48" i="37"/>
  <c r="F47" i="37"/>
  <c r="F414" i="37"/>
  <c r="E414" i="37"/>
  <c r="A137" i="37"/>
  <c r="F136" i="37"/>
  <c r="E136" i="37"/>
  <c r="D136" i="37"/>
  <c r="C136" i="37" s="1"/>
  <c r="B136" i="37"/>
  <c r="A384" i="37"/>
  <c r="D383" i="37"/>
  <c r="C383" i="37" s="1"/>
  <c r="B383" i="37"/>
  <c r="F310" i="37"/>
  <c r="E310" i="37"/>
  <c r="A33" i="37"/>
  <c r="B32" i="37"/>
  <c r="F32" i="37"/>
  <c r="E32" i="37"/>
  <c r="D32" i="37"/>
  <c r="C32" i="37" s="1"/>
  <c r="A399" i="37"/>
  <c r="D398" i="37"/>
  <c r="C398" i="37" s="1"/>
  <c r="B398" i="37"/>
  <c r="B443" i="37"/>
  <c r="A444" i="37"/>
  <c r="D443" i="37"/>
  <c r="C443" i="37" s="1"/>
  <c r="F429" i="37"/>
  <c r="E429" i="37"/>
  <c r="E151" i="37"/>
  <c r="A152" i="37"/>
  <c r="F151" i="37"/>
  <c r="D151" i="37"/>
  <c r="C151" i="37" s="1"/>
  <c r="B151" i="37"/>
  <c r="F339" i="37"/>
  <c r="E339" i="37"/>
  <c r="E61" i="37"/>
  <c r="D61" i="37"/>
  <c r="C61" i="37" s="1"/>
  <c r="B61" i="37"/>
  <c r="A62" i="37"/>
  <c r="F61" i="37"/>
  <c r="B458" i="37"/>
  <c r="A459" i="37"/>
  <c r="D458" i="37"/>
  <c r="C458" i="37" s="1"/>
  <c r="B368" i="37"/>
  <c r="A369" i="37"/>
  <c r="D368" i="37"/>
  <c r="C368" i="37" s="1"/>
  <c r="A414" i="37"/>
  <c r="D413" i="37"/>
  <c r="C413" i="37" s="1"/>
  <c r="B413" i="37"/>
  <c r="F400" i="37" l="1"/>
  <c r="E400" i="37"/>
  <c r="A123" i="37"/>
  <c r="F122" i="37"/>
  <c r="E122" i="37"/>
  <c r="D122" i="37"/>
  <c r="C122" i="37" s="1"/>
  <c r="B122" i="37"/>
  <c r="F355" i="37"/>
  <c r="E355" i="37"/>
  <c r="E77" i="37"/>
  <c r="D77" i="37"/>
  <c r="C77" i="37" s="1"/>
  <c r="B77" i="37"/>
  <c r="A78" i="37"/>
  <c r="F77" i="37"/>
  <c r="A340" i="37"/>
  <c r="D339" i="37"/>
  <c r="C339" i="37" s="1"/>
  <c r="B339" i="37"/>
  <c r="D459" i="37"/>
  <c r="C459" i="37" s="1"/>
  <c r="B459" i="37"/>
  <c r="A460" i="37"/>
  <c r="F430" i="37"/>
  <c r="E430" i="37"/>
  <c r="F152" i="37"/>
  <c r="E152" i="37"/>
  <c r="D152" i="37"/>
  <c r="C152" i="37" s="1"/>
  <c r="B152" i="37"/>
  <c r="A153" i="37"/>
  <c r="F415" i="37"/>
  <c r="E415" i="37"/>
  <c r="E137" i="37"/>
  <c r="D137" i="37"/>
  <c r="C137" i="37" s="1"/>
  <c r="B137" i="37"/>
  <c r="A138" i="37"/>
  <c r="F137" i="37"/>
  <c r="D294" i="37"/>
  <c r="C294" i="37" s="1"/>
  <c r="B294" i="37"/>
  <c r="A295" i="37"/>
  <c r="B324" i="37"/>
  <c r="A325" i="37"/>
  <c r="D324" i="37"/>
  <c r="C324" i="37" s="1"/>
  <c r="F311" i="37"/>
  <c r="E311" i="37"/>
  <c r="E33" i="37"/>
  <c r="D33" i="37"/>
  <c r="C33" i="37" s="1"/>
  <c r="B33" i="37"/>
  <c r="F33" i="37"/>
  <c r="F340" i="37"/>
  <c r="E340" i="37"/>
  <c r="E62" i="37"/>
  <c r="F62" i="37"/>
  <c r="A63" i="37"/>
  <c r="D62" i="37"/>
  <c r="C62" i="37" s="1"/>
  <c r="B62" i="37"/>
  <c r="B354" i="37"/>
  <c r="A355" i="37"/>
  <c r="D354" i="37"/>
  <c r="C354" i="37" s="1"/>
  <c r="F475" i="37"/>
  <c r="E475" i="37"/>
  <c r="F197" i="37"/>
  <c r="E197" i="37"/>
  <c r="D197" i="37"/>
  <c r="C197" i="37" s="1"/>
  <c r="A198" i="37"/>
  <c r="B197" i="37"/>
  <c r="F326" i="37"/>
  <c r="E326" i="37"/>
  <c r="D48" i="37"/>
  <c r="C48" i="37" s="1"/>
  <c r="B48" i="37"/>
  <c r="E48" i="37"/>
  <c r="F48" i="37"/>
  <c r="A49" i="37"/>
  <c r="E294" i="37"/>
  <c r="F294" i="37"/>
  <c r="A17" i="37"/>
  <c r="F16" i="37"/>
  <c r="E16" i="37"/>
  <c r="D16" i="37"/>
  <c r="C16" i="37" s="1"/>
  <c r="B16" i="37"/>
  <c r="F370" i="37"/>
  <c r="E370" i="37"/>
  <c r="A93" i="37"/>
  <c r="F92" i="37"/>
  <c r="E92" i="37"/>
  <c r="D92" i="37"/>
  <c r="C92" i="37" s="1"/>
  <c r="B92" i="37"/>
  <c r="B474" i="37"/>
  <c r="A475" i="37"/>
  <c r="D474" i="37"/>
  <c r="C474" i="37" s="1"/>
  <c r="F445" i="37"/>
  <c r="E445" i="37"/>
  <c r="F167" i="37"/>
  <c r="E167" i="37"/>
  <c r="D167" i="37"/>
  <c r="C167" i="37" s="1"/>
  <c r="A168" i="37"/>
  <c r="B167" i="37"/>
  <c r="A445" i="37"/>
  <c r="D444" i="37"/>
  <c r="C444" i="37" s="1"/>
  <c r="B444" i="37"/>
  <c r="D489" i="37"/>
  <c r="C489" i="37" s="1"/>
  <c r="B489" i="37"/>
  <c r="A490" i="37"/>
  <c r="A415" i="37"/>
  <c r="D414" i="37"/>
  <c r="C414" i="37" s="1"/>
  <c r="B414" i="37"/>
  <c r="A430" i="37"/>
  <c r="D429" i="37"/>
  <c r="C429" i="37" s="1"/>
  <c r="B429" i="37"/>
  <c r="F385" i="37"/>
  <c r="E385" i="37"/>
  <c r="E107" i="37"/>
  <c r="D107" i="37"/>
  <c r="C107" i="37" s="1"/>
  <c r="B107" i="37"/>
  <c r="A108" i="37"/>
  <c r="F107" i="37"/>
  <c r="E460" i="37"/>
  <c r="F460" i="37"/>
  <c r="A183" i="37"/>
  <c r="F182" i="37"/>
  <c r="E182" i="37"/>
  <c r="D182" i="37"/>
  <c r="C182" i="37" s="1"/>
  <c r="B182" i="37"/>
  <c r="D384" i="37"/>
  <c r="C384" i="37" s="1"/>
  <c r="B384" i="37"/>
  <c r="A385" i="37"/>
  <c r="D369" i="37"/>
  <c r="C369" i="37" s="1"/>
  <c r="B369" i="37"/>
  <c r="A370" i="37"/>
  <c r="D399" i="37"/>
  <c r="C399" i="37" s="1"/>
  <c r="A400" i="37"/>
  <c r="B399" i="37"/>
  <c r="E490" i="37"/>
  <c r="F490" i="37"/>
  <c r="F212" i="37"/>
  <c r="E212" i="37"/>
  <c r="D212" i="37"/>
  <c r="C212" i="37" s="1"/>
  <c r="B212" i="37"/>
  <c r="A213" i="37"/>
  <c r="F327" i="37" l="1"/>
  <c r="E327" i="37"/>
  <c r="E49" i="37"/>
  <c r="D49" i="37"/>
  <c r="C49" i="37" s="1"/>
  <c r="B49" i="37"/>
  <c r="F49" i="37"/>
  <c r="E446" i="37"/>
  <c r="F446" i="37"/>
  <c r="B168" i="37"/>
  <c r="A169" i="37"/>
  <c r="F168" i="37"/>
  <c r="E168" i="37"/>
  <c r="D168" i="37"/>
  <c r="C168" i="37" s="1"/>
  <c r="E416" i="37"/>
  <c r="F416" i="37"/>
  <c r="A139" i="37"/>
  <c r="F138" i="37"/>
  <c r="E138" i="37"/>
  <c r="D138" i="37"/>
  <c r="C138" i="37" s="1"/>
  <c r="B138" i="37"/>
  <c r="A461" i="37"/>
  <c r="D460" i="37"/>
  <c r="C460" i="37" s="1"/>
  <c r="B460" i="37"/>
  <c r="A401" i="37"/>
  <c r="D400" i="37"/>
  <c r="C400" i="37" s="1"/>
  <c r="B400" i="37"/>
  <c r="F461" i="37"/>
  <c r="E461" i="37"/>
  <c r="F183" i="37"/>
  <c r="E183" i="37"/>
  <c r="D183" i="37"/>
  <c r="C183" i="37" s="1"/>
  <c r="A184" i="37"/>
  <c r="B183" i="37"/>
  <c r="A431" i="37"/>
  <c r="D430" i="37"/>
  <c r="C430" i="37" s="1"/>
  <c r="B430" i="37"/>
  <c r="F371" i="37"/>
  <c r="E371" i="37"/>
  <c r="E93" i="37"/>
  <c r="D93" i="37"/>
  <c r="C93" i="37" s="1"/>
  <c r="B93" i="37"/>
  <c r="A94" i="37"/>
  <c r="F93" i="37"/>
  <c r="B355" i="37"/>
  <c r="A356" i="37"/>
  <c r="D355" i="37"/>
  <c r="C355" i="37" s="1"/>
  <c r="B370" i="37"/>
  <c r="A371" i="37"/>
  <c r="D370" i="37"/>
  <c r="C370" i="37" s="1"/>
  <c r="D445" i="37"/>
  <c r="C445" i="37" s="1"/>
  <c r="B445" i="37"/>
  <c r="A446" i="37"/>
  <c r="B415" i="37"/>
  <c r="A416" i="37"/>
  <c r="D415" i="37"/>
  <c r="C415" i="37" s="1"/>
  <c r="F386" i="37"/>
  <c r="E386" i="37"/>
  <c r="A109" i="37"/>
  <c r="F108" i="37"/>
  <c r="E108" i="37"/>
  <c r="D108" i="37"/>
  <c r="C108" i="37" s="1"/>
  <c r="B108" i="37"/>
  <c r="F341" i="37"/>
  <c r="E341" i="37"/>
  <c r="E63" i="37"/>
  <c r="D63" i="37"/>
  <c r="C63" i="37" s="1"/>
  <c r="B63" i="37"/>
  <c r="A64" i="37"/>
  <c r="F63" i="37"/>
  <c r="A326" i="37"/>
  <c r="D325" i="37"/>
  <c r="C325" i="37" s="1"/>
  <c r="B325" i="37"/>
  <c r="F431" i="37"/>
  <c r="E431" i="37"/>
  <c r="E153" i="37"/>
  <c r="A154" i="37"/>
  <c r="F153" i="37"/>
  <c r="D153" i="37"/>
  <c r="C153" i="37" s="1"/>
  <c r="B153" i="37"/>
  <c r="B340" i="37"/>
  <c r="D340" i="37"/>
  <c r="C340" i="37" s="1"/>
  <c r="A341" i="37"/>
  <c r="F401" i="37"/>
  <c r="E401" i="37"/>
  <c r="E123" i="37"/>
  <c r="D123" i="37"/>
  <c r="C123" i="37" s="1"/>
  <c r="B123" i="37"/>
  <c r="A124" i="37"/>
  <c r="F123" i="37"/>
  <c r="F491" i="37"/>
  <c r="E491" i="37"/>
  <c r="F213" i="37"/>
  <c r="E213" i="37"/>
  <c r="D213" i="37"/>
  <c r="C213" i="37" s="1"/>
  <c r="A214" i="37"/>
  <c r="B213" i="37"/>
  <c r="B475" i="37"/>
  <c r="A476" i="37"/>
  <c r="D475" i="37"/>
  <c r="C475" i="37" s="1"/>
  <c r="E476" i="37"/>
  <c r="F476" i="37"/>
  <c r="B198" i="37"/>
  <c r="A199" i="37"/>
  <c r="F198" i="37"/>
  <c r="E198" i="37"/>
  <c r="D198" i="37"/>
  <c r="C198" i="37" s="1"/>
  <c r="A491" i="37"/>
  <c r="D490" i="37"/>
  <c r="C490" i="37" s="1"/>
  <c r="B490" i="37"/>
  <c r="B385" i="37"/>
  <c r="A386" i="37"/>
  <c r="D385" i="37"/>
  <c r="C385" i="37" s="1"/>
  <c r="F295" i="37"/>
  <c r="E295" i="37"/>
  <c r="E17" i="37"/>
  <c r="D17" i="37"/>
  <c r="C17" i="37" s="1"/>
  <c r="B17" i="37"/>
  <c r="F17" i="37"/>
  <c r="D295" i="37"/>
  <c r="C295" i="37" s="1"/>
  <c r="B295" i="37"/>
  <c r="F356" i="37"/>
  <c r="E356" i="37"/>
  <c r="F78" i="37"/>
  <c r="E78" i="37"/>
  <c r="A79" i="37"/>
  <c r="D78" i="37"/>
  <c r="C78" i="37" s="1"/>
  <c r="B78" i="37"/>
  <c r="B491" i="37" l="1"/>
  <c r="A492" i="37"/>
  <c r="D491" i="37"/>
  <c r="C491" i="37" s="1"/>
  <c r="D371" i="37"/>
  <c r="C371" i="37" s="1"/>
  <c r="B371" i="37"/>
  <c r="A372" i="37"/>
  <c r="A402" i="37"/>
  <c r="B401" i="37"/>
  <c r="D401" i="37"/>
  <c r="C401" i="37" s="1"/>
  <c r="A342" i="37"/>
  <c r="D341" i="37"/>
  <c r="C341" i="37" s="1"/>
  <c r="B341" i="37"/>
  <c r="A432" i="37"/>
  <c r="D431" i="37"/>
  <c r="C431" i="37" s="1"/>
  <c r="B431" i="37"/>
  <c r="F447" i="37"/>
  <c r="E447" i="37"/>
  <c r="F169" i="37"/>
  <c r="E169" i="37"/>
  <c r="D169" i="37"/>
  <c r="C169" i="37" s="1"/>
  <c r="A170" i="37"/>
  <c r="B169" i="37"/>
  <c r="B356" i="37"/>
  <c r="A357" i="37"/>
  <c r="D356" i="37"/>
  <c r="C356" i="37" s="1"/>
  <c r="A462" i="37"/>
  <c r="D461" i="37"/>
  <c r="C461" i="37" s="1"/>
  <c r="B461" i="37"/>
  <c r="E492" i="37"/>
  <c r="F492" i="37"/>
  <c r="A215" i="37"/>
  <c r="F214" i="37"/>
  <c r="E214" i="37"/>
  <c r="D214" i="37"/>
  <c r="C214" i="37" s="1"/>
  <c r="B214" i="37"/>
  <c r="F342" i="37"/>
  <c r="E342" i="37"/>
  <c r="E64" i="37"/>
  <c r="B64" i="37"/>
  <c r="A65" i="37"/>
  <c r="F64" i="37"/>
  <c r="D64" i="37"/>
  <c r="C64" i="37" s="1"/>
  <c r="E462" i="37"/>
  <c r="F462" i="37"/>
  <c r="B184" i="37"/>
  <c r="A185" i="37"/>
  <c r="F184" i="37"/>
  <c r="E184" i="37"/>
  <c r="D184" i="37"/>
  <c r="C184" i="37" s="1"/>
  <c r="F477" i="37"/>
  <c r="F199" i="37"/>
  <c r="E199" i="37"/>
  <c r="D199" i="37"/>
  <c r="C199" i="37" s="1"/>
  <c r="E477" i="37"/>
  <c r="A200" i="37"/>
  <c r="B199" i="37"/>
  <c r="F387" i="37"/>
  <c r="E387" i="37"/>
  <c r="E109" i="37"/>
  <c r="D109" i="37"/>
  <c r="C109" i="37" s="1"/>
  <c r="B109" i="37"/>
  <c r="A110" i="37"/>
  <c r="F109" i="37"/>
  <c r="A417" i="37"/>
  <c r="D416" i="37"/>
  <c r="C416" i="37" s="1"/>
  <c r="B416" i="37"/>
  <c r="F372" i="37"/>
  <c r="E372" i="37"/>
  <c r="A95" i="37"/>
  <c r="F94" i="37"/>
  <c r="E94" i="37"/>
  <c r="D94" i="37"/>
  <c r="C94" i="37" s="1"/>
  <c r="B94" i="37"/>
  <c r="B326" i="37"/>
  <c r="D326" i="37"/>
  <c r="C326" i="37" s="1"/>
  <c r="A327" i="37"/>
  <c r="F357" i="37"/>
  <c r="E357" i="37"/>
  <c r="E79" i="37"/>
  <c r="D79" i="37"/>
  <c r="C79" i="37" s="1"/>
  <c r="B79" i="37"/>
  <c r="A80" i="37"/>
  <c r="F79" i="37"/>
  <c r="B446" i="37"/>
  <c r="A447" i="37"/>
  <c r="D446" i="37"/>
  <c r="C446" i="37" s="1"/>
  <c r="F402" i="37"/>
  <c r="E402" i="37"/>
  <c r="A125" i="37"/>
  <c r="F124" i="37"/>
  <c r="E124" i="37"/>
  <c r="D124" i="37"/>
  <c r="C124" i="37" s="1"/>
  <c r="B124" i="37"/>
  <c r="D386" i="37"/>
  <c r="C386" i="37" s="1"/>
  <c r="A387" i="37"/>
  <c r="B386" i="37"/>
  <c r="F417" i="37"/>
  <c r="E417" i="37"/>
  <c r="E139" i="37"/>
  <c r="F139" i="37"/>
  <c r="D139" i="37"/>
  <c r="C139" i="37" s="1"/>
  <c r="B139" i="37"/>
  <c r="A140" i="37"/>
  <c r="F432" i="37"/>
  <c r="E432" i="37"/>
  <c r="A155" i="37"/>
  <c r="F154" i="37"/>
  <c r="E154" i="37"/>
  <c r="D154" i="37"/>
  <c r="C154" i="37" s="1"/>
  <c r="B154" i="37"/>
  <c r="A477" i="37"/>
  <c r="D476" i="37"/>
  <c r="C476" i="37" s="1"/>
  <c r="B476" i="37"/>
  <c r="D357" i="37" l="1"/>
  <c r="C357" i="37" s="1"/>
  <c r="B357" i="37"/>
  <c r="A358" i="37"/>
  <c r="B342" i="37"/>
  <c r="A343" i="37"/>
  <c r="D342" i="37"/>
  <c r="C342" i="37" s="1"/>
  <c r="E448" i="37"/>
  <c r="F448" i="37"/>
  <c r="E170" i="37"/>
  <c r="D170" i="37"/>
  <c r="C170" i="37" s="1"/>
  <c r="B170" i="37"/>
  <c r="A171" i="37"/>
  <c r="F170" i="37"/>
  <c r="F463" i="37"/>
  <c r="E463" i="37"/>
  <c r="F185" i="37"/>
  <c r="E185" i="37"/>
  <c r="D185" i="37"/>
  <c r="C185" i="37" s="1"/>
  <c r="A186" i="37"/>
  <c r="B185" i="37"/>
  <c r="A388" i="37"/>
  <c r="D387" i="37"/>
  <c r="C387" i="37" s="1"/>
  <c r="B387" i="37"/>
  <c r="F433" i="37"/>
  <c r="E433" i="37"/>
  <c r="E155" i="37"/>
  <c r="D155" i="37"/>
  <c r="C155" i="37" s="1"/>
  <c r="A156" i="37"/>
  <c r="F155" i="37"/>
  <c r="B155" i="37"/>
  <c r="F373" i="37"/>
  <c r="E373" i="37"/>
  <c r="E95" i="37"/>
  <c r="D95" i="37"/>
  <c r="C95" i="37" s="1"/>
  <c r="B95" i="37"/>
  <c r="A96" i="37"/>
  <c r="F95" i="37"/>
  <c r="F418" i="37"/>
  <c r="E418" i="37"/>
  <c r="A141" i="37"/>
  <c r="F140" i="37"/>
  <c r="E140" i="37"/>
  <c r="D140" i="37"/>
  <c r="C140" i="37" s="1"/>
  <c r="B140" i="37"/>
  <c r="E478" i="37"/>
  <c r="F478" i="37"/>
  <c r="F200" i="37"/>
  <c r="E200" i="37"/>
  <c r="D200" i="37"/>
  <c r="C200" i="37" s="1"/>
  <c r="B200" i="37"/>
  <c r="A201" i="37"/>
  <c r="E493" i="37"/>
  <c r="F493" i="37"/>
  <c r="F215" i="37"/>
  <c r="E215" i="37"/>
  <c r="D215" i="37"/>
  <c r="C215" i="37" s="1"/>
  <c r="A216" i="37"/>
  <c r="B215" i="37"/>
  <c r="A403" i="37"/>
  <c r="D402" i="37"/>
  <c r="C402" i="37" s="1"/>
  <c r="B402" i="37"/>
  <c r="F358" i="37"/>
  <c r="E358" i="37"/>
  <c r="F80" i="37"/>
  <c r="E80" i="37"/>
  <c r="D80" i="37"/>
  <c r="C80" i="37" s="1"/>
  <c r="B80" i="37"/>
  <c r="A81" i="37"/>
  <c r="B372" i="37"/>
  <c r="A373" i="37"/>
  <c r="D372" i="37"/>
  <c r="C372" i="37" s="1"/>
  <c r="F343" i="37"/>
  <c r="E343" i="37"/>
  <c r="E65" i="37"/>
  <c r="D65" i="37"/>
  <c r="C65" i="37" s="1"/>
  <c r="B65" i="37"/>
  <c r="F65" i="37"/>
  <c r="D327" i="37"/>
  <c r="C327" i="37" s="1"/>
  <c r="B327" i="37"/>
  <c r="F403" i="37"/>
  <c r="E403" i="37"/>
  <c r="E125" i="37"/>
  <c r="D125" i="37"/>
  <c r="C125" i="37" s="1"/>
  <c r="B125" i="37"/>
  <c r="A126" i="37"/>
  <c r="F125" i="37"/>
  <c r="D477" i="37"/>
  <c r="C477" i="37" s="1"/>
  <c r="B477" i="37"/>
  <c r="A478" i="37"/>
  <c r="F388" i="37"/>
  <c r="E388" i="37"/>
  <c r="A111" i="37"/>
  <c r="F110" i="37"/>
  <c r="E110" i="37"/>
  <c r="D110" i="37"/>
  <c r="C110" i="37" s="1"/>
  <c r="B110" i="37"/>
  <c r="B462" i="37"/>
  <c r="D462" i="37"/>
  <c r="C462" i="37" s="1"/>
  <c r="A463" i="37"/>
  <c r="B492" i="37"/>
  <c r="D492" i="37"/>
  <c r="C492" i="37" s="1"/>
  <c r="A493" i="37"/>
  <c r="B417" i="37"/>
  <c r="A418" i="37"/>
  <c r="D417" i="37"/>
  <c r="C417" i="37" s="1"/>
  <c r="A448" i="37"/>
  <c r="D447" i="37"/>
  <c r="C447" i="37" s="1"/>
  <c r="B447" i="37"/>
  <c r="A433" i="37"/>
  <c r="B432" i="37"/>
  <c r="D432" i="37"/>
  <c r="C432" i="37" s="1"/>
  <c r="F374" i="37" l="1"/>
  <c r="E374" i="37"/>
  <c r="A97" i="37"/>
  <c r="F96" i="37"/>
  <c r="E96" i="37"/>
  <c r="D96" i="37"/>
  <c r="C96" i="37" s="1"/>
  <c r="B96" i="37"/>
  <c r="F449" i="37"/>
  <c r="E449" i="37"/>
  <c r="F171" i="37"/>
  <c r="E171" i="37"/>
  <c r="D171" i="37"/>
  <c r="C171" i="37" s="1"/>
  <c r="A172" i="37"/>
  <c r="B171" i="37"/>
  <c r="A404" i="37"/>
  <c r="D403" i="37"/>
  <c r="C403" i="37" s="1"/>
  <c r="B403" i="37"/>
  <c r="E494" i="37"/>
  <c r="F494" i="37"/>
  <c r="B216" i="37"/>
  <c r="A217" i="37"/>
  <c r="F216" i="37"/>
  <c r="E216" i="37"/>
  <c r="D216" i="37"/>
  <c r="C216" i="37" s="1"/>
  <c r="A389" i="37"/>
  <c r="D388" i="37"/>
  <c r="C388" i="37" s="1"/>
  <c r="B388" i="37"/>
  <c r="B463" i="37"/>
  <c r="A464" i="37"/>
  <c r="D463" i="37"/>
  <c r="C463" i="37" s="1"/>
  <c r="D418" i="37"/>
  <c r="C418" i="37" s="1"/>
  <c r="B418" i="37"/>
  <c r="A419" i="37"/>
  <c r="F389" i="37"/>
  <c r="E389" i="37"/>
  <c r="E111" i="37"/>
  <c r="D111" i="37"/>
  <c r="C111" i="37" s="1"/>
  <c r="B111" i="37"/>
  <c r="A112" i="37"/>
  <c r="F111" i="37"/>
  <c r="F359" i="37"/>
  <c r="E359" i="37"/>
  <c r="E81" i="37"/>
  <c r="D81" i="37"/>
  <c r="C81" i="37" s="1"/>
  <c r="B81" i="37"/>
  <c r="F81" i="37"/>
  <c r="A374" i="37"/>
  <c r="D373" i="37"/>
  <c r="C373" i="37" s="1"/>
  <c r="B373" i="37"/>
  <c r="E464" i="37"/>
  <c r="F464" i="37"/>
  <c r="E186" i="37"/>
  <c r="D186" i="37"/>
  <c r="C186" i="37" s="1"/>
  <c r="B186" i="37"/>
  <c r="A187" i="37"/>
  <c r="F186" i="37"/>
  <c r="B448" i="37"/>
  <c r="A449" i="37"/>
  <c r="D448" i="37"/>
  <c r="C448" i="37" s="1"/>
  <c r="D493" i="37"/>
  <c r="C493" i="37" s="1"/>
  <c r="A494" i="37"/>
  <c r="B493" i="37"/>
  <c r="A479" i="37"/>
  <c r="D478" i="37"/>
  <c r="C478" i="37" s="1"/>
  <c r="B478" i="37"/>
  <c r="B343" i="37"/>
  <c r="D343" i="37"/>
  <c r="C343" i="37" s="1"/>
  <c r="E419" i="37"/>
  <c r="F419" i="37"/>
  <c r="E141" i="37"/>
  <c r="A142" i="37"/>
  <c r="F141" i="37"/>
  <c r="D141" i="37"/>
  <c r="C141" i="37" s="1"/>
  <c r="B141" i="37"/>
  <c r="F434" i="37"/>
  <c r="E434" i="37"/>
  <c r="A157" i="37"/>
  <c r="F156" i="37"/>
  <c r="E156" i="37"/>
  <c r="D156" i="37"/>
  <c r="C156" i="37" s="1"/>
  <c r="B156" i="37"/>
  <c r="F479" i="37"/>
  <c r="E479" i="37"/>
  <c r="F201" i="37"/>
  <c r="E201" i="37"/>
  <c r="D201" i="37"/>
  <c r="C201" i="37" s="1"/>
  <c r="A202" i="37"/>
  <c r="B201" i="37"/>
  <c r="B358" i="37"/>
  <c r="A359" i="37"/>
  <c r="D358" i="37"/>
  <c r="C358" i="37" s="1"/>
  <c r="A434" i="37"/>
  <c r="D433" i="37"/>
  <c r="C433" i="37" s="1"/>
  <c r="B433" i="37"/>
  <c r="F404" i="37"/>
  <c r="E404" i="37"/>
  <c r="A127" i="37"/>
  <c r="F126" i="37"/>
  <c r="E126" i="37"/>
  <c r="D126" i="37"/>
  <c r="C126" i="37" s="1"/>
  <c r="B126" i="37"/>
  <c r="B374" i="37" l="1"/>
  <c r="D374" i="37"/>
  <c r="C374" i="37" s="1"/>
  <c r="A375" i="37"/>
  <c r="A450" i="37"/>
  <c r="D449" i="37"/>
  <c r="C449" i="37" s="1"/>
  <c r="B449" i="37"/>
  <c r="F420" i="37"/>
  <c r="E420" i="37"/>
  <c r="A143" i="37"/>
  <c r="F142" i="37"/>
  <c r="E142" i="37"/>
  <c r="D142" i="37"/>
  <c r="C142" i="37" s="1"/>
  <c r="B142" i="37"/>
  <c r="D419" i="37"/>
  <c r="C419" i="37" s="1"/>
  <c r="B419" i="37"/>
  <c r="A420" i="37"/>
  <c r="F495" i="37"/>
  <c r="E495" i="37"/>
  <c r="F217" i="37"/>
  <c r="E217" i="37"/>
  <c r="D217" i="37"/>
  <c r="C217" i="37" s="1"/>
  <c r="A218" i="37"/>
  <c r="B217" i="37"/>
  <c r="D434" i="37"/>
  <c r="C434" i="37" s="1"/>
  <c r="B434" i="37"/>
  <c r="A435" i="37"/>
  <c r="E465" i="37"/>
  <c r="F465" i="37"/>
  <c r="F187" i="37"/>
  <c r="E187" i="37"/>
  <c r="D187" i="37"/>
  <c r="C187" i="37" s="1"/>
  <c r="A188" i="37"/>
  <c r="B187" i="37"/>
  <c r="D359" i="37"/>
  <c r="C359" i="37" s="1"/>
  <c r="B359" i="37"/>
  <c r="A465" i="37"/>
  <c r="D464" i="37"/>
  <c r="C464" i="37" s="1"/>
  <c r="B464" i="37"/>
  <c r="E480" i="37"/>
  <c r="F480" i="37"/>
  <c r="A203" i="37"/>
  <c r="F202" i="37"/>
  <c r="E202" i="37"/>
  <c r="D202" i="37"/>
  <c r="C202" i="37" s="1"/>
  <c r="B202" i="37"/>
  <c r="B479" i="37"/>
  <c r="A480" i="37"/>
  <c r="D479" i="37"/>
  <c r="C479" i="37" s="1"/>
  <c r="F390" i="37"/>
  <c r="E390" i="37"/>
  <c r="A113" i="37"/>
  <c r="F112" i="37"/>
  <c r="E112" i="37"/>
  <c r="D112" i="37"/>
  <c r="C112" i="37" s="1"/>
  <c r="B112" i="37"/>
  <c r="B404" i="37"/>
  <c r="A405" i="37"/>
  <c r="D404" i="37"/>
  <c r="C404" i="37" s="1"/>
  <c r="F375" i="37"/>
  <c r="E375" i="37"/>
  <c r="E97" i="37"/>
  <c r="D97" i="37"/>
  <c r="C97" i="37" s="1"/>
  <c r="B97" i="37"/>
  <c r="F97" i="37"/>
  <c r="F435" i="37"/>
  <c r="E435" i="37"/>
  <c r="E157" i="37"/>
  <c r="D157" i="37"/>
  <c r="C157" i="37" s="1"/>
  <c r="B157" i="37"/>
  <c r="A158" i="37"/>
  <c r="F157" i="37"/>
  <c r="F405" i="37"/>
  <c r="E405" i="37"/>
  <c r="E127" i="37"/>
  <c r="D127" i="37"/>
  <c r="C127" i="37" s="1"/>
  <c r="B127" i="37"/>
  <c r="A128" i="37"/>
  <c r="F127" i="37"/>
  <c r="B494" i="37"/>
  <c r="A495" i="37"/>
  <c r="D494" i="37"/>
  <c r="C494" i="37" s="1"/>
  <c r="A390" i="37"/>
  <c r="D389" i="37"/>
  <c r="C389" i="37" s="1"/>
  <c r="B389" i="37"/>
  <c r="E450" i="37"/>
  <c r="F450" i="37"/>
  <c r="A173" i="37"/>
  <c r="F172" i="37"/>
  <c r="E172" i="37"/>
  <c r="D172" i="37"/>
  <c r="C172" i="37" s="1"/>
  <c r="B172" i="37"/>
  <c r="D465" i="37" l="1"/>
  <c r="C465" i="37" s="1"/>
  <c r="B465" i="37"/>
  <c r="A466" i="37"/>
  <c r="E496" i="37"/>
  <c r="F496" i="37"/>
  <c r="F218" i="37"/>
  <c r="E218" i="37"/>
  <c r="D218" i="37"/>
  <c r="C218" i="37" s="1"/>
  <c r="B218" i="37"/>
  <c r="A219" i="37"/>
  <c r="A481" i="37"/>
  <c r="D480" i="37"/>
  <c r="C480" i="37" s="1"/>
  <c r="B480" i="37"/>
  <c r="A391" i="37"/>
  <c r="B390" i="37"/>
  <c r="D390" i="37"/>
  <c r="C390" i="37" s="1"/>
  <c r="A406" i="37"/>
  <c r="D405" i="37"/>
  <c r="C405" i="37" s="1"/>
  <c r="B405" i="37"/>
  <c r="E421" i="37"/>
  <c r="F421" i="37"/>
  <c r="E143" i="37"/>
  <c r="A144" i="37"/>
  <c r="F143" i="37"/>
  <c r="D143" i="37"/>
  <c r="C143" i="37" s="1"/>
  <c r="B143" i="37"/>
  <c r="E466" i="37"/>
  <c r="F466" i="37"/>
  <c r="A189" i="37"/>
  <c r="F188" i="37"/>
  <c r="E188" i="37"/>
  <c r="D188" i="37"/>
  <c r="C188" i="37" s="1"/>
  <c r="B188" i="37"/>
  <c r="F481" i="37"/>
  <c r="E481" i="37"/>
  <c r="F203" i="37"/>
  <c r="E203" i="37"/>
  <c r="D203" i="37"/>
  <c r="C203" i="37" s="1"/>
  <c r="A204" i="37"/>
  <c r="B203" i="37"/>
  <c r="E436" i="37"/>
  <c r="F436" i="37"/>
  <c r="A159" i="37"/>
  <c r="F158" i="37"/>
  <c r="E158" i="37"/>
  <c r="D158" i="37"/>
  <c r="C158" i="37" s="1"/>
  <c r="B158" i="37"/>
  <c r="B450" i="37"/>
  <c r="A451" i="37"/>
  <c r="D450" i="37"/>
  <c r="C450" i="37" s="1"/>
  <c r="A496" i="37"/>
  <c r="D495" i="37"/>
  <c r="C495" i="37" s="1"/>
  <c r="B495" i="37"/>
  <c r="F406" i="37"/>
  <c r="E406" i="37"/>
  <c r="A129" i="37"/>
  <c r="F128" i="37"/>
  <c r="E128" i="37"/>
  <c r="D128" i="37"/>
  <c r="C128" i="37" s="1"/>
  <c r="B128" i="37"/>
  <c r="A421" i="37"/>
  <c r="D420" i="37"/>
  <c r="C420" i="37" s="1"/>
  <c r="B420" i="37"/>
  <c r="F451" i="37"/>
  <c r="E451" i="37"/>
  <c r="F173" i="37"/>
  <c r="E173" i="37"/>
  <c r="D173" i="37"/>
  <c r="C173" i="37" s="1"/>
  <c r="B173" i="37"/>
  <c r="A174" i="37"/>
  <c r="F391" i="37"/>
  <c r="E391" i="37"/>
  <c r="E113" i="37"/>
  <c r="D113" i="37"/>
  <c r="C113" i="37" s="1"/>
  <c r="B113" i="37"/>
  <c r="F113" i="37"/>
  <c r="D375" i="37"/>
  <c r="C375" i="37" s="1"/>
  <c r="B375" i="37"/>
  <c r="B435" i="37"/>
  <c r="A436" i="37"/>
  <c r="D435" i="37"/>
  <c r="C435" i="37" s="1"/>
  <c r="F497" i="37" l="1"/>
  <c r="E497" i="37"/>
  <c r="F219" i="37"/>
  <c r="E219" i="37"/>
  <c r="D219" i="37"/>
  <c r="C219" i="37" s="1"/>
  <c r="B219" i="37"/>
  <c r="A220" i="37"/>
  <c r="F422" i="37"/>
  <c r="E422" i="37"/>
  <c r="B144" i="37"/>
  <c r="A145" i="37"/>
  <c r="F144" i="37"/>
  <c r="E144" i="37"/>
  <c r="D144" i="37"/>
  <c r="C144" i="37" s="1"/>
  <c r="F437" i="37"/>
  <c r="E437" i="37"/>
  <c r="F159" i="37"/>
  <c r="E159" i="37"/>
  <c r="D159" i="37"/>
  <c r="C159" i="37" s="1"/>
  <c r="A160" i="37"/>
  <c r="B159" i="37"/>
  <c r="E452" i="37"/>
  <c r="F452" i="37"/>
  <c r="A175" i="37"/>
  <c r="F174" i="37"/>
  <c r="E174" i="37"/>
  <c r="D174" i="37"/>
  <c r="C174" i="37" s="1"/>
  <c r="B174" i="37"/>
  <c r="E407" i="37"/>
  <c r="F407" i="37"/>
  <c r="E129" i="37"/>
  <c r="D129" i="37"/>
  <c r="C129" i="37" s="1"/>
  <c r="B129" i="37"/>
  <c r="F129" i="37"/>
  <c r="F467" i="37"/>
  <c r="E467" i="37"/>
  <c r="F189" i="37"/>
  <c r="E189" i="37"/>
  <c r="D189" i="37"/>
  <c r="C189" i="37" s="1"/>
  <c r="B189" i="37"/>
  <c r="A190" i="37"/>
  <c r="D406" i="37"/>
  <c r="C406" i="37" s="1"/>
  <c r="B406" i="37"/>
  <c r="A407" i="37"/>
  <c r="D481" i="37"/>
  <c r="C481" i="37" s="1"/>
  <c r="A482" i="37"/>
  <c r="B481" i="37"/>
  <c r="A437" i="37"/>
  <c r="D436" i="37"/>
  <c r="C436" i="37" s="1"/>
  <c r="B436" i="37"/>
  <c r="B496" i="37"/>
  <c r="D496" i="37"/>
  <c r="C496" i="37" s="1"/>
  <c r="A497" i="37"/>
  <c r="E482" i="37"/>
  <c r="F482" i="37"/>
  <c r="B204" i="37"/>
  <c r="A205" i="37"/>
  <c r="F204" i="37"/>
  <c r="E204" i="37"/>
  <c r="D204" i="37"/>
  <c r="C204" i="37" s="1"/>
  <c r="A467" i="37"/>
  <c r="D466" i="37"/>
  <c r="C466" i="37" s="1"/>
  <c r="B466" i="37"/>
  <c r="B391" i="37"/>
  <c r="D391" i="37"/>
  <c r="C391" i="37" s="1"/>
  <c r="A422" i="37"/>
  <c r="D421" i="37"/>
  <c r="C421" i="37" s="1"/>
  <c r="B421" i="37"/>
  <c r="B451" i="37"/>
  <c r="A452" i="37"/>
  <c r="D451" i="37"/>
  <c r="C451" i="37" s="1"/>
  <c r="B467" i="37" l="1"/>
  <c r="A468" i="37"/>
  <c r="D467" i="37"/>
  <c r="C467" i="37" s="1"/>
  <c r="D437" i="37"/>
  <c r="C437" i="37" s="1"/>
  <c r="B437" i="37"/>
  <c r="A438" i="37"/>
  <c r="F453" i="37"/>
  <c r="E453" i="37"/>
  <c r="F175" i="37"/>
  <c r="E175" i="37"/>
  <c r="D175" i="37"/>
  <c r="C175" i="37" s="1"/>
  <c r="A176" i="37"/>
  <c r="B175" i="37"/>
  <c r="E423" i="37"/>
  <c r="F423" i="37"/>
  <c r="E145" i="37"/>
  <c r="F145" i="37"/>
  <c r="D145" i="37"/>
  <c r="C145" i="37" s="1"/>
  <c r="B145" i="37"/>
  <c r="A453" i="37"/>
  <c r="D452" i="37"/>
  <c r="C452" i="37" s="1"/>
  <c r="B452" i="37"/>
  <c r="B482" i="37"/>
  <c r="A483" i="37"/>
  <c r="D482" i="37"/>
  <c r="C482" i="37" s="1"/>
  <c r="F438" i="37"/>
  <c r="E438" i="37"/>
  <c r="B160" i="37"/>
  <c r="A161" i="37"/>
  <c r="F160" i="37"/>
  <c r="E160" i="37"/>
  <c r="D160" i="37"/>
  <c r="C160" i="37" s="1"/>
  <c r="D407" i="37"/>
  <c r="C407" i="37" s="1"/>
  <c r="B407" i="37"/>
  <c r="E498" i="37"/>
  <c r="F498" i="37"/>
  <c r="A221" i="37"/>
  <c r="F220" i="37"/>
  <c r="E220" i="37"/>
  <c r="D220" i="37"/>
  <c r="C220" i="37" s="1"/>
  <c r="B220" i="37"/>
  <c r="D422" i="37"/>
  <c r="C422" i="37" s="1"/>
  <c r="B422" i="37"/>
  <c r="A423" i="37"/>
  <c r="F483" i="37"/>
  <c r="E483" i="37"/>
  <c r="F205" i="37"/>
  <c r="E205" i="37"/>
  <c r="D205" i="37"/>
  <c r="C205" i="37" s="1"/>
  <c r="A206" i="37"/>
  <c r="B205" i="37"/>
  <c r="B497" i="37"/>
  <c r="A498" i="37"/>
  <c r="D497" i="37"/>
  <c r="C497" i="37" s="1"/>
  <c r="E468" i="37"/>
  <c r="F468" i="37"/>
  <c r="A191" i="37"/>
  <c r="F190" i="37"/>
  <c r="E190" i="37"/>
  <c r="D190" i="37"/>
  <c r="C190" i="37" s="1"/>
  <c r="B190" i="37"/>
  <c r="A484" i="37" l="1"/>
  <c r="D483" i="37"/>
  <c r="C483" i="37" s="1"/>
  <c r="B483" i="37"/>
  <c r="E454" i="37"/>
  <c r="F454" i="37"/>
  <c r="B176" i="37"/>
  <c r="A177" i="37"/>
  <c r="F176" i="37"/>
  <c r="E176" i="37"/>
  <c r="D176" i="37"/>
  <c r="C176" i="37" s="1"/>
  <c r="F469" i="37"/>
  <c r="E469" i="37"/>
  <c r="F191" i="37"/>
  <c r="E191" i="37"/>
  <c r="D191" i="37"/>
  <c r="C191" i="37" s="1"/>
  <c r="A192" i="37"/>
  <c r="B191" i="37"/>
  <c r="D423" i="37"/>
  <c r="C423" i="37" s="1"/>
  <c r="B423" i="37"/>
  <c r="D453" i="37"/>
  <c r="C453" i="37" s="1"/>
  <c r="A454" i="37"/>
  <c r="B453" i="37"/>
  <c r="A439" i="37"/>
  <c r="D438" i="37"/>
  <c r="C438" i="37" s="1"/>
  <c r="B438" i="37"/>
  <c r="D498" i="37"/>
  <c r="C498" i="37" s="1"/>
  <c r="B498" i="37"/>
  <c r="A499" i="37"/>
  <c r="F439" i="37"/>
  <c r="E439" i="37"/>
  <c r="F161" i="37"/>
  <c r="E161" i="37"/>
  <c r="D161" i="37"/>
  <c r="C161" i="37" s="1"/>
  <c r="B161" i="37"/>
  <c r="E484" i="37"/>
  <c r="F484" i="37"/>
  <c r="F206" i="37"/>
  <c r="E206" i="37"/>
  <c r="D206" i="37"/>
  <c r="C206" i="37" s="1"/>
  <c r="B206" i="37"/>
  <c r="A207" i="37"/>
  <c r="D468" i="37"/>
  <c r="C468" i="37" s="1"/>
  <c r="B468" i="37"/>
  <c r="A469" i="37"/>
  <c r="F499" i="37"/>
  <c r="E499" i="37"/>
  <c r="F221" i="37"/>
  <c r="E221" i="37"/>
  <c r="D221" i="37"/>
  <c r="C221" i="37" s="1"/>
  <c r="B221" i="37"/>
  <c r="A222" i="37"/>
  <c r="D454" i="37" l="1"/>
  <c r="C454" i="37" s="1"/>
  <c r="B454" i="37"/>
  <c r="A455" i="37"/>
  <c r="D469" i="37"/>
  <c r="C469" i="37" s="1"/>
  <c r="A470" i="37"/>
  <c r="B469" i="37"/>
  <c r="F455" i="37"/>
  <c r="E455" i="37"/>
  <c r="F177" i="37"/>
  <c r="E177" i="37"/>
  <c r="D177" i="37"/>
  <c r="C177" i="37" s="1"/>
  <c r="B177" i="37"/>
  <c r="D439" i="37"/>
  <c r="C439" i="37" s="1"/>
  <c r="B439" i="37"/>
  <c r="F485" i="37"/>
  <c r="E485" i="37"/>
  <c r="F207" i="37"/>
  <c r="E207" i="37"/>
  <c r="D207" i="37"/>
  <c r="C207" i="37" s="1"/>
  <c r="A208" i="37"/>
  <c r="B207" i="37"/>
  <c r="D499" i="37"/>
  <c r="C499" i="37" s="1"/>
  <c r="B499" i="37"/>
  <c r="A500" i="37"/>
  <c r="E470" i="37"/>
  <c r="F470" i="37"/>
  <c r="B192" i="37"/>
  <c r="A193" i="37"/>
  <c r="F192" i="37"/>
  <c r="E192" i="37"/>
  <c r="D192" i="37"/>
  <c r="C192" i="37" s="1"/>
  <c r="E500" i="37"/>
  <c r="F500" i="37"/>
  <c r="D222" i="37"/>
  <c r="C222" i="37" s="1"/>
  <c r="B222" i="37"/>
  <c r="A223" i="37"/>
  <c r="F222" i="37"/>
  <c r="E222" i="37"/>
  <c r="A485" i="37"/>
  <c r="D484" i="37"/>
  <c r="C484" i="37" s="1"/>
  <c r="B484" i="37"/>
  <c r="A501" i="37" l="1"/>
  <c r="B500" i="37"/>
  <c r="D500" i="37"/>
  <c r="C500" i="37" s="1"/>
  <c r="E486" i="37"/>
  <c r="F486" i="37"/>
  <c r="A209" i="37"/>
  <c r="F208" i="37"/>
  <c r="E208" i="37"/>
  <c r="D208" i="37"/>
  <c r="C208" i="37" s="1"/>
  <c r="B208" i="37"/>
  <c r="B470" i="37"/>
  <c r="A471" i="37"/>
  <c r="D470" i="37"/>
  <c r="C470" i="37" s="1"/>
  <c r="B455" i="37"/>
  <c r="D455" i="37"/>
  <c r="C455" i="37" s="1"/>
  <c r="F501" i="37"/>
  <c r="E501" i="37"/>
  <c r="F223" i="37"/>
  <c r="E223" i="37"/>
  <c r="D223" i="37"/>
  <c r="C223" i="37" s="1"/>
  <c r="B223" i="37"/>
  <c r="A224" i="37"/>
  <c r="F471" i="37"/>
  <c r="E471" i="37"/>
  <c r="F193" i="37"/>
  <c r="E193" i="37"/>
  <c r="D193" i="37"/>
  <c r="C193" i="37" s="1"/>
  <c r="B193" i="37"/>
  <c r="D485" i="37"/>
  <c r="C485" i="37" s="1"/>
  <c r="B485" i="37"/>
  <c r="A486" i="37"/>
  <c r="B471" i="37" l="1"/>
  <c r="D471" i="37"/>
  <c r="C471" i="37" s="1"/>
  <c r="E502" i="37"/>
  <c r="F502" i="37"/>
  <c r="A225" i="37"/>
  <c r="F224" i="37"/>
  <c r="E224" i="37"/>
  <c r="D224" i="37"/>
  <c r="C224" i="37" s="1"/>
  <c r="B224" i="37"/>
  <c r="D486" i="37"/>
  <c r="C486" i="37" s="1"/>
  <c r="B486" i="37"/>
  <c r="A487" i="37"/>
  <c r="F487" i="37"/>
  <c r="E487" i="37"/>
  <c r="F209" i="37"/>
  <c r="E209" i="37"/>
  <c r="D209" i="37"/>
  <c r="C209" i="37" s="1"/>
  <c r="B209" i="37"/>
  <c r="D501" i="37"/>
  <c r="C501" i="37" s="1"/>
  <c r="B501" i="37"/>
  <c r="A502" i="37"/>
  <c r="A503" i="37" l="1"/>
  <c r="D502" i="37"/>
  <c r="C502" i="37" s="1"/>
  <c r="B502" i="37"/>
  <c r="B487" i="37"/>
  <c r="D487" i="37"/>
  <c r="C487" i="37" s="1"/>
  <c r="F503" i="37"/>
  <c r="E503" i="37"/>
  <c r="F225" i="37"/>
  <c r="E225" i="37"/>
  <c r="D225" i="37"/>
  <c r="C225" i="37" s="1"/>
  <c r="B225" i="37"/>
  <c r="A226" i="37"/>
  <c r="E504" i="37" l="1"/>
  <c r="F504" i="37"/>
  <c r="B226" i="37"/>
  <c r="A227" i="37"/>
  <c r="F226" i="37"/>
  <c r="E226" i="37"/>
  <c r="D226" i="37"/>
  <c r="C226" i="37" s="1"/>
  <c r="D503" i="37"/>
  <c r="C503" i="37" s="1"/>
  <c r="B503" i="37"/>
  <c r="A504" i="37"/>
  <c r="B504" i="37" l="1"/>
  <c r="D504" i="37"/>
  <c r="C504" i="37" s="1"/>
  <c r="A505" i="37"/>
  <c r="F505" i="37"/>
  <c r="E505" i="37"/>
  <c r="F227" i="37"/>
  <c r="E227" i="37"/>
  <c r="D227" i="37"/>
  <c r="C227" i="37" s="1"/>
  <c r="B227" i="37"/>
  <c r="A228" i="37"/>
  <c r="E506" i="37" l="1"/>
  <c r="F506" i="37"/>
  <c r="A229" i="37"/>
  <c r="F228" i="37"/>
  <c r="E228" i="37"/>
  <c r="D228" i="37"/>
  <c r="C228" i="37" s="1"/>
  <c r="B228" i="37"/>
  <c r="D505" i="37"/>
  <c r="C505" i="37" s="1"/>
  <c r="A506" i="37"/>
  <c r="B505" i="37"/>
  <c r="F507" i="37" l="1"/>
  <c r="E507" i="37"/>
  <c r="F229" i="37"/>
  <c r="E229" i="37"/>
  <c r="D229" i="37"/>
  <c r="C229" i="37" s="1"/>
  <c r="B229" i="37"/>
  <c r="A230" i="37"/>
  <c r="B506" i="37"/>
  <c r="A507" i="37"/>
  <c r="D506" i="37"/>
  <c r="C506" i="37" s="1"/>
  <c r="A508" i="37" l="1"/>
  <c r="D507" i="37"/>
  <c r="C507" i="37" s="1"/>
  <c r="B507" i="37"/>
  <c r="E508" i="37"/>
  <c r="F508" i="37"/>
  <c r="A231" i="37"/>
  <c r="F230" i="37"/>
  <c r="E230" i="37"/>
  <c r="D230" i="37"/>
  <c r="C230" i="37" s="1"/>
  <c r="B230" i="37"/>
  <c r="F509" i="37" l="1"/>
  <c r="E509" i="37"/>
  <c r="F231" i="37"/>
  <c r="E231" i="37"/>
  <c r="D231" i="37"/>
  <c r="C231" i="37" s="1"/>
  <c r="B231" i="37"/>
  <c r="A232" i="37"/>
  <c r="B508" i="37"/>
  <c r="A509" i="37"/>
  <c r="D508" i="37"/>
  <c r="C508" i="37" s="1"/>
  <c r="E510" i="37" l="1"/>
  <c r="F510" i="37"/>
  <c r="E232" i="37"/>
  <c r="D232" i="37"/>
  <c r="C232" i="37" s="1"/>
  <c r="B232" i="37"/>
  <c r="A233" i="37"/>
  <c r="F232" i="37"/>
  <c r="B509" i="37"/>
  <c r="A510" i="37"/>
  <c r="D509" i="37"/>
  <c r="C509" i="37" s="1"/>
  <c r="D510" i="37" l="1"/>
  <c r="C510" i="37" s="1"/>
  <c r="B510" i="37"/>
  <c r="A511" i="37"/>
  <c r="F511" i="37"/>
  <c r="E511" i="37"/>
  <c r="F233" i="37"/>
  <c r="E233" i="37"/>
  <c r="D233" i="37"/>
  <c r="C233" i="37" s="1"/>
  <c r="B233" i="37"/>
  <c r="A234" i="37"/>
  <c r="E512" i="37" l="1"/>
  <c r="F512" i="37"/>
  <c r="A235" i="37"/>
  <c r="F234" i="37"/>
  <c r="E234" i="37"/>
  <c r="D234" i="37"/>
  <c r="C234" i="37" s="1"/>
  <c r="B234" i="37"/>
  <c r="D511" i="37"/>
  <c r="C511" i="37" s="1"/>
  <c r="B511" i="37"/>
  <c r="A512" i="37"/>
  <c r="A513" i="37" l="1"/>
  <c r="D512" i="37"/>
  <c r="C512" i="37" s="1"/>
  <c r="B512" i="37"/>
  <c r="F513" i="37"/>
  <c r="E513" i="37"/>
  <c r="F235" i="37"/>
  <c r="E235" i="37"/>
  <c r="D235" i="37"/>
  <c r="C235" i="37" s="1"/>
  <c r="B235" i="37"/>
  <c r="A236" i="37"/>
  <c r="E514" i="37" l="1"/>
  <c r="F514" i="37"/>
  <c r="B236" i="37"/>
  <c r="A237" i="37"/>
  <c r="F236" i="37"/>
  <c r="E236" i="37"/>
  <c r="D236" i="37"/>
  <c r="C236" i="37" s="1"/>
  <c r="D513" i="37"/>
  <c r="C513" i="37" s="1"/>
  <c r="B513" i="37"/>
  <c r="A514" i="37"/>
  <c r="A515" i="37" l="1"/>
  <c r="D514" i="37"/>
  <c r="C514" i="37" s="1"/>
  <c r="B514" i="37"/>
  <c r="F515" i="37"/>
  <c r="E515" i="37"/>
  <c r="F237" i="37"/>
  <c r="E237" i="37"/>
  <c r="D237" i="37"/>
  <c r="C237" i="37" s="1"/>
  <c r="B237" i="37"/>
  <c r="A238" i="37"/>
  <c r="E516" i="37" l="1"/>
  <c r="F516" i="37"/>
  <c r="A239" i="37"/>
  <c r="F238" i="37"/>
  <c r="E238" i="37"/>
  <c r="D238" i="37"/>
  <c r="C238" i="37" s="1"/>
  <c r="B238" i="37"/>
  <c r="D515" i="37"/>
  <c r="C515" i="37" s="1"/>
  <c r="B515" i="37"/>
  <c r="A516" i="37"/>
  <c r="B516" i="37" l="1"/>
  <c r="A517" i="37"/>
  <c r="D516" i="37"/>
  <c r="C516" i="37" s="1"/>
  <c r="F517" i="37"/>
  <c r="E517" i="37"/>
  <c r="F239" i="37"/>
  <c r="E239" i="37"/>
  <c r="D239" i="37"/>
  <c r="C239" i="37" s="1"/>
  <c r="B239" i="37"/>
  <c r="A240" i="37"/>
  <c r="E518" i="37" l="1"/>
  <c r="F518" i="37"/>
  <c r="A241" i="37"/>
  <c r="F240" i="37"/>
  <c r="E240" i="37"/>
  <c r="D240" i="37"/>
  <c r="C240" i="37" s="1"/>
  <c r="B240" i="37"/>
  <c r="D517" i="37"/>
  <c r="C517" i="37" s="1"/>
  <c r="A518" i="37"/>
  <c r="B517" i="37"/>
  <c r="B518" i="37" l="1"/>
  <c r="A519" i="37"/>
  <c r="D518" i="37"/>
  <c r="C518" i="37" s="1"/>
  <c r="F519" i="37"/>
  <c r="E519" i="37"/>
  <c r="F241" i="37"/>
  <c r="E241" i="37"/>
  <c r="D241" i="37"/>
  <c r="C241" i="37" s="1"/>
  <c r="B241" i="37"/>
  <c r="A242" i="37"/>
  <c r="E520" i="37" l="1"/>
  <c r="F520" i="37"/>
  <c r="F242" i="37"/>
  <c r="E242" i="37"/>
  <c r="D242" i="37"/>
  <c r="C242" i="37" s="1"/>
  <c r="B242" i="37"/>
  <c r="A243" i="37"/>
  <c r="A520" i="37"/>
  <c r="D519" i="37"/>
  <c r="C519" i="37" s="1"/>
  <c r="B519" i="37"/>
  <c r="B520" i="37" l="1"/>
  <c r="A521" i="37"/>
  <c r="D520" i="37"/>
  <c r="C520" i="37" s="1"/>
  <c r="F521" i="37"/>
  <c r="F243" i="37"/>
  <c r="E243" i="37"/>
  <c r="E521" i="37"/>
  <c r="D243" i="37"/>
  <c r="C243" i="37" s="1"/>
  <c r="B243" i="37"/>
  <c r="A244" i="37"/>
  <c r="B521" i="37" l="1"/>
  <c r="D521" i="37"/>
  <c r="C521" i="37" s="1"/>
  <c r="A522" i="37"/>
  <c r="E522" i="37"/>
  <c r="F522" i="37"/>
  <c r="A245" i="37"/>
  <c r="F244" i="37"/>
  <c r="E244" i="37"/>
  <c r="D244" i="37"/>
  <c r="C244" i="37" s="1"/>
  <c r="B244" i="37"/>
  <c r="D522" i="37" l="1"/>
  <c r="C522" i="37" s="1"/>
  <c r="B522" i="37"/>
  <c r="A523" i="37"/>
  <c r="F523" i="37"/>
  <c r="E523" i="37"/>
  <c r="F245" i="37"/>
  <c r="E245" i="37"/>
  <c r="D245" i="37"/>
  <c r="C245" i="37" s="1"/>
  <c r="B245" i="37"/>
  <c r="A246" i="37"/>
  <c r="E524" i="37" l="1"/>
  <c r="F524" i="37"/>
  <c r="D246" i="37"/>
  <c r="C246" i="37" s="1"/>
  <c r="B246" i="37"/>
  <c r="A247" i="37"/>
  <c r="F246" i="37"/>
  <c r="E246" i="37"/>
  <c r="D523" i="37"/>
  <c r="C523" i="37" s="1"/>
  <c r="B523" i="37"/>
  <c r="A524" i="37"/>
  <c r="A525" i="37" l="1"/>
  <c r="D524" i="37"/>
  <c r="C524" i="37" s="1"/>
  <c r="B524" i="37"/>
  <c r="F525" i="37"/>
  <c r="E525" i="37"/>
  <c r="F247" i="37"/>
  <c r="E247" i="37"/>
  <c r="D247" i="37"/>
  <c r="C247" i="37" s="1"/>
  <c r="B247" i="37"/>
  <c r="A248" i="37"/>
  <c r="E526" i="37" l="1"/>
  <c r="F526" i="37"/>
  <c r="F248" i="37"/>
  <c r="A249" i="37"/>
  <c r="E248" i="37"/>
  <c r="D248" i="37"/>
  <c r="C248" i="37" s="1"/>
  <c r="B248" i="37"/>
  <c r="D525" i="37"/>
  <c r="C525" i="37" s="1"/>
  <c r="B525" i="37"/>
  <c r="A526" i="37"/>
  <c r="F527" i="37" l="1"/>
  <c r="E527" i="37"/>
  <c r="B249" i="37"/>
  <c r="A250" i="37"/>
  <c r="F249" i="37"/>
  <c r="E249" i="37"/>
  <c r="D249" i="37"/>
  <c r="C249" i="37" s="1"/>
  <c r="A527" i="37"/>
  <c r="D526" i="37"/>
  <c r="C526" i="37" s="1"/>
  <c r="B526" i="37"/>
  <c r="A528" i="37" l="1"/>
  <c r="D527" i="37"/>
  <c r="C527" i="37" s="1"/>
  <c r="B527" i="37"/>
  <c r="E528" i="37"/>
  <c r="F528" i="37"/>
  <c r="A251" i="37"/>
  <c r="D250" i="37"/>
  <c r="C250" i="37" s="1"/>
  <c r="B250" i="37"/>
  <c r="F250" i="37"/>
  <c r="E250" i="37"/>
  <c r="F529" i="37" l="1"/>
  <c r="E529" i="37"/>
  <c r="D251" i="37"/>
  <c r="C251" i="37" s="1"/>
  <c r="B251" i="37"/>
  <c r="A252" i="37"/>
  <c r="F251" i="37"/>
  <c r="E251" i="37"/>
  <c r="B528" i="37"/>
  <c r="A529" i="37"/>
  <c r="D528" i="37"/>
  <c r="C528" i="37" s="1"/>
  <c r="E530" i="37" l="1"/>
  <c r="F530" i="37"/>
  <c r="B252" i="37"/>
  <c r="A253" i="37"/>
  <c r="F252" i="37"/>
  <c r="E252" i="37"/>
  <c r="D252" i="37"/>
  <c r="C252" i="37" s="1"/>
  <c r="D529" i="37"/>
  <c r="C529" i="37" s="1"/>
  <c r="B529" i="37"/>
  <c r="A530" i="37"/>
  <c r="A531" i="37" l="1"/>
  <c r="D530" i="37"/>
  <c r="C530" i="37" s="1"/>
  <c r="B530" i="37"/>
  <c r="F531" i="37"/>
  <c r="E531" i="37"/>
  <c r="D253" i="37"/>
  <c r="C253" i="37" s="1"/>
  <c r="B253" i="37"/>
  <c r="A254" i="37"/>
  <c r="E253" i="37"/>
  <c r="F253" i="37"/>
  <c r="E532" i="37" l="1"/>
  <c r="F532" i="37"/>
  <c r="E254" i="37"/>
  <c r="D254" i="37"/>
  <c r="C254" i="37" s="1"/>
  <c r="B254" i="37"/>
  <c r="A255" i="37"/>
  <c r="F254" i="37"/>
  <c r="A532" i="37"/>
  <c r="D531" i="37"/>
  <c r="C531" i="37" s="1"/>
  <c r="B531" i="37"/>
  <c r="A533" i="37" l="1"/>
  <c r="B532" i="37"/>
  <c r="D532" i="37"/>
  <c r="C532" i="37" s="1"/>
  <c r="F533" i="37"/>
  <c r="E533" i="37"/>
  <c r="D255" i="37"/>
  <c r="C255" i="37" s="1"/>
  <c r="B255" i="37"/>
  <c r="A256" i="37"/>
  <c r="F255" i="37"/>
  <c r="E255" i="37"/>
  <c r="B533" i="37" l="1"/>
  <c r="A534" i="37"/>
  <c r="D533" i="37"/>
  <c r="C533" i="37" s="1"/>
  <c r="E534" i="37"/>
  <c r="F534" i="37"/>
  <c r="A257" i="37"/>
  <c r="F256" i="37"/>
  <c r="E256" i="37"/>
  <c r="D256" i="37"/>
  <c r="C256" i="37" s="1"/>
  <c r="B256" i="37"/>
  <c r="E535" i="37" l="1"/>
  <c r="F535" i="37"/>
  <c r="D257" i="37"/>
  <c r="C257" i="37" s="1"/>
  <c r="B257" i="37"/>
  <c r="A258" i="37"/>
  <c r="F257" i="37"/>
  <c r="E257" i="37"/>
  <c r="D534" i="37"/>
  <c r="C534" i="37" s="1"/>
  <c r="B534" i="37"/>
  <c r="A535" i="37"/>
  <c r="D535" i="37" l="1"/>
  <c r="C535" i="37" s="1"/>
  <c r="B535" i="37"/>
  <c r="A536" i="37"/>
  <c r="E536" i="37"/>
  <c r="F536" i="37"/>
  <c r="A259" i="37"/>
  <c r="F258" i="37"/>
  <c r="E258" i="37"/>
  <c r="B258" i="37"/>
  <c r="D258" i="37"/>
  <c r="C258" i="37" s="1"/>
  <c r="F537" i="37" l="1"/>
  <c r="E537" i="37"/>
  <c r="D259" i="37"/>
  <c r="C259" i="37" s="1"/>
  <c r="B259" i="37"/>
  <c r="E259" i="37"/>
  <c r="A260" i="37"/>
  <c r="F259" i="37"/>
  <c r="A537" i="37"/>
  <c r="D536" i="37"/>
  <c r="C536" i="37" s="1"/>
  <c r="B536" i="37"/>
  <c r="A538" i="37" l="1"/>
  <c r="D537" i="37"/>
  <c r="C537" i="37" s="1"/>
  <c r="B537" i="37"/>
  <c r="E538" i="37"/>
  <c r="F538" i="37"/>
  <c r="A261" i="37"/>
  <c r="E260" i="37"/>
  <c r="D260" i="37"/>
  <c r="C260" i="37" s="1"/>
  <c r="F260" i="37"/>
  <c r="B260" i="37"/>
  <c r="F539" i="37" l="1"/>
  <c r="E539" i="37"/>
  <c r="D261" i="37"/>
  <c r="C261" i="37" s="1"/>
  <c r="B261" i="37"/>
  <c r="A262" i="37"/>
  <c r="F261" i="37"/>
  <c r="E261" i="37"/>
  <c r="A539" i="37"/>
  <c r="D538" i="37"/>
  <c r="C538" i="37" s="1"/>
  <c r="B538" i="37"/>
  <c r="A540" i="37" l="1"/>
  <c r="D539" i="37"/>
  <c r="C539" i="37" s="1"/>
  <c r="B539" i="37"/>
  <c r="E540" i="37"/>
  <c r="F540" i="37"/>
  <c r="A263" i="37"/>
  <c r="F262" i="37"/>
  <c r="E262" i="37"/>
  <c r="D262" i="37"/>
  <c r="C262" i="37" s="1"/>
  <c r="B262" i="37"/>
  <c r="F541" i="37" l="1"/>
  <c r="E541" i="37"/>
  <c r="D263" i="37"/>
  <c r="C263" i="37" s="1"/>
  <c r="B263" i="37"/>
  <c r="A264" i="37"/>
  <c r="F263" i="37"/>
  <c r="E263" i="37"/>
  <c r="D540" i="37"/>
  <c r="C540" i="37" s="1"/>
  <c r="B540" i="37"/>
  <c r="A541" i="37"/>
  <c r="D541" i="37" l="1"/>
  <c r="C541" i="37" s="1"/>
  <c r="A542" i="37"/>
  <c r="B541" i="37"/>
  <c r="E542" i="37"/>
  <c r="F542" i="37"/>
  <c r="D264" i="37"/>
  <c r="C264" i="37" s="1"/>
  <c r="B264" i="37"/>
  <c r="A265" i="37"/>
  <c r="F264" i="37"/>
  <c r="E264" i="37"/>
  <c r="F543" i="37" l="1"/>
  <c r="E543" i="37"/>
  <c r="D265" i="37"/>
  <c r="C265" i="37" s="1"/>
  <c r="B265" i="37"/>
  <c r="A266" i="37"/>
  <c r="F265" i="37"/>
  <c r="E265" i="37"/>
  <c r="A543" i="37"/>
  <c r="D542" i="37"/>
  <c r="C542" i="37" s="1"/>
  <c r="B542" i="37"/>
  <c r="A544" i="37" l="1"/>
  <c r="B543" i="37"/>
  <c r="D543" i="37"/>
  <c r="C543" i="37" s="1"/>
  <c r="E544" i="37"/>
  <c r="F544" i="37"/>
  <c r="A267" i="37"/>
  <c r="F266" i="37"/>
  <c r="E266" i="37"/>
  <c r="D266" i="37"/>
  <c r="C266" i="37" s="1"/>
  <c r="B266" i="37"/>
  <c r="F545" i="37" l="1"/>
  <c r="D267" i="37"/>
  <c r="C267" i="37" s="1"/>
  <c r="B267" i="37"/>
  <c r="E545" i="37"/>
  <c r="F267" i="37"/>
  <c r="E267" i="37"/>
  <c r="A268" i="37"/>
  <c r="A545" i="37"/>
  <c r="B544" i="37"/>
  <c r="D544" i="37"/>
  <c r="C544" i="37" s="1"/>
  <c r="E546" i="37" l="1"/>
  <c r="F546" i="37"/>
  <c r="A269" i="37"/>
  <c r="F268" i="37"/>
  <c r="D268" i="37"/>
  <c r="C268" i="37" s="1"/>
  <c r="E268" i="37"/>
  <c r="B268" i="37"/>
  <c r="B545" i="37"/>
  <c r="A546" i="37"/>
  <c r="D545" i="37"/>
  <c r="C545" i="37" s="1"/>
  <c r="D546" i="37" l="1"/>
  <c r="C546" i="37" s="1"/>
  <c r="B546" i="37"/>
  <c r="A547" i="37"/>
  <c r="E547" i="37"/>
  <c r="F547" i="37"/>
  <c r="D269" i="37"/>
  <c r="C269" i="37" s="1"/>
  <c r="B269" i="37"/>
  <c r="A270" i="37"/>
  <c r="F269" i="37"/>
  <c r="E269" i="37"/>
  <c r="E548" i="37" l="1"/>
  <c r="F548" i="37"/>
  <c r="A271" i="37"/>
  <c r="F270" i="37"/>
  <c r="E270" i="37"/>
  <c r="D270" i="37"/>
  <c r="C270" i="37" s="1"/>
  <c r="B270" i="37"/>
  <c r="D547" i="37"/>
  <c r="C547" i="37" s="1"/>
  <c r="B547" i="37"/>
  <c r="A548" i="37"/>
  <c r="A549" i="37" l="1"/>
  <c r="D548" i="37"/>
  <c r="C548" i="37" s="1"/>
  <c r="B548" i="37"/>
  <c r="F549" i="37"/>
  <c r="E549" i="37"/>
  <c r="D271" i="37"/>
  <c r="C271" i="37" s="1"/>
  <c r="B271" i="37"/>
  <c r="A272" i="37"/>
  <c r="F271" i="37"/>
  <c r="E271" i="37"/>
  <c r="E550" i="37" l="1"/>
  <c r="F550" i="37"/>
  <c r="D272" i="37"/>
  <c r="C272" i="37" s="1"/>
  <c r="B272" i="37"/>
  <c r="A273" i="37"/>
  <c r="F272" i="37"/>
  <c r="E272" i="37"/>
  <c r="A550" i="37"/>
  <c r="D549" i="37"/>
  <c r="C549" i="37" s="1"/>
  <c r="B549" i="37"/>
  <c r="A551" i="37" l="1"/>
  <c r="D550" i="37"/>
  <c r="C550" i="37" s="1"/>
  <c r="B550" i="37"/>
  <c r="F551" i="37"/>
  <c r="D273" i="37"/>
  <c r="C273" i="37" s="1"/>
  <c r="B273" i="37"/>
  <c r="E551" i="37"/>
  <c r="A274" i="37"/>
  <c r="F273" i="37"/>
  <c r="E273" i="37"/>
  <c r="E552" i="37" l="1"/>
  <c r="F552" i="37"/>
  <c r="A275" i="37"/>
  <c r="F274" i="37"/>
  <c r="E274" i="37"/>
  <c r="D274" i="37"/>
  <c r="C274" i="37" s="1"/>
  <c r="B274" i="37"/>
  <c r="A552" i="37"/>
  <c r="D551" i="37"/>
  <c r="C551" i="37" s="1"/>
  <c r="B551" i="37"/>
  <c r="D552" i="37" l="1"/>
  <c r="C552" i="37" s="1"/>
  <c r="B552" i="37"/>
  <c r="D275" i="37"/>
  <c r="C275" i="37" s="1"/>
  <c r="B275" i="37"/>
  <c r="F275" i="37"/>
  <c r="A276" i="37"/>
  <c r="E275" i="37"/>
  <c r="F276" i="37" l="1"/>
  <c r="A277" i="37"/>
  <c r="E276" i="37"/>
  <c r="D276" i="37"/>
  <c r="C276" i="37" s="1"/>
  <c r="B276" i="37"/>
  <c r="D277" i="37" l="1"/>
  <c r="C277" i="37" s="1"/>
  <c r="B277" i="37"/>
  <c r="A278" i="37"/>
  <c r="F277" i="37"/>
  <c r="E277" i="37"/>
  <c r="F278" i="37" l="1"/>
  <c r="B278" i="37"/>
  <c r="D278" i="37"/>
  <c r="C278" i="37" s="1"/>
  <c r="E278" i="37"/>
</calcChain>
</file>

<file path=xl/sharedStrings.xml><?xml version="1.0" encoding="utf-8"?>
<sst xmlns="http://schemas.openxmlformats.org/spreadsheetml/2006/main" count="461" uniqueCount="215">
  <si>
    <t>Date</t>
  </si>
  <si>
    <t>Employee</t>
  </si>
  <si>
    <t>Project</t>
  </si>
  <si>
    <t>Task</t>
  </si>
  <si>
    <t>Description</t>
  </si>
  <si>
    <t>Quantity</t>
  </si>
  <si>
    <t>No</t>
  </si>
  <si>
    <t xml:space="preserve">Name </t>
  </si>
  <si>
    <t>NIK</t>
  </si>
  <si>
    <t>Pengisian Timesheet</t>
  </si>
  <si>
    <t>Adityo Bayu Pranoto</t>
  </si>
  <si>
    <t>Excel</t>
  </si>
  <si>
    <t>Ahsan Khuluk</t>
  </si>
  <si>
    <t>Pengguna Odoo</t>
  </si>
  <si>
    <t>Akbar Maulana</t>
  </si>
  <si>
    <t>Pengguna Excel</t>
  </si>
  <si>
    <t>Bambang Feri Hermasnyah</t>
  </si>
  <si>
    <t>Bima Kurnia Syaputra</t>
  </si>
  <si>
    <t>Budiharta</t>
  </si>
  <si>
    <t>Desi Windiana Lazury</t>
  </si>
  <si>
    <t>Dhirgama Faiq Al Zahran</t>
  </si>
  <si>
    <t>Fachri Abdilah</t>
  </si>
  <si>
    <t>Fahrul Ramadhan</t>
  </si>
  <si>
    <t>Fajarwati</t>
  </si>
  <si>
    <t>Feterachman Berlian Yahya</t>
  </si>
  <si>
    <t>Gema Thifal Ariq Ghani</t>
  </si>
  <si>
    <t>Gina Permana</t>
  </si>
  <si>
    <t>Happid Ridwal Ilmi</t>
  </si>
  <si>
    <t>Izzha Kurniawan</t>
  </si>
  <si>
    <t>Jingga Sella</t>
  </si>
  <si>
    <t>Koyo Alex Oka Malau</t>
  </si>
  <si>
    <t>Kuncoro Renaldy Surya</t>
  </si>
  <si>
    <t>Lukmanul Hakim</t>
  </si>
  <si>
    <t>Marisa Anggraini Mutiara</t>
  </si>
  <si>
    <t>Marlina</t>
  </si>
  <si>
    <t>M. Nurdin Junaedi</t>
  </si>
  <si>
    <t>Muadz Askarul Muslim</t>
  </si>
  <si>
    <t>Muhammad Ammar Rinjani</t>
  </si>
  <si>
    <t>Muhammad Rizky Hijriyah Bahri</t>
  </si>
  <si>
    <t>Naufal Hisyam Faizsyahly Fadhilah</t>
  </si>
  <si>
    <t>Nauval Purnomo Sidi</t>
  </si>
  <si>
    <t>Noldy Febby Inaldo</t>
  </si>
  <si>
    <t>Pramudya Rian Dewantoro</t>
  </si>
  <si>
    <t>Rafdhi Herlisandhi Muharram</t>
  </si>
  <si>
    <t>Randy William</t>
  </si>
  <si>
    <t>Ridhwan Khairullah Nurinsani</t>
  </si>
  <si>
    <t>Risti Agapeni</t>
  </si>
  <si>
    <t>Rizky Maulana</t>
  </si>
  <si>
    <t>Salman Al Farisyi</t>
  </si>
  <si>
    <t>Sepmin Sarina Manurung</t>
  </si>
  <si>
    <t>Siska Wahyu Ristanto</t>
  </si>
  <si>
    <t>Soepartiwi</t>
  </si>
  <si>
    <t>Suci Amita Dewi</t>
  </si>
  <si>
    <t>Sugar Pramana</t>
  </si>
  <si>
    <t>Sugianto</t>
  </si>
  <si>
    <t>Syahrul Ataufik</t>
  </si>
  <si>
    <t>Tri Eka Putra</t>
  </si>
  <si>
    <t>Ucok Fumario</t>
  </si>
  <si>
    <t>Afdal Afif Amran</t>
  </si>
  <si>
    <t>Odoo</t>
  </si>
  <si>
    <t>Affandy Rey</t>
  </si>
  <si>
    <t>Ahmad Maulana Yusuf Bahtiar</t>
  </si>
  <si>
    <t>Ahmad Shufi</t>
  </si>
  <si>
    <t>Ajeng Fitrianingtyas</t>
  </si>
  <si>
    <t>Akbar Fauzi</t>
  </si>
  <si>
    <t>Alfarabi Alvin Chena</t>
  </si>
  <si>
    <t>Alva Kristianto Mardi</t>
  </si>
  <si>
    <t>Ananto Umar Abdillah</t>
  </si>
  <si>
    <t>Andre Christian</t>
  </si>
  <si>
    <t>Antony Sinaga</t>
  </si>
  <si>
    <t>Arfin Syadziy Bairuha</t>
  </si>
  <si>
    <t>Arie Valdano T</t>
  </si>
  <si>
    <t>Cornel Hugroseno</t>
  </si>
  <si>
    <t>Dani Riyanto Putro</t>
  </si>
  <si>
    <t>David Aaron</t>
  </si>
  <si>
    <t>Deni Rinaldi</t>
  </si>
  <si>
    <t>Denny</t>
  </si>
  <si>
    <t>Deny Mulyadi</t>
  </si>
  <si>
    <t>Dwi Surahman</t>
  </si>
  <si>
    <t>Edi Gunawan</t>
  </si>
  <si>
    <t>Elang Fajar Sasongko</t>
  </si>
  <si>
    <t>Evander Filipi</t>
  </si>
  <si>
    <t>Fadhlillah Fariz Hasabi</t>
  </si>
  <si>
    <t>Fadli Oktafiano</t>
  </si>
  <si>
    <t>Fahrizal Ilham</t>
  </si>
  <si>
    <t>Faisal Hamdi Hasibuan</t>
  </si>
  <si>
    <t>Harapan Sinaga</t>
  </si>
  <si>
    <t>Hardiansyah</t>
  </si>
  <si>
    <t>Hardiansyah (aceng)</t>
  </si>
  <si>
    <t>Hikmah Lia Amalia Solihah</t>
  </si>
  <si>
    <t>Muhammad Imam Hadi</t>
  </si>
  <si>
    <t>Irma Siti Rochmat</t>
  </si>
  <si>
    <t>Irvan Hidayat</t>
  </si>
  <si>
    <t>Iswahyudi</t>
  </si>
  <si>
    <t>Kartika Utami</t>
  </si>
  <si>
    <t>Lukas Orvin Orbandi</t>
  </si>
  <si>
    <t>M. Ikhwanul Luthfie</t>
  </si>
  <si>
    <t>Meirani Pinantun Sukmanding</t>
  </si>
  <si>
    <t>Moh. Rizki Yuliansyah</t>
  </si>
  <si>
    <t>Muchamad Ardiansyah</t>
  </si>
  <si>
    <t>Muhamad Syukron Nafik</t>
  </si>
  <si>
    <t>Muhammad Kahfi</t>
  </si>
  <si>
    <t>Muhammad Wahyu Santoso</t>
  </si>
  <si>
    <t>Muhammad Rifky Raynaldi</t>
  </si>
  <si>
    <t>Mustika Putri</t>
  </si>
  <si>
    <t>Nadya Fadhila</t>
  </si>
  <si>
    <t>Nugroho Dwi Saputro</t>
  </si>
  <si>
    <t>Ratna Indriani</t>
  </si>
  <si>
    <t>Ravi</t>
  </si>
  <si>
    <t>Revilia Patra, S.Kom</t>
  </si>
  <si>
    <t>Ricky Wardani</t>
  </si>
  <si>
    <t>Rifka Kurnia Irfiana</t>
  </si>
  <si>
    <t>Riri Novita</t>
  </si>
  <si>
    <t>Rodney Giovanni Maringka</t>
  </si>
  <si>
    <t>Ryan Nanda Utama</t>
  </si>
  <si>
    <t>Samsul Ma'arif</t>
  </si>
  <si>
    <t>Siska Wahyu Oktavia</t>
  </si>
  <si>
    <t>Syifa Auliyaa</t>
  </si>
  <si>
    <t>Tjiu Stany</t>
  </si>
  <si>
    <t>Triono Nugroho</t>
  </si>
  <si>
    <t>Wahyu Kurniawan</t>
  </si>
  <si>
    <t>Wahyu Setyo Nugroho</t>
  </si>
  <si>
    <t>Willy Lesmana</t>
  </si>
  <si>
    <t>Yana Andika</t>
  </si>
  <si>
    <t>Yenry Sugiarto Setiawan</t>
  </si>
  <si>
    <t>Charge code</t>
  </si>
  <si>
    <t>Company</t>
  </si>
  <si>
    <t>Code</t>
  </si>
  <si>
    <t>Charge code2</t>
  </si>
  <si>
    <t>INT001</t>
  </si>
  <si>
    <t>Annual Leave</t>
  </si>
  <si>
    <t>PT Tiga Daya Digital Indonesia</t>
  </si>
  <si>
    <t>Internal</t>
  </si>
  <si>
    <t>INT002</t>
  </si>
  <si>
    <t>Special Leave</t>
  </si>
  <si>
    <t>INT003</t>
  </si>
  <si>
    <t>Sick Leave</t>
  </si>
  <si>
    <t>INT004</t>
  </si>
  <si>
    <t>Public / Mass Holiday</t>
  </si>
  <si>
    <t>INT005</t>
  </si>
  <si>
    <t>Available</t>
  </si>
  <si>
    <t>INT006</t>
  </si>
  <si>
    <t>Finance, Accounting &amp; Tax Division</t>
  </si>
  <si>
    <t>INT007</t>
  </si>
  <si>
    <t>HR Department</t>
  </si>
  <si>
    <t>INT008</t>
  </si>
  <si>
    <t>GA Department</t>
  </si>
  <si>
    <t>INT009</t>
  </si>
  <si>
    <t>Legal Department</t>
  </si>
  <si>
    <t>INT010</t>
  </si>
  <si>
    <t>Non-chargeable work - IT Operation Dept</t>
  </si>
  <si>
    <t>INT011</t>
  </si>
  <si>
    <t>Non-chargeable work - Sales Dept</t>
  </si>
  <si>
    <t>INT012</t>
  </si>
  <si>
    <t>Non-chargeable work - PMO Dept</t>
  </si>
  <si>
    <t>INT013</t>
  </si>
  <si>
    <t>Non-chargeable work - DMS Dept</t>
  </si>
  <si>
    <t>INT014</t>
  </si>
  <si>
    <t>Non-chargeable work - HCIS Dept</t>
  </si>
  <si>
    <t>INT015</t>
  </si>
  <si>
    <t>Non-chargeable work - Cloud Dept</t>
  </si>
  <si>
    <t>INT016</t>
  </si>
  <si>
    <t>Non-chargeable work - Mobile Dept</t>
  </si>
  <si>
    <t>INT017</t>
  </si>
  <si>
    <t>Non-chargeable work - Solution Architect Dept</t>
  </si>
  <si>
    <t>INT018</t>
  </si>
  <si>
    <t>Non-chargeable work - Developer Pool</t>
  </si>
  <si>
    <t>INT019</t>
  </si>
  <si>
    <t>Other non-chargeable work</t>
  </si>
  <si>
    <t>INT020</t>
  </si>
  <si>
    <t>Training</t>
  </si>
  <si>
    <t>INT021</t>
  </si>
  <si>
    <t>Coaching and Counceling</t>
  </si>
  <si>
    <t>AGB005/RES01014</t>
  </si>
  <si>
    <t>Senior Business Analyst Sabrina 2020 144Mandays - TAP (GAWI)</t>
  </si>
  <si>
    <t>PT. GAWI BAHANDEP SAWIT MEKAR</t>
  </si>
  <si>
    <t>TAP Resource</t>
  </si>
  <si>
    <t>SVC009/RES01007</t>
  </si>
  <si>
    <t>Tenaga Ahli IT - KSI</t>
  </si>
  <si>
    <t>PT. Kedai Sayur Indonesia</t>
  </si>
  <si>
    <t>KSI Resource</t>
  </si>
  <si>
    <t>SVC009/RES01008</t>
  </si>
  <si>
    <t>Tenaga Ahli IT (1 BA) - KSI</t>
  </si>
  <si>
    <t>SVC007/RES99010</t>
  </si>
  <si>
    <t>EKSAD Resource Layanan IT Dev 31 MP - TAB</t>
  </si>
  <si>
    <t>PT. Tri Adi Bersama</t>
  </si>
  <si>
    <t>TAB Resource</t>
  </si>
  <si>
    <t>SVC007/RES99011</t>
  </si>
  <si>
    <t>Junior Network Operation Center - TAB</t>
  </si>
  <si>
    <t>C-TDDI-0056/RES04001</t>
  </si>
  <si>
    <t>ASL Resource</t>
  </si>
  <si>
    <t>PT. Autopedia Sukses Lestari</t>
  </si>
  <si>
    <t>PT TIGA DAYA DIGITAL INDONESIA</t>
  </si>
  <si>
    <t>TIME SHEET</t>
  </si>
  <si>
    <t>Nama</t>
  </si>
  <si>
    <t>Period</t>
  </si>
  <si>
    <t>Link to Project Code or Choose from the Box</t>
  </si>
  <si>
    <t>Fill in as per time charges. All time spent has to be APPROVED by supervisor/direct report/project manager</t>
  </si>
  <si>
    <t>Project Code</t>
  </si>
  <si>
    <t>Client Name</t>
  </si>
  <si>
    <t>Total Time Spent</t>
  </si>
  <si>
    <t>Note:</t>
  </si>
  <si>
    <t>Jika Non Chargeable (Internal, Sick leave, Annual Leave , Available, Leave dll) dibuat pada PM Tools Sheet 2</t>
  </si>
  <si>
    <t>Name</t>
  </si>
  <si>
    <t>01 Mar 2022 s/d 14 Mar 2022</t>
  </si>
  <si>
    <t>Charge Code</t>
  </si>
  <si>
    <t>Day</t>
  </si>
  <si>
    <t>TASK NAME</t>
  </si>
  <si>
    <t>Task Description</t>
  </si>
  <si>
    <t>Priority</t>
  </si>
  <si>
    <t>Est Hour</t>
  </si>
  <si>
    <t>Act Hour</t>
  </si>
  <si>
    <t>% Complete</t>
  </si>
  <si>
    <t>Status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</si>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</sst>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_-;\-* #,##0.0_-;_-* &quot;-&quot;_-;_-@_-"/>
    <numFmt numFmtId="165" formatCode="[$-409]d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1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/>
    <xf numFmtId="0" fontId="0" fillId="2" borderId="0" xfId="0" applyFill="1"/>
    <xf numFmtId="14" fontId="2" fillId="3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4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0" xfId="0" applyFont="1"/>
    <xf numFmtId="0" fontId="5" fillId="5" borderId="0" xfId="0" applyFont="1" applyFill="1"/>
    <xf numFmtId="0" fontId="6" fillId="0" borderId="0" xfId="0" applyFont="1"/>
    <xf numFmtId="0" fontId="6" fillId="0" borderId="0" xfId="0" applyFont="1" applyAlignment="1">
      <alignment horizontal="left"/>
    </xf>
    <xf numFmtId="17" fontId="6" fillId="0" borderId="0" xfId="0" applyNumberFormat="1" applyFont="1"/>
    <xf numFmtId="0" fontId="6" fillId="0" borderId="0" xfId="0" applyFont="1" applyAlignment="1">
      <alignment wrapText="1"/>
    </xf>
    <xf numFmtId="0" fontId="7" fillId="6" borderId="0" xfId="0" applyFont="1" applyFill="1" applyAlignment="1">
      <alignment wrapText="1"/>
    </xf>
    <xf numFmtId="0" fontId="9" fillId="7" borderId="10" xfId="0" applyFont="1" applyFill="1" applyBorder="1" applyAlignment="1" applyProtection="1">
      <alignment horizontal="center"/>
      <protection hidden="1"/>
    </xf>
    <xf numFmtId="0" fontId="9" fillId="7" borderId="11" xfId="0" applyFont="1" applyFill="1" applyBorder="1" applyAlignment="1" applyProtection="1">
      <alignment horizontal="center"/>
      <protection hidden="1"/>
    </xf>
    <xf numFmtId="15" fontId="9" fillId="7" borderId="11" xfId="0" applyNumberFormat="1" applyFont="1" applyFill="1" applyBorder="1" applyAlignment="1" applyProtection="1">
      <alignment horizontal="center"/>
      <protection hidden="1"/>
    </xf>
    <xf numFmtId="0" fontId="9" fillId="7" borderId="12" xfId="0" applyFont="1" applyFill="1" applyBorder="1" applyAlignment="1" applyProtection="1">
      <alignment horizontal="center"/>
      <protection hidden="1"/>
    </xf>
    <xf numFmtId="0" fontId="9" fillId="7" borderId="3" xfId="0" applyFont="1" applyFill="1" applyBorder="1" applyAlignment="1" applyProtection="1">
      <alignment horizontal="center"/>
      <protection hidden="1"/>
    </xf>
    <xf numFmtId="15" fontId="9" fillId="7" borderId="3" xfId="0" applyNumberFormat="1" applyFont="1" applyFill="1" applyBorder="1" applyAlignment="1" applyProtection="1">
      <alignment horizontal="center"/>
      <protection hidden="1"/>
    </xf>
    <xf numFmtId="0" fontId="10" fillId="0" borderId="13" xfId="0" applyFont="1" applyBorder="1"/>
    <xf numFmtId="164" fontId="0" fillId="5" borderId="1" xfId="0" applyNumberFormat="1" applyFill="1" applyBorder="1"/>
    <xf numFmtId="164" fontId="0" fillId="0" borderId="1" xfId="0" applyNumberFormat="1" applyBorder="1"/>
    <xf numFmtId="0" fontId="3" fillId="0" borderId="14" xfId="0" applyFont="1" applyBorder="1"/>
    <xf numFmtId="0" fontId="3" fillId="0" borderId="15" xfId="0" applyFont="1" applyBorder="1"/>
    <xf numFmtId="164" fontId="3" fillId="5" borderId="15" xfId="0" applyNumberFormat="1" applyFont="1" applyFill="1" applyBorder="1"/>
    <xf numFmtId="164" fontId="3" fillId="0" borderId="15" xfId="0" applyNumberFormat="1" applyFont="1" applyBorder="1"/>
    <xf numFmtId="0" fontId="11" fillId="0" borderId="0" xfId="0" applyFont="1"/>
    <xf numFmtId="0" fontId="12" fillId="0" borderId="0" xfId="0" applyFont="1"/>
    <xf numFmtId="0" fontId="7" fillId="6" borderId="16" xfId="0" applyFont="1" applyFill="1" applyBorder="1"/>
    <xf numFmtId="0" fontId="9" fillId="6" borderId="17" xfId="0" applyFont="1" applyFill="1" applyBorder="1"/>
    <xf numFmtId="0" fontId="0" fillId="0" borderId="0" xfId="0" applyAlignment="1">
      <alignment horizontal="left"/>
    </xf>
    <xf numFmtId="0" fontId="6" fillId="0" borderId="0" xfId="0" applyFont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6" fillId="0" borderId="0" xfId="0" applyFont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0" fontId="13" fillId="0" borderId="0" xfId="0" applyFont="1" applyAlignment="1" applyProtection="1">
      <alignment horizontal="left"/>
      <protection locked="0"/>
    </xf>
    <xf numFmtId="0" fontId="14" fillId="0" borderId="0" xfId="0" applyFont="1" applyAlignment="1" applyProtection="1">
      <alignment horizontal="center"/>
      <protection locked="0"/>
    </xf>
    <xf numFmtId="0" fontId="9" fillId="7" borderId="1" xfId="0" applyFont="1" applyFill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0" fontId="0" fillId="5" borderId="1" xfId="0" applyFill="1" applyBorder="1"/>
    <xf numFmtId="0" fontId="3" fillId="0" borderId="1" xfId="0" applyFont="1" applyBorder="1" applyAlignment="1" applyProtection="1">
      <alignment horizontal="center"/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9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/>
      <protection locked="0"/>
    </xf>
    <xf numFmtId="166" fontId="3" fillId="0" borderId="1" xfId="0" applyNumberFormat="1" applyFont="1" applyBorder="1" applyAlignment="1" applyProtection="1">
      <alignment horizontal="center"/>
      <protection locked="0"/>
    </xf>
    <xf numFmtId="0" fontId="0" fillId="8" borderId="1" xfId="0" applyFill="1" applyBorder="1" applyProtection="1">
      <protection locked="0"/>
    </xf>
    <xf numFmtId="0" fontId="0" fillId="8" borderId="1" xfId="0" applyFill="1" applyBorder="1" applyAlignment="1" applyProtection="1">
      <alignment horizontal="center"/>
      <protection locked="0"/>
    </xf>
    <xf numFmtId="0" fontId="0" fillId="8" borderId="1" xfId="0" applyFill="1" applyBorder="1" applyAlignment="1" applyProtection="1">
      <alignment horizontal="left"/>
      <protection locked="0"/>
    </xf>
    <xf numFmtId="0" fontId="3" fillId="8" borderId="1" xfId="0" applyFont="1" applyFill="1" applyBorder="1" applyAlignment="1" applyProtection="1">
      <alignment horizontal="center"/>
      <protection locked="0"/>
    </xf>
    <xf numFmtId="166" fontId="3" fillId="8" borderId="1" xfId="0" applyNumberFormat="1" applyFont="1" applyFill="1" applyBorder="1" applyAlignment="1" applyProtection="1">
      <alignment horizontal="center"/>
      <protection locked="0"/>
    </xf>
    <xf numFmtId="9" fontId="3" fillId="8" borderId="1" xfId="0" applyNumberFormat="1" applyFont="1" applyFill="1" applyBorder="1" applyAlignment="1" applyProtection="1">
      <alignment horizontal="center"/>
      <protection locked="0"/>
    </xf>
    <xf numFmtId="0" fontId="15" fillId="0" borderId="1" xfId="0" applyFont="1" applyBorder="1"/>
    <xf numFmtId="165" fontId="16" fillId="0" borderId="1" xfId="0" applyNumberFormat="1" applyFont="1" applyBorder="1" applyAlignment="1" applyProtection="1">
      <alignment horizontal="center"/>
      <protection locked="0"/>
    </xf>
    <xf numFmtId="17" fontId="6" fillId="0" borderId="0" xfId="0" applyNumberFormat="1" applyFont="1" applyAlignment="1" applyProtection="1">
      <alignment horizontal="left"/>
      <protection locked="0"/>
    </xf>
    <xf numFmtId="0" fontId="8" fillId="0" borderId="0" xfId="0" applyFont="1" applyAlignment="1">
      <alignment horizontal="left"/>
    </xf>
    <xf numFmtId="0" fontId="7" fillId="6" borderId="18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6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E28" headerRowCount="0">
  <tableColumns count="5">
    <tableColumn id="1" xr3:uid="{00000000-0010-0000-0000-000001000000}" name="Charge code"/>
    <tableColumn id="2" xr3:uid="{00000000-0010-0000-0000-000002000000}" name="Project"/>
    <tableColumn id="3" xr3:uid="{00000000-0010-0000-0000-000003000000}" name="Company"/>
    <tableColumn id="4" xr3:uid="{00000000-0010-0000-0000-000004000000}" name="Code"/>
    <tableColumn id="5" xr3:uid="{00000000-0010-0000-0000-000005000000}" name="Charge code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2"/>
  <sheetViews>
    <sheetView zoomScaleNormal="100" workbookViewId="0">
      <selection activeCell="D286" sqref="D286"/>
    </sheetView>
  </sheetViews>
  <sheetFormatPr defaultColWidth="9" defaultRowHeight="15" x14ac:dyDescent="0.25"/>
  <cols>
    <col min="1" max="1" width="8.42578125" customWidth="1"/>
    <col min="2" max="2" width="29.42578125" customWidth="1"/>
    <col min="3" max="3" width="33" customWidth="1"/>
    <col min="4" max="4" width="40.42578125" customWidth="1"/>
    <col min="5" max="5" width="101.140625" customWidth="1"/>
    <col min="6" max="6" width="16.140625" customWidth="1"/>
    <col min="7" max="7" width="9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tr">
        <f>IF(ISBLANK('PM Tools 1 '!B7),"",TEXT('PM Tools 1 '!B7,"mm-dd-yy"))</f>
        <v>08-01-22</v>
      </c>
      <c r="B2" s="3" t="str">
        <f>IF(A2="","",'PM Tools 1 '!$C$2)</f>
        <v>Muadz Askarul Muslim</v>
      </c>
      <c r="C2" s="4" t="str">
        <f>VLOOKUP(D2,'Charge Code'!B:D,2,FALSE)</f>
        <v>PT. Tri Adi Bersama</v>
      </c>
      <c r="D2" s="3" t="str">
        <f>IF(A2="","",'PM Tools 1 '!$D$5)</f>
        <v>EKSAD Resource Layanan IT Dev 31 MP - TAB</v>
      </c>
      <c r="E2" s="3" t="e">
        <f>IF(A2="","",IF('PM Tools 1 '!#REF!="",'PM Tools 1 '!E7,'PM Tools 1 '!#REF! &amp;" - " &amp; 'PM Tools 1 '!E7))</f>
        <v>#REF!</v>
      </c>
      <c r="F2" s="3">
        <f>IF(A2="","",'PM Tools 1 '!H7)</f>
        <v>0</v>
      </c>
    </row>
    <row r="3" spans="1:6" x14ac:dyDescent="0.25">
      <c r="A3" s="2" t="str">
        <f>IF(ISBLANK('PM Tools 1 '!B8),A2,TEXT('PM Tools 1 '!B8,"mm-dd-yy"))</f>
        <v>08-01-22</v>
      </c>
      <c r="B3" s="3" t="str">
        <f>IF(A3="","",'PM Tools 1 '!$C$2)</f>
        <v>Muadz Askarul Muslim</v>
      </c>
      <c r="C3" s="4" t="str">
        <f>VLOOKUP(D3,'Charge Code'!B:D,2,FALSE)</f>
        <v>PT. Tri Adi Bersama</v>
      </c>
      <c r="D3" s="3" t="str">
        <f>IF(A3="","",'PM Tools 1 '!$D$5)</f>
        <v>EKSAD Resource Layanan IT Dev 31 MP - TAB</v>
      </c>
      <c r="E3" s="3">
        <f>IF(A3="","",IF('PM Tools 1 '!D7="",'PM Tools 1 '!E8,'PM Tools 1 '!D7 &amp;" - " &amp; 'PM Tools 1 '!E8))</f>
        <v>0</v>
      </c>
      <c r="F3" s="3">
        <f>IF(A3="","",'PM Tools 1 '!H8)</f>
        <v>0</v>
      </c>
    </row>
    <row r="4" spans="1:6" x14ac:dyDescent="0.25">
      <c r="A4" s="2" t="str">
        <f>IF(ISBLANK('PM Tools 1 '!B9),A3,TEXT('PM Tools 1 '!B9,"mm-dd-yy"))</f>
        <v>08-01-22</v>
      </c>
      <c r="B4" s="3" t="str">
        <f>IF(A4="","",'PM Tools 1 '!$C$2)</f>
        <v>Muadz Askarul Muslim</v>
      </c>
      <c r="C4" s="4" t="str">
        <f>VLOOKUP(D4,'Charge Code'!B:D,2,FALSE)</f>
        <v>PT. Tri Adi Bersama</v>
      </c>
      <c r="D4" s="3" t="str">
        <f>IF(A4="","",'PM Tools 1 '!$D$5)</f>
        <v>EKSAD Resource Layanan IT Dev 31 MP - TAB</v>
      </c>
      <c r="E4" s="3">
        <f>IF(A4="","",IF('PM Tools 1 '!D9="",'PM Tools 1 '!E9,'PM Tools 1 '!D9 &amp;" - " &amp; 'PM Tools 1 '!E9))</f>
        <v>0</v>
      </c>
      <c r="F4" s="3">
        <f>IF(A4="","",'PM Tools 1 '!H9)</f>
        <v>0</v>
      </c>
    </row>
    <row r="5" spans="1:6" x14ac:dyDescent="0.25">
      <c r="A5" s="2" t="str">
        <f>IF(ISBLANK('PM Tools 1 '!B10),A4,TEXT('PM Tools 1 '!B10,"mm-dd-yy"))</f>
        <v>08-01-22</v>
      </c>
      <c r="B5" s="3" t="str">
        <f>IF(A5="","",'PM Tools 1 '!$C$2)</f>
        <v>Muadz Askarul Muslim</v>
      </c>
      <c r="C5" s="4" t="str">
        <f>VLOOKUP(D5,'Charge Code'!B:D,2,FALSE)</f>
        <v>PT. Tri Adi Bersama</v>
      </c>
      <c r="D5" s="3" t="str">
        <f>IF(A5="","",'PM Tools 1 '!$D$5)</f>
        <v>EKSAD Resource Layanan IT Dev 31 MP - TAB</v>
      </c>
      <c r="E5" s="3">
        <f>IF(A5="","",IF('PM Tools 1 '!D10="",'PM Tools 1 '!E10,'PM Tools 1 '!D10 &amp;" - " &amp; 'PM Tools 1 '!E10))</f>
        <v>0</v>
      </c>
      <c r="F5" s="3">
        <f>IF(A5="","",'PM Tools 1 '!H10)</f>
        <v>0</v>
      </c>
    </row>
    <row r="6" spans="1:6" x14ac:dyDescent="0.25">
      <c r="A6" s="2" t="str">
        <f>IF(ISBLANK('PM Tools 1 '!B11),A5,TEXT('PM Tools 1 '!B11,"mm-dd-yy"))</f>
        <v>08-01-22</v>
      </c>
      <c r="B6" s="3" t="str">
        <f>IF(A6="","",'PM Tools 1 '!$C$2)</f>
        <v>Muadz Askarul Muslim</v>
      </c>
      <c r="C6" s="4" t="str">
        <f>VLOOKUP(D6,'Charge Code'!B:D,2,FALSE)</f>
        <v>PT. Tri Adi Bersama</v>
      </c>
      <c r="D6" s="3" t="str">
        <f>IF(A6="","",'PM Tools 1 '!$D$5)</f>
        <v>EKSAD Resource Layanan IT Dev 31 MP - TAB</v>
      </c>
      <c r="E6" s="3">
        <f>IF(A6="","",IF('PM Tools 1 '!D11="",'PM Tools 1 '!E11,'PM Tools 1 '!D11 &amp;" - " &amp; 'PM Tools 1 '!E11))</f>
        <v>0</v>
      </c>
      <c r="F6" s="3">
        <f>IF(A6="","",'PM Tools 1 '!H11)</f>
        <v>0</v>
      </c>
    </row>
    <row r="7" spans="1:6" x14ac:dyDescent="0.25">
      <c r="A7" s="2" t="str">
        <f>IF(ISBLANK('PM Tools 1 '!B12),A6,TEXT('PM Tools 1 '!B12,"mm-dd-yy"))</f>
        <v>08-01-22</v>
      </c>
      <c r="B7" s="3" t="str">
        <f>IF(A7="","",'PM Tools 1 '!$C$2)</f>
        <v>Muadz Askarul Muslim</v>
      </c>
      <c r="C7" s="4" t="str">
        <f>VLOOKUP(D7,'Charge Code'!B:D,2,FALSE)</f>
        <v>PT. Tri Adi Bersama</v>
      </c>
      <c r="D7" s="3" t="str">
        <f>IF(A7="","",'PM Tools 1 '!$D$5)</f>
        <v>EKSAD Resource Layanan IT Dev 31 MP - TAB</v>
      </c>
      <c r="E7" s="3">
        <f>IF(A7="","",IF('PM Tools 1 '!D12="",'PM Tools 1 '!E12,'PM Tools 1 '!D12 &amp;" - " &amp; 'PM Tools 1 '!E12))</f>
        <v>0</v>
      </c>
      <c r="F7" s="3">
        <f>IF(A7="","",'PM Tools 1 '!H12)</f>
        <v>0</v>
      </c>
    </row>
    <row r="8" spans="1:6" x14ac:dyDescent="0.25">
      <c r="A8" s="2" t="str">
        <f>IF(ISBLANK('PM Tools 1 '!B13),A7,TEXT('PM Tools 1 '!B13,"mm-dd-yy"))</f>
        <v>08-01-22</v>
      </c>
      <c r="B8" s="3" t="str">
        <f>IF(A8="","",'PM Tools 1 '!$C$2)</f>
        <v>Muadz Askarul Muslim</v>
      </c>
      <c r="C8" s="4" t="str">
        <f>VLOOKUP(D8,'Charge Code'!B:D,2,FALSE)</f>
        <v>PT. Tri Adi Bersama</v>
      </c>
      <c r="D8" s="3" t="str">
        <f>IF(A8="","",'PM Tools 1 '!$D$5)</f>
        <v>EKSAD Resource Layanan IT Dev 31 MP - TAB</v>
      </c>
      <c r="E8" s="3">
        <f>IF(A8="","",IF('PM Tools 1 '!D13="",'PM Tools 1 '!E13,'PM Tools 1 '!D13 &amp;" - " &amp; 'PM Tools 1 '!E13))</f>
        <v>0</v>
      </c>
      <c r="F8" s="3">
        <f>IF(A8="","",'PM Tools 1 '!H13)</f>
        <v>0</v>
      </c>
    </row>
    <row r="9" spans="1:6" x14ac:dyDescent="0.25">
      <c r="A9" s="2" t="str">
        <f>IF(ISBLANK('PM Tools 1 '!B14),A8,TEXT('PM Tools 1 '!B14,"mm-dd-yy"))</f>
        <v>08-01-22</v>
      </c>
      <c r="B9" s="3" t="str">
        <f>IF(A9="","",'PM Tools 1 '!$C$2)</f>
        <v>Muadz Askarul Muslim</v>
      </c>
      <c r="C9" s="4" t="str">
        <f>VLOOKUP(D9,'Charge Code'!B:D,2,FALSE)</f>
        <v>PT. Tri Adi Bersama</v>
      </c>
      <c r="D9" s="3" t="str">
        <f>IF(A9="","",'PM Tools 1 '!$D$5)</f>
        <v>EKSAD Resource Layanan IT Dev 31 MP - TAB</v>
      </c>
      <c r="E9" s="3">
        <f>IF(A9="","",IF('PM Tools 1 '!D14="",'PM Tools 1 '!E14,'PM Tools 1 '!D14 &amp;" - " &amp; 'PM Tools 1 '!E14))</f>
        <v>0</v>
      </c>
      <c r="F9" s="3">
        <f>IF(A9="","",'PM Tools 1 '!H14)</f>
        <v>0</v>
      </c>
    </row>
    <row r="10" spans="1:6" x14ac:dyDescent="0.25">
      <c r="A10" s="2" t="str">
        <f>IF(ISBLANK('PM Tools 1 '!B15),A9,TEXT('PM Tools 1 '!B15,"mm-dd-yy"))</f>
        <v>08-01-22</v>
      </c>
      <c r="B10" s="3" t="str">
        <f>IF(A10="","",'PM Tools 1 '!$C$2)</f>
        <v>Muadz Askarul Muslim</v>
      </c>
      <c r="C10" s="4" t="str">
        <f>VLOOKUP(D10,'Charge Code'!B:D,2,FALSE)</f>
        <v>PT. Tri Adi Bersama</v>
      </c>
      <c r="D10" s="3" t="str">
        <f>IF(A10="","",'PM Tools 1 '!$D$5)</f>
        <v>EKSAD Resource Layanan IT Dev 31 MP - TAB</v>
      </c>
      <c r="E10" s="3">
        <f>IF(A10="","",IF('PM Tools 1 '!D15="",'PM Tools 1 '!E15,'PM Tools 1 '!D15 &amp;" - " &amp; 'PM Tools 1 '!E15))</f>
        <v>0</v>
      </c>
      <c r="F10" s="3">
        <f>IF(A10="","",'PM Tools 1 '!H15)</f>
        <v>0</v>
      </c>
    </row>
    <row r="11" spans="1:6" x14ac:dyDescent="0.25">
      <c r="A11" s="2" t="str">
        <f>IF(ISBLANK('PM Tools 1 '!B16),A10,TEXT('PM Tools 1 '!B16,"mm-dd-yy"))</f>
        <v>08-01-22</v>
      </c>
      <c r="B11" s="3" t="str">
        <f>IF(A11="","",'PM Tools 1 '!$C$2)</f>
        <v>Muadz Askarul Muslim</v>
      </c>
      <c r="C11" s="4" t="str">
        <f>VLOOKUP(D11,'Charge Code'!B:D,2,FALSE)</f>
        <v>PT. Tri Adi Bersama</v>
      </c>
      <c r="D11" s="3" t="str">
        <f>IF(A11="","",'PM Tools 1 '!$D$5)</f>
        <v>EKSAD Resource Layanan IT Dev 31 MP - TAB</v>
      </c>
      <c r="E11" s="3">
        <f>IF(A11="","",IF('PM Tools 1 '!D16="",'PM Tools 1 '!E16,'PM Tools 1 '!D16 &amp;" - " &amp; 'PM Tools 1 '!E16))</f>
        <v>0</v>
      </c>
      <c r="F11" s="3">
        <f>IF(A11="","",'PM Tools 1 '!H16)</f>
        <v>0</v>
      </c>
    </row>
    <row r="12" spans="1:6" x14ac:dyDescent="0.25">
      <c r="A12" s="2" t="str">
        <f>IF(ISBLANK('PM Tools 1 '!B17),A11,TEXT('PM Tools 1 '!B17,"mm-dd-yy"))</f>
        <v>08-01-22</v>
      </c>
      <c r="B12" s="3" t="str">
        <f>IF(A12="","",'PM Tools 1 '!$C$2)</f>
        <v>Muadz Askarul Muslim</v>
      </c>
      <c r="C12" s="4" t="str">
        <f>VLOOKUP(D12,'Charge Code'!B:D,2,FALSE)</f>
        <v>PT. Tri Adi Bersama</v>
      </c>
      <c r="D12" s="3" t="str">
        <f>IF(A12="","",'PM Tools 1 '!$D$5)</f>
        <v>EKSAD Resource Layanan IT Dev 31 MP - TAB</v>
      </c>
      <c r="E12" s="3">
        <f>IF(A12="","",IF('PM Tools 1 '!D17="",'PM Tools 1 '!E17,'PM Tools 1 '!D17 &amp;" - " &amp; 'PM Tools 1 '!E17))</f>
        <v>0</v>
      </c>
      <c r="F12" s="3">
        <f>IF(A12="","",'PM Tools 1 '!H17)</f>
        <v>0</v>
      </c>
    </row>
    <row r="13" spans="1:6" x14ac:dyDescent="0.25">
      <c r="A13" s="2" t="str">
        <f>IF(ISBLANK('PM Tools 1 '!B18),A12,TEXT('PM Tools 1 '!B18,"mm-dd-yy"))</f>
        <v>08-01-22</v>
      </c>
      <c r="B13" s="3" t="str">
        <f>IF(A13="","",'PM Tools 1 '!$C$2)</f>
        <v>Muadz Askarul Muslim</v>
      </c>
      <c r="C13" s="4" t="str">
        <f>VLOOKUP(D13,'Charge Code'!B:D,2,FALSE)</f>
        <v>PT. Tri Adi Bersama</v>
      </c>
      <c r="D13" s="3" t="str">
        <f>IF(A13="","",'PM Tools 1 '!$D$5)</f>
        <v>EKSAD Resource Layanan IT Dev 31 MP - TAB</v>
      </c>
      <c r="E13" s="3">
        <f>IF(A13="","",IF('PM Tools 1 '!D18="",'PM Tools 1 '!E18,'PM Tools 1 '!D18 &amp;" - " &amp; 'PM Tools 1 '!E18))</f>
        <v>0</v>
      </c>
      <c r="F13" s="3">
        <f>IF(A13="","",'PM Tools 1 '!H18)</f>
        <v>0</v>
      </c>
    </row>
    <row r="14" spans="1:6" x14ac:dyDescent="0.25">
      <c r="A14" s="2" t="str">
        <f>IF(ISBLANK('PM Tools 1 '!B19),A13,TEXT('PM Tools 1 '!B19,"mm-dd-yy"))</f>
        <v>08-01-22</v>
      </c>
      <c r="B14" s="3" t="str">
        <f>IF(A14="","",'PM Tools 1 '!$C$2)</f>
        <v>Muadz Askarul Muslim</v>
      </c>
      <c r="C14" s="4" t="str">
        <f>VLOOKUP(D14,'Charge Code'!B:D,2,FALSE)</f>
        <v>PT. Tri Adi Bersama</v>
      </c>
      <c r="D14" s="3" t="str">
        <f>IF(A14="","",'PM Tools 1 '!$D$5)</f>
        <v>EKSAD Resource Layanan IT Dev 31 MP - TAB</v>
      </c>
      <c r="E14" s="3">
        <f>IF(A14="","",IF('PM Tools 1 '!D19="",'PM Tools 1 '!E19,'PM Tools 1 '!D19 &amp;" - " &amp; 'PM Tools 1 '!E19))</f>
        <v>0</v>
      </c>
      <c r="F14" s="3">
        <f>IF(A14="","",'PM Tools 1 '!H19)</f>
        <v>0</v>
      </c>
    </row>
    <row r="15" spans="1:6" x14ac:dyDescent="0.25">
      <c r="A15" s="2" t="str">
        <f>IF(ISBLANK('PM Tools 1 '!B20),A14,TEXT('PM Tools 1 '!B20,"mm-dd-yy"))</f>
        <v>08-01-22</v>
      </c>
      <c r="B15" s="3" t="str">
        <f>IF(A15="","",'PM Tools 1 '!$C$2)</f>
        <v>Muadz Askarul Muslim</v>
      </c>
      <c r="C15" s="4" t="str">
        <f>VLOOKUP(D15,'Charge Code'!B:D,2,FALSE)</f>
        <v>PT. Tri Adi Bersama</v>
      </c>
      <c r="D15" s="3" t="str">
        <f>IF(A15="","",'PM Tools 1 '!$D$5)</f>
        <v>EKSAD Resource Layanan IT Dev 31 MP - TAB</v>
      </c>
      <c r="E15" s="3">
        <f>IF(A15="","",IF('PM Tools 1 '!D20="",'PM Tools 1 '!E20,'PM Tools 1 '!D20 &amp;" - " &amp; 'PM Tools 1 '!E20))</f>
        <v>0</v>
      </c>
      <c r="F15" s="3">
        <f>IF(A15="","",'PM Tools 1 '!H20)</f>
        <v>0</v>
      </c>
    </row>
    <row r="16" spans="1:6" x14ac:dyDescent="0.25">
      <c r="A16" s="2" t="str">
        <f>IF(ISBLANK('PM Tools 1 '!B21),A15,TEXT('PM Tools 1 '!B21,"mm-dd-yy"))</f>
        <v>08-01-22</v>
      </c>
      <c r="B16" s="3" t="str">
        <f>IF(A16="","",'PM Tools 1 '!$C$2)</f>
        <v>Muadz Askarul Muslim</v>
      </c>
      <c r="C16" s="4" t="str">
        <f>VLOOKUP(D16,'Charge Code'!B:D,2,FALSE)</f>
        <v>PT. Tri Adi Bersama</v>
      </c>
      <c r="D16" s="3" t="str">
        <f>IF(A16="","",'PM Tools 1 '!$D$5)</f>
        <v>EKSAD Resource Layanan IT Dev 31 MP - TAB</v>
      </c>
      <c r="E16" s="3">
        <f>IF(A16="","",IF('PM Tools 1 '!D21="",'PM Tools 1 '!E21,'PM Tools 1 '!D21 &amp;" - " &amp; 'PM Tools 1 '!E21))</f>
        <v>0</v>
      </c>
      <c r="F16" s="3">
        <f>IF(A16="","",'PM Tools 1 '!H21)</f>
        <v>0</v>
      </c>
    </row>
    <row r="17" spans="1:6" x14ac:dyDescent="0.25">
      <c r="A17" s="2" t="str">
        <f>IF(ISBLANK('PM Tools 1 '!B22),A16,TEXT('PM Tools 1 '!B22,"mm-dd-yy"))</f>
        <v>08-01-22</v>
      </c>
      <c r="B17" s="3" t="str">
        <f>IF(A17="","",'PM Tools 1 '!$C$2)</f>
        <v>Muadz Askarul Muslim</v>
      </c>
      <c r="C17" s="4" t="str">
        <f>VLOOKUP(D17,'Charge Code'!B:D,2,FALSE)</f>
        <v>PT. Tri Adi Bersama</v>
      </c>
      <c r="D17" s="3" t="str">
        <f>IF(A17="","",'PM Tools 1 '!$D$5)</f>
        <v>EKSAD Resource Layanan IT Dev 31 MP - TAB</v>
      </c>
      <c r="E17" s="3">
        <f>IF(A17="","",IF('PM Tools 1 '!D22="",'PM Tools 1 '!E22,'PM Tools 1 '!D22 &amp;" - " &amp; 'PM Tools 1 '!E22))</f>
        <v>0</v>
      </c>
      <c r="F17" s="3">
        <f>IF(A17="","",'PM Tools 1 '!H22)</f>
        <v>0</v>
      </c>
    </row>
    <row r="18" spans="1:6" x14ac:dyDescent="0.25">
      <c r="A18" s="2" t="str">
        <f>IF(ISBLANK('PM Tools 1 '!B23),A17,TEXT('PM Tools 1 '!B23,"mm-dd-yy"))</f>
        <v>08-02-22</v>
      </c>
      <c r="B18" s="3" t="str">
        <f>IF(A18="","",'PM Tools 1 '!$C$2)</f>
        <v>Muadz Askarul Muslim</v>
      </c>
      <c r="C18" s="4" t="str">
        <f>VLOOKUP(D18,'Charge Code'!B:D,2,FALSE)</f>
        <v>PT. Tri Adi Bersama</v>
      </c>
      <c r="D18" s="3" t="str">
        <f>IF(A18="","",'PM Tools 1 '!$D$5)</f>
        <v>EKSAD Resource Layanan IT Dev 31 MP - TAB</v>
      </c>
      <c r="E18" s="3">
        <f>IF(A18="","",IF('PM Tools 1 '!D23="",'PM Tools 1 '!E23,'PM Tools 1 '!D23 &amp;" - " &amp; 'PM Tools 1 '!E23))</f>
        <v>0</v>
      </c>
      <c r="F18" s="3">
        <f>IF(A18="","",'PM Tools 1 '!H23)</f>
        <v>0</v>
      </c>
    </row>
    <row r="19" spans="1:6" x14ac:dyDescent="0.25">
      <c r="A19" s="2" t="str">
        <f>IF(ISBLANK('PM Tools 1 '!B24),A18,TEXT('PM Tools 1 '!B24,"mm-dd-yy"))</f>
        <v>08-02-22</v>
      </c>
      <c r="B19" s="3" t="str">
        <f>IF(A19="","",'PM Tools 1 '!$C$2)</f>
        <v>Muadz Askarul Muslim</v>
      </c>
      <c r="C19" s="4" t="str">
        <f>VLOOKUP(D19,'Charge Code'!B:D,2,FALSE)</f>
        <v>PT. Tri Adi Bersama</v>
      </c>
      <c r="D19" s="3" t="str">
        <f>IF(A19="","",'PM Tools 1 '!$D$5)</f>
        <v>EKSAD Resource Layanan IT Dev 31 MP - TAB</v>
      </c>
      <c r="E19" s="3">
        <f>IF(A19="","",IF('PM Tools 1 '!D24="",'PM Tools 1 '!E24,'PM Tools 1 '!D24 &amp;" - " &amp; 'PM Tools 1 '!E24))</f>
        <v>0</v>
      </c>
      <c r="F19" s="3">
        <f>IF(A19="","",'PM Tools 1 '!H24)</f>
        <v>0</v>
      </c>
    </row>
    <row r="20" spans="1:6" x14ac:dyDescent="0.25">
      <c r="A20" s="2" t="str">
        <f>IF(ISBLANK('PM Tools 1 '!B25),A19,TEXT('PM Tools 1 '!B25,"mm-dd-yy"))</f>
        <v>08-02-22</v>
      </c>
      <c r="B20" s="3" t="str">
        <f>IF(A20="","",'PM Tools 1 '!$C$2)</f>
        <v>Muadz Askarul Muslim</v>
      </c>
      <c r="C20" s="4" t="str">
        <f>VLOOKUP(D20,'Charge Code'!B:D,2,FALSE)</f>
        <v>PT. Tri Adi Bersama</v>
      </c>
      <c r="D20" s="3" t="str">
        <f>IF(A20="","",'PM Tools 1 '!$D$5)</f>
        <v>EKSAD Resource Layanan IT Dev 31 MP - TAB</v>
      </c>
      <c r="E20" s="3">
        <f>IF(A20="","",IF('PM Tools 1 '!D25="",'PM Tools 1 '!E25,'PM Tools 1 '!D25 &amp;" - " &amp; 'PM Tools 1 '!E25))</f>
        <v>0</v>
      </c>
      <c r="F20" s="3">
        <f>IF(A20="","",'PM Tools 1 '!H25)</f>
        <v>0</v>
      </c>
    </row>
    <row r="21" spans="1:6" x14ac:dyDescent="0.25">
      <c r="A21" s="2" t="str">
        <f>IF(ISBLANK('PM Tools 1 '!B26),A20,TEXT('PM Tools 1 '!B26,"mm-dd-yy"))</f>
        <v>08-02-22</v>
      </c>
      <c r="B21" s="3" t="str">
        <f>IF(A21="","",'PM Tools 1 '!$C$2)</f>
        <v>Muadz Askarul Muslim</v>
      </c>
      <c r="C21" s="4" t="str">
        <f>VLOOKUP(D21,'Charge Code'!B:D,2,FALSE)</f>
        <v>PT. Tri Adi Bersama</v>
      </c>
      <c r="D21" s="3" t="str">
        <f>IF(A21="","",'PM Tools 1 '!$D$5)</f>
        <v>EKSAD Resource Layanan IT Dev 31 MP - TAB</v>
      </c>
      <c r="E21" s="3">
        <f>IF(A21="","",IF('PM Tools 1 '!D26="",'PM Tools 1 '!E26,'PM Tools 1 '!D26 &amp;" - " &amp; 'PM Tools 1 '!E26))</f>
        <v>0</v>
      </c>
      <c r="F21" s="3">
        <f>IF(A21="","",'PM Tools 1 '!H26)</f>
        <v>0</v>
      </c>
    </row>
    <row r="22" spans="1:6" x14ac:dyDescent="0.25">
      <c r="A22" s="2" t="str">
        <f>IF(ISBLANK('PM Tools 1 '!B27),A21,TEXT('PM Tools 1 '!B27,"mm-dd-yy"))</f>
        <v>08-02-22</v>
      </c>
      <c r="B22" s="3" t="str">
        <f>IF(A22="","",'PM Tools 1 '!$C$2)</f>
        <v>Muadz Askarul Muslim</v>
      </c>
      <c r="C22" s="4" t="str">
        <f>VLOOKUP(D22,'Charge Code'!B:D,2,FALSE)</f>
        <v>PT. Tri Adi Bersama</v>
      </c>
      <c r="D22" s="3" t="str">
        <f>IF(A22="","",'PM Tools 1 '!$D$5)</f>
        <v>EKSAD Resource Layanan IT Dev 31 MP - TAB</v>
      </c>
      <c r="E22" s="3">
        <f>IF(A22="","",IF('PM Tools 1 '!D27="",'PM Tools 1 '!E27,'PM Tools 1 '!D27 &amp;" - " &amp; 'PM Tools 1 '!E27))</f>
        <v>0</v>
      </c>
      <c r="F22" s="3">
        <f>IF(A22="","",'PM Tools 1 '!H27)</f>
        <v>0</v>
      </c>
    </row>
    <row r="23" spans="1:6" x14ac:dyDescent="0.25">
      <c r="A23" s="2" t="str">
        <f>IF(ISBLANK('PM Tools 1 '!B28),A22,TEXT('PM Tools 1 '!B28,"mm-dd-yy"))</f>
        <v>08-02-22</v>
      </c>
      <c r="B23" s="3" t="str">
        <f>IF(A23="","",'PM Tools 1 '!$C$2)</f>
        <v>Muadz Askarul Muslim</v>
      </c>
      <c r="C23" s="4" t="str">
        <f>VLOOKUP(D23,'Charge Code'!B:D,2,FALSE)</f>
        <v>PT. Tri Adi Bersama</v>
      </c>
      <c r="D23" s="3" t="str">
        <f>IF(A23="","",'PM Tools 1 '!$D$5)</f>
        <v>EKSAD Resource Layanan IT Dev 31 MP - TAB</v>
      </c>
      <c r="E23" s="3">
        <f>IF(A23="","",IF('PM Tools 1 '!D28="",'PM Tools 1 '!E28,'PM Tools 1 '!D28 &amp;" - " &amp; 'PM Tools 1 '!E28))</f>
        <v>0</v>
      </c>
      <c r="F23" s="3">
        <f>IF(A23="","",'PM Tools 1 '!H28)</f>
        <v>0</v>
      </c>
    </row>
    <row r="24" spans="1:6" x14ac:dyDescent="0.25">
      <c r="A24" s="2" t="str">
        <f>IF(ISBLANK('PM Tools 1 '!B29),A23,TEXT('PM Tools 1 '!B29,"mm-dd-yy"))</f>
        <v>08-02-22</v>
      </c>
      <c r="B24" s="3" t="str">
        <f>IF(A24="","",'PM Tools 1 '!$C$2)</f>
        <v>Muadz Askarul Muslim</v>
      </c>
      <c r="C24" s="4" t="str">
        <f>VLOOKUP(D24,'Charge Code'!B:D,2,FALSE)</f>
        <v>PT. Tri Adi Bersama</v>
      </c>
      <c r="D24" s="3" t="str">
        <f>IF(A24="","",'PM Tools 1 '!$D$5)</f>
        <v>EKSAD Resource Layanan IT Dev 31 MP - TAB</v>
      </c>
      <c r="E24" s="3">
        <f>IF(A24="","",IF('PM Tools 1 '!D29="",'PM Tools 1 '!E29,'PM Tools 1 '!D29 &amp;" - " &amp; 'PM Tools 1 '!E29))</f>
        <v>0</v>
      </c>
      <c r="F24" s="3">
        <f>IF(A24="","",'PM Tools 1 '!H29)</f>
        <v>0</v>
      </c>
    </row>
    <row r="25" spans="1:6" x14ac:dyDescent="0.25">
      <c r="A25" s="2" t="str">
        <f>IF(ISBLANK('PM Tools 1 '!B30),A24,TEXT('PM Tools 1 '!B30,"mm-dd-yy"))</f>
        <v>08-02-22</v>
      </c>
      <c r="B25" s="3" t="str">
        <f>IF(A25="","",'PM Tools 1 '!$C$2)</f>
        <v>Muadz Askarul Muslim</v>
      </c>
      <c r="C25" s="4" t="str">
        <f>VLOOKUP(D25,'Charge Code'!B:D,2,FALSE)</f>
        <v>PT. Tri Adi Bersama</v>
      </c>
      <c r="D25" s="3" t="str">
        <f>IF(A25="","",'PM Tools 1 '!$D$5)</f>
        <v>EKSAD Resource Layanan IT Dev 31 MP - TAB</v>
      </c>
      <c r="E25" s="3">
        <f>IF(A25="","",IF('PM Tools 1 '!D30="",'PM Tools 1 '!E30,'PM Tools 1 '!D30 &amp;" - " &amp; 'PM Tools 1 '!E30))</f>
        <v>0</v>
      </c>
      <c r="F25" s="3">
        <f>IF(A25="","",'PM Tools 1 '!H30)</f>
        <v>0</v>
      </c>
    </row>
    <row r="26" spans="1:6" x14ac:dyDescent="0.25">
      <c r="A26" s="2" t="str">
        <f>IF(ISBLANK('PM Tools 1 '!B31),A25,TEXT('PM Tools 1 '!B31,"mm-dd-yy"))</f>
        <v>08-02-22</v>
      </c>
      <c r="B26" s="3" t="str">
        <f>IF(A26="","",'PM Tools 1 '!$C$2)</f>
        <v>Muadz Askarul Muslim</v>
      </c>
      <c r="C26" s="4" t="str">
        <f>VLOOKUP(D26,'Charge Code'!B:D,2,FALSE)</f>
        <v>PT. Tri Adi Bersama</v>
      </c>
      <c r="D26" s="3" t="str">
        <f>IF(A26="","",'PM Tools 1 '!$D$5)</f>
        <v>EKSAD Resource Layanan IT Dev 31 MP - TAB</v>
      </c>
      <c r="E26" s="3">
        <f>IF(A26="","",IF('PM Tools 1 '!D31="",'PM Tools 1 '!E31,'PM Tools 1 '!D31 &amp;" - " &amp; 'PM Tools 1 '!E31))</f>
        <v>0</v>
      </c>
      <c r="F26" s="3">
        <f>IF(A26="","",'PM Tools 1 '!H31)</f>
        <v>0</v>
      </c>
    </row>
    <row r="27" spans="1:6" x14ac:dyDescent="0.25">
      <c r="A27" s="2" t="str">
        <f>IF(ISBLANK('PM Tools 1 '!B32),A26,TEXT('PM Tools 1 '!B32,"mm-dd-yy"))</f>
        <v>08-02-22</v>
      </c>
      <c r="B27" s="3" t="str">
        <f>IF(A27="","",'PM Tools 1 '!$C$2)</f>
        <v>Muadz Askarul Muslim</v>
      </c>
      <c r="C27" s="4" t="str">
        <f>VLOOKUP(D27,'Charge Code'!B:D,2,FALSE)</f>
        <v>PT. Tri Adi Bersama</v>
      </c>
      <c r="D27" s="3" t="str">
        <f>IF(A27="","",'PM Tools 1 '!$D$5)</f>
        <v>EKSAD Resource Layanan IT Dev 31 MP - TAB</v>
      </c>
      <c r="E27" s="3">
        <f>IF(A27="","",IF('PM Tools 1 '!D32="",'PM Tools 1 '!E32,'PM Tools 1 '!D32 &amp;" - " &amp; 'PM Tools 1 '!E32))</f>
        <v>0</v>
      </c>
      <c r="F27" s="3">
        <f>IF(A27="","",'PM Tools 1 '!H32)</f>
        <v>0</v>
      </c>
    </row>
    <row r="28" spans="1:6" x14ac:dyDescent="0.25">
      <c r="A28" s="2" t="str">
        <f>IF(ISBLANK('PM Tools 1 '!B33),A27,TEXT('PM Tools 1 '!B33,"mm-dd-yy"))</f>
        <v>08-02-22</v>
      </c>
      <c r="B28" s="3" t="str">
        <f>IF(A28="","",'PM Tools 1 '!$C$2)</f>
        <v>Muadz Askarul Muslim</v>
      </c>
      <c r="C28" s="4" t="str">
        <f>VLOOKUP(D28,'Charge Code'!B:D,2,FALSE)</f>
        <v>PT. Tri Adi Bersama</v>
      </c>
      <c r="D28" s="3" t="str">
        <f>IF(A28="","",'PM Tools 1 '!$D$5)</f>
        <v>EKSAD Resource Layanan IT Dev 31 MP - TAB</v>
      </c>
      <c r="E28" s="3">
        <f>IF(A28="","",IF('PM Tools 1 '!D33="",'PM Tools 1 '!E33,'PM Tools 1 '!D33 &amp;" - " &amp; 'PM Tools 1 '!E33))</f>
        <v>0</v>
      </c>
      <c r="F28" s="3">
        <f>IF(A28="","",'PM Tools 1 '!H33)</f>
        <v>0</v>
      </c>
    </row>
    <row r="29" spans="1:6" x14ac:dyDescent="0.25">
      <c r="A29" s="2" t="str">
        <f>IF(ISBLANK('PM Tools 1 '!B34),A28,TEXT('PM Tools 1 '!B34,"mm-dd-yy"))</f>
        <v>08-02-22</v>
      </c>
      <c r="B29" s="3" t="str">
        <f>IF(A29="","",'PM Tools 1 '!$C$2)</f>
        <v>Muadz Askarul Muslim</v>
      </c>
      <c r="C29" s="4" t="str">
        <f>VLOOKUP(D29,'Charge Code'!B:D,2,FALSE)</f>
        <v>PT. Tri Adi Bersama</v>
      </c>
      <c r="D29" s="3" t="str">
        <f>IF(A29="","",'PM Tools 1 '!$D$5)</f>
        <v>EKSAD Resource Layanan IT Dev 31 MP - TAB</v>
      </c>
      <c r="E29" s="3">
        <f>IF(A29="","",IF('PM Tools 1 '!D34="",'PM Tools 1 '!E34,'PM Tools 1 '!D34 &amp;" - " &amp; 'PM Tools 1 '!E34))</f>
        <v>0</v>
      </c>
      <c r="F29" s="3">
        <f>IF(A29="","",'PM Tools 1 '!H34)</f>
        <v>0</v>
      </c>
    </row>
    <row r="30" spans="1:6" x14ac:dyDescent="0.25">
      <c r="A30" s="2" t="str">
        <f>IF(ISBLANK('PM Tools 1 '!B35),A29,TEXT('PM Tools 1 '!B35,"mm-dd-yy"))</f>
        <v>08-02-22</v>
      </c>
      <c r="B30" s="3" t="str">
        <f>IF(A30="","",'PM Tools 1 '!$C$2)</f>
        <v>Muadz Askarul Muslim</v>
      </c>
      <c r="C30" s="4" t="str">
        <f>VLOOKUP(D30,'Charge Code'!B:D,2,FALSE)</f>
        <v>PT. Tri Adi Bersama</v>
      </c>
      <c r="D30" s="3" t="str">
        <f>IF(A30="","",'PM Tools 1 '!$D$5)</f>
        <v>EKSAD Resource Layanan IT Dev 31 MP - TAB</v>
      </c>
      <c r="E30" s="3">
        <f>IF(A30="","",IF('PM Tools 1 '!D35="",'PM Tools 1 '!E35,'PM Tools 1 '!D35 &amp;" - " &amp; 'PM Tools 1 '!E35))</f>
        <v>0</v>
      </c>
      <c r="F30" s="3">
        <f>IF(A30="","",'PM Tools 1 '!H35)</f>
        <v>0</v>
      </c>
    </row>
    <row r="31" spans="1:6" x14ac:dyDescent="0.25">
      <c r="A31" s="2" t="str">
        <f>IF(ISBLANK('PM Tools 1 '!B36),A30,TEXT('PM Tools 1 '!B36,"mm-dd-yy"))</f>
        <v>08-02-22</v>
      </c>
      <c r="B31" s="3" t="str">
        <f>IF(A31="","",'PM Tools 1 '!$C$2)</f>
        <v>Muadz Askarul Muslim</v>
      </c>
      <c r="C31" s="4" t="str">
        <f>VLOOKUP(D31,'Charge Code'!B:D,2,FALSE)</f>
        <v>PT. Tri Adi Bersama</v>
      </c>
      <c r="D31" s="3" t="str">
        <f>IF(A31="","",'PM Tools 1 '!$D$5)</f>
        <v>EKSAD Resource Layanan IT Dev 31 MP - TAB</v>
      </c>
      <c r="E31" s="3">
        <f>IF(A31="","",IF('PM Tools 1 '!D36="",'PM Tools 1 '!E36,'PM Tools 1 '!D36 &amp;" - " &amp; 'PM Tools 1 '!E36))</f>
        <v>0</v>
      </c>
      <c r="F31" s="3">
        <f>IF(A31="","",'PM Tools 1 '!H36)</f>
        <v>0</v>
      </c>
    </row>
    <row r="32" spans="1:6" x14ac:dyDescent="0.25">
      <c r="A32" s="2" t="str">
        <f>IF(ISBLANK('PM Tools 1 '!B37),A31,TEXT('PM Tools 1 '!B37,"mm-dd-yy"))</f>
        <v>08-02-22</v>
      </c>
      <c r="B32" s="3" t="str">
        <f>IF(A32="","",'PM Tools 1 '!$C$2)</f>
        <v>Muadz Askarul Muslim</v>
      </c>
      <c r="C32" s="4" t="str">
        <f>VLOOKUP(D32,'Charge Code'!B:D,2,FALSE)</f>
        <v>PT. Tri Adi Bersama</v>
      </c>
      <c r="D32" s="3" t="str">
        <f>IF(A32="","",'PM Tools 1 '!$D$5)</f>
        <v>EKSAD Resource Layanan IT Dev 31 MP - TAB</v>
      </c>
      <c r="E32" s="3">
        <f>IF(A32="","",IF('PM Tools 1 '!D37="",'PM Tools 1 '!E37,'PM Tools 1 '!D37 &amp;" - " &amp; 'PM Tools 1 '!E37))</f>
        <v>0</v>
      </c>
      <c r="F32" s="3">
        <f>IF(A32="","",'PM Tools 1 '!H37)</f>
        <v>0</v>
      </c>
    </row>
    <row r="33" spans="1:6" x14ac:dyDescent="0.25">
      <c r="A33" s="2" t="str">
        <f>IF(ISBLANK('PM Tools 1 '!B38),A32,TEXT('PM Tools 1 '!B38,"mm-dd-yy"))</f>
        <v>08-02-22</v>
      </c>
      <c r="B33" s="3" t="str">
        <f>IF(A33="","",'PM Tools 1 '!$C$2)</f>
        <v>Muadz Askarul Muslim</v>
      </c>
      <c r="C33" s="4" t="str">
        <f>VLOOKUP(D33,'Charge Code'!B:D,2,FALSE)</f>
        <v>PT. Tri Adi Bersama</v>
      </c>
      <c r="D33" s="3" t="str">
        <f>IF(A33="","",'PM Tools 1 '!$D$5)</f>
        <v>EKSAD Resource Layanan IT Dev 31 MP - TAB</v>
      </c>
      <c r="E33" s="3">
        <f>IF(A33="","",IF('PM Tools 1 '!D38="",'PM Tools 1 '!E38,'PM Tools 1 '!D38 &amp;" - " &amp; 'PM Tools 1 '!E38))</f>
        <v>0</v>
      </c>
      <c r="F33" s="3">
        <f>IF(A33="","",'PM Tools 1 '!H38)</f>
        <v>0</v>
      </c>
    </row>
    <row r="34" spans="1:6" x14ac:dyDescent="0.25">
      <c r="A34" s="2" t="str">
        <f>IF(ISBLANK('PM Tools 1 '!B39),A33,TEXT('PM Tools 1 '!B39,"mm-dd-yy"))</f>
        <v>08-03-22</v>
      </c>
      <c r="B34" s="3" t="str">
        <f>IF(A34="","",'PM Tools 1 '!$C$2)</f>
        <v>Muadz Askarul Muslim</v>
      </c>
      <c r="C34" s="4" t="str">
        <f>VLOOKUP(D34,'Charge Code'!B:D,2,FALSE)</f>
        <v>PT. Tri Adi Bersama</v>
      </c>
      <c r="D34" s="3" t="str">
        <f>IF(A34="","",'PM Tools 1 '!$D$5)</f>
        <v>EKSAD Resource Layanan IT Dev 31 MP - TAB</v>
      </c>
      <c r="E34" s="3">
        <f>IF(A34="","",IF('PM Tools 1 '!D39="",'PM Tools 1 '!E39,'PM Tools 1 '!D39 &amp;" - " &amp; 'PM Tools 1 '!E39))</f>
        <v>0</v>
      </c>
      <c r="F34" s="3">
        <f>IF(A34="","",'PM Tools 1 '!H39)</f>
        <v>0</v>
      </c>
    </row>
    <row r="35" spans="1:6" x14ac:dyDescent="0.25">
      <c r="A35" s="2" t="str">
        <f>IF(ISBLANK('PM Tools 1 '!B40),A34,TEXT('PM Tools 1 '!B40,"mm-dd-yy"))</f>
        <v>08-03-22</v>
      </c>
      <c r="B35" s="3" t="str">
        <f>IF(A35="","",'PM Tools 1 '!$C$2)</f>
        <v>Muadz Askarul Muslim</v>
      </c>
      <c r="C35" s="4" t="str">
        <f>VLOOKUP(D35,'Charge Code'!B:D,2,FALSE)</f>
        <v>PT. Tri Adi Bersama</v>
      </c>
      <c r="D35" s="3" t="str">
        <f>IF(A35="","",'PM Tools 1 '!$D$5)</f>
        <v>EKSAD Resource Layanan IT Dev 31 MP - TAB</v>
      </c>
      <c r="E35" s="3">
        <f>IF(A35="","",IF('PM Tools 1 '!D40="",'PM Tools 1 '!E40,'PM Tools 1 '!D40 &amp;" - " &amp; 'PM Tools 1 '!E40))</f>
        <v>0</v>
      </c>
      <c r="F35" s="3">
        <f>IF(A35="","",'PM Tools 1 '!H40)</f>
        <v>0</v>
      </c>
    </row>
    <row r="36" spans="1:6" x14ac:dyDescent="0.25">
      <c r="A36" s="2" t="str">
        <f>IF(ISBLANK('PM Tools 1 '!B41),A35,TEXT('PM Tools 1 '!B41,"mm-dd-yy"))</f>
        <v>08-03-22</v>
      </c>
      <c r="B36" s="3" t="str">
        <f>IF(A36="","",'PM Tools 1 '!$C$2)</f>
        <v>Muadz Askarul Muslim</v>
      </c>
      <c r="C36" s="4" t="str">
        <f>VLOOKUP(D36,'Charge Code'!B:D,2,FALSE)</f>
        <v>PT. Tri Adi Bersama</v>
      </c>
      <c r="D36" s="3" t="str">
        <f>IF(A36="","",'PM Tools 1 '!$D$5)</f>
        <v>EKSAD Resource Layanan IT Dev 31 MP - TAB</v>
      </c>
      <c r="E36" s="3">
        <f>IF(A36="","",IF('PM Tools 1 '!D41="",'PM Tools 1 '!E41,'PM Tools 1 '!D41 &amp;" - " &amp; 'PM Tools 1 '!E41))</f>
        <v>0</v>
      </c>
      <c r="F36" s="3">
        <f>IF(A36="","",'PM Tools 1 '!H41)</f>
        <v>0</v>
      </c>
    </row>
    <row r="37" spans="1:6" x14ac:dyDescent="0.25">
      <c r="A37" s="2" t="str">
        <f>IF(ISBLANK('PM Tools 1 '!B42),A36,TEXT('PM Tools 1 '!B42,"mm-dd-yy"))</f>
        <v>08-03-22</v>
      </c>
      <c r="B37" s="3" t="str">
        <f>IF(A37="","",'PM Tools 1 '!$C$2)</f>
        <v>Muadz Askarul Muslim</v>
      </c>
      <c r="C37" s="4" t="str">
        <f>VLOOKUP(D37,'Charge Code'!B:D,2,FALSE)</f>
        <v>PT. Tri Adi Bersama</v>
      </c>
      <c r="D37" s="3" t="str">
        <f>IF(A37="","",'PM Tools 1 '!$D$5)</f>
        <v>EKSAD Resource Layanan IT Dev 31 MP - TAB</v>
      </c>
      <c r="E37" s="3">
        <f>IF(A37="","",IF('PM Tools 1 '!D42="",'PM Tools 1 '!E42,'PM Tools 1 '!D42 &amp;" - " &amp; 'PM Tools 1 '!E42))</f>
        <v>0</v>
      </c>
      <c r="F37" s="3">
        <f>IF(A37="","",'PM Tools 1 '!H42)</f>
        <v>0</v>
      </c>
    </row>
    <row r="38" spans="1:6" x14ac:dyDescent="0.25">
      <c r="A38" s="2" t="str">
        <f>IF(ISBLANK('PM Tools 1 '!B43),A37,TEXT('PM Tools 1 '!B43,"mm-dd-yy"))</f>
        <v>08-03-22</v>
      </c>
      <c r="B38" s="3" t="str">
        <f>IF(A38="","",'PM Tools 1 '!$C$2)</f>
        <v>Muadz Askarul Muslim</v>
      </c>
      <c r="C38" s="4" t="str">
        <f>VLOOKUP(D38,'Charge Code'!B:D,2,FALSE)</f>
        <v>PT. Tri Adi Bersama</v>
      </c>
      <c r="D38" s="3" t="str">
        <f>IF(A38="","",'PM Tools 1 '!$D$5)</f>
        <v>EKSAD Resource Layanan IT Dev 31 MP - TAB</v>
      </c>
      <c r="E38" s="3">
        <f>IF(A38="","",IF('PM Tools 1 '!D43="",'PM Tools 1 '!E43,'PM Tools 1 '!D43 &amp;" - " &amp; 'PM Tools 1 '!E43))</f>
        <v>0</v>
      </c>
      <c r="F38" s="3">
        <f>IF(A38="","",'PM Tools 1 '!H43)</f>
        <v>0</v>
      </c>
    </row>
    <row r="39" spans="1:6" x14ac:dyDescent="0.25">
      <c r="A39" s="2" t="str">
        <f>IF(ISBLANK('PM Tools 1 '!B44),A38,TEXT('PM Tools 1 '!B44,"mm-dd-yy"))</f>
        <v>08-03-22</v>
      </c>
      <c r="B39" s="3" t="str">
        <f>IF(A39="","",'PM Tools 1 '!$C$2)</f>
        <v>Muadz Askarul Muslim</v>
      </c>
      <c r="C39" s="4" t="str">
        <f>VLOOKUP(D39,'Charge Code'!B:D,2,FALSE)</f>
        <v>PT. Tri Adi Bersama</v>
      </c>
      <c r="D39" s="3" t="str">
        <f>IF(A39="","",'PM Tools 1 '!$D$5)</f>
        <v>EKSAD Resource Layanan IT Dev 31 MP - TAB</v>
      </c>
      <c r="E39" s="3">
        <f>IF(A39="","",IF('PM Tools 1 '!D44="",'PM Tools 1 '!E44,'PM Tools 1 '!D44 &amp;" - " &amp; 'PM Tools 1 '!E44))</f>
        <v>0</v>
      </c>
      <c r="F39" s="3">
        <f>IF(A39="","",'PM Tools 1 '!H44)</f>
        <v>0</v>
      </c>
    </row>
    <row r="40" spans="1:6" x14ac:dyDescent="0.25">
      <c r="A40" s="2" t="str">
        <f>IF(ISBLANK('PM Tools 1 '!B45),A39,TEXT('PM Tools 1 '!B45,"mm-dd-yy"))</f>
        <v>08-03-22</v>
      </c>
      <c r="B40" s="3" t="str">
        <f>IF(A40="","",'PM Tools 1 '!$C$2)</f>
        <v>Muadz Askarul Muslim</v>
      </c>
      <c r="C40" s="4" t="str">
        <f>VLOOKUP(D40,'Charge Code'!B:D,2,FALSE)</f>
        <v>PT. Tri Adi Bersama</v>
      </c>
      <c r="D40" s="3" t="str">
        <f>IF(A40="","",'PM Tools 1 '!$D$5)</f>
        <v>EKSAD Resource Layanan IT Dev 31 MP - TAB</v>
      </c>
      <c r="E40" s="3">
        <f>IF(A40="","",IF('PM Tools 1 '!D45="",'PM Tools 1 '!E45,'PM Tools 1 '!D45 &amp;" - " &amp; 'PM Tools 1 '!E45))</f>
        <v>0</v>
      </c>
      <c r="F40" s="3">
        <f>IF(A40="","",'PM Tools 1 '!H45)</f>
        <v>0</v>
      </c>
    </row>
    <row r="41" spans="1:6" x14ac:dyDescent="0.25">
      <c r="A41" s="2" t="str">
        <f>IF(ISBLANK('PM Tools 1 '!B46),A40,TEXT('PM Tools 1 '!B46,"mm-dd-yy"))</f>
        <v>08-03-22</v>
      </c>
      <c r="B41" s="3" t="str">
        <f>IF(A41="","",'PM Tools 1 '!$C$2)</f>
        <v>Muadz Askarul Muslim</v>
      </c>
      <c r="C41" s="4" t="str">
        <f>VLOOKUP(D41,'Charge Code'!B:D,2,FALSE)</f>
        <v>PT. Tri Adi Bersama</v>
      </c>
      <c r="D41" s="3" t="str">
        <f>IF(A41="","",'PM Tools 1 '!$D$5)</f>
        <v>EKSAD Resource Layanan IT Dev 31 MP - TAB</v>
      </c>
      <c r="E41" s="3">
        <f>IF(A41="","",IF('PM Tools 1 '!D46="",'PM Tools 1 '!E46,'PM Tools 1 '!D46 &amp;" - " &amp; 'PM Tools 1 '!E46))</f>
        <v>0</v>
      </c>
      <c r="F41" s="3">
        <f>IF(A41="","",'PM Tools 1 '!H46)</f>
        <v>0</v>
      </c>
    </row>
    <row r="42" spans="1:6" x14ac:dyDescent="0.25">
      <c r="A42" s="2" t="str">
        <f>IF(ISBLANK('PM Tools 1 '!B47),A41,TEXT('PM Tools 1 '!B47,"mm-dd-yy"))</f>
        <v>08-03-22</v>
      </c>
      <c r="B42" s="3" t="str">
        <f>IF(A42="","",'PM Tools 1 '!$C$2)</f>
        <v>Muadz Askarul Muslim</v>
      </c>
      <c r="C42" s="4" t="str">
        <f>VLOOKUP(D42,'Charge Code'!B:D,2,FALSE)</f>
        <v>PT. Tri Adi Bersama</v>
      </c>
      <c r="D42" s="3" t="str">
        <f>IF(A42="","",'PM Tools 1 '!$D$5)</f>
        <v>EKSAD Resource Layanan IT Dev 31 MP - TAB</v>
      </c>
      <c r="E42" s="3">
        <f>IF(A42="","",IF('PM Tools 1 '!D47="",'PM Tools 1 '!E47,'PM Tools 1 '!D47 &amp;" - " &amp; 'PM Tools 1 '!E47))</f>
        <v>0</v>
      </c>
      <c r="F42" s="3">
        <f>IF(A42="","",'PM Tools 1 '!H47)</f>
        <v>0</v>
      </c>
    </row>
    <row r="43" spans="1:6" x14ac:dyDescent="0.25">
      <c r="A43" s="2" t="str">
        <f>IF(ISBLANK('PM Tools 1 '!B48),A42,TEXT('PM Tools 1 '!B48,"mm-dd-yy"))</f>
        <v>08-03-22</v>
      </c>
      <c r="B43" s="3" t="str">
        <f>IF(A43="","",'PM Tools 1 '!$C$2)</f>
        <v>Muadz Askarul Muslim</v>
      </c>
      <c r="C43" s="4" t="str">
        <f>VLOOKUP(D43,'Charge Code'!B:D,2,FALSE)</f>
        <v>PT. Tri Adi Bersama</v>
      </c>
      <c r="D43" s="3" t="str">
        <f>IF(A43="","",'PM Tools 1 '!$D$5)</f>
        <v>EKSAD Resource Layanan IT Dev 31 MP - TAB</v>
      </c>
      <c r="E43" s="3">
        <f>IF(A43="","",IF('PM Tools 1 '!D48="",'PM Tools 1 '!E48,'PM Tools 1 '!D48 &amp;" - " &amp; 'PM Tools 1 '!E48))</f>
        <v>0</v>
      </c>
      <c r="F43" s="3">
        <f>IF(A43="","",'PM Tools 1 '!H48)</f>
        <v>0</v>
      </c>
    </row>
    <row r="44" spans="1:6" x14ac:dyDescent="0.25">
      <c r="A44" s="2" t="str">
        <f>IF(ISBLANK('PM Tools 1 '!B49),A43,TEXT('PM Tools 1 '!B49,"mm-dd-yy"))</f>
        <v>08-03-22</v>
      </c>
      <c r="B44" s="3" t="str">
        <f>IF(A44="","",'PM Tools 1 '!$C$2)</f>
        <v>Muadz Askarul Muslim</v>
      </c>
      <c r="C44" s="4" t="str">
        <f>VLOOKUP(D44,'Charge Code'!B:D,2,FALSE)</f>
        <v>PT. Tri Adi Bersama</v>
      </c>
      <c r="D44" s="3" t="str">
        <f>IF(A44="","",'PM Tools 1 '!$D$5)</f>
        <v>EKSAD Resource Layanan IT Dev 31 MP - TAB</v>
      </c>
      <c r="E44" s="3">
        <f>IF(A44="","",IF('PM Tools 1 '!D49="",'PM Tools 1 '!E49,'PM Tools 1 '!D49 &amp;" - " &amp; 'PM Tools 1 '!E49))</f>
        <v>0</v>
      </c>
      <c r="F44" s="3">
        <f>IF(A44="","",'PM Tools 1 '!H49)</f>
        <v>0</v>
      </c>
    </row>
    <row r="45" spans="1:6" x14ac:dyDescent="0.25">
      <c r="A45" s="2" t="str">
        <f>IF(ISBLANK('PM Tools 1 '!B50),A44,TEXT('PM Tools 1 '!B50,"mm-dd-yy"))</f>
        <v>08-03-22</v>
      </c>
      <c r="B45" s="3" t="str">
        <f>IF(A45="","",'PM Tools 1 '!$C$2)</f>
        <v>Muadz Askarul Muslim</v>
      </c>
      <c r="C45" s="4" t="str">
        <f>VLOOKUP(D45,'Charge Code'!B:D,2,FALSE)</f>
        <v>PT. Tri Adi Bersama</v>
      </c>
      <c r="D45" s="3" t="str">
        <f>IF(A45="","",'PM Tools 1 '!$D$5)</f>
        <v>EKSAD Resource Layanan IT Dev 31 MP - TAB</v>
      </c>
      <c r="E45" s="3">
        <f>IF(A45="","",IF('PM Tools 1 '!D50="",'PM Tools 1 '!E50,'PM Tools 1 '!D50 &amp;" - " &amp; 'PM Tools 1 '!E50))</f>
        <v>0</v>
      </c>
      <c r="F45" s="3">
        <f>IF(A45="","",'PM Tools 1 '!H50)</f>
        <v>0</v>
      </c>
    </row>
    <row r="46" spans="1:6" x14ac:dyDescent="0.25">
      <c r="A46" s="2" t="str">
        <f>IF(ISBLANK('PM Tools 1 '!B51),A45,TEXT('PM Tools 1 '!B51,"mm-dd-yy"))</f>
        <v>08-03-22</v>
      </c>
      <c r="B46" s="3" t="str">
        <f>IF(A46="","",'PM Tools 1 '!$C$2)</f>
        <v>Muadz Askarul Muslim</v>
      </c>
      <c r="C46" s="4" t="str">
        <f>VLOOKUP(D46,'Charge Code'!B:D,2,FALSE)</f>
        <v>PT. Tri Adi Bersama</v>
      </c>
      <c r="D46" s="3" t="str">
        <f>IF(A46="","",'PM Tools 1 '!$D$5)</f>
        <v>EKSAD Resource Layanan IT Dev 31 MP - TAB</v>
      </c>
      <c r="E46" s="3">
        <f>IF(A46="","",IF('PM Tools 1 '!D51="",'PM Tools 1 '!E51,'PM Tools 1 '!D51 &amp;" - " &amp; 'PM Tools 1 '!E51))</f>
        <v>0</v>
      </c>
      <c r="F46" s="3">
        <f>IF(A46="","",'PM Tools 1 '!H51)</f>
        <v>0</v>
      </c>
    </row>
    <row r="47" spans="1:6" x14ac:dyDescent="0.25">
      <c r="A47" s="2" t="str">
        <f>IF(ISBLANK('PM Tools 1 '!B52),A46,TEXT('PM Tools 1 '!B52,"mm-dd-yy"))</f>
        <v>08-03-22</v>
      </c>
      <c r="B47" s="3" t="str">
        <f>IF(A47="","",'PM Tools 1 '!$C$2)</f>
        <v>Muadz Askarul Muslim</v>
      </c>
      <c r="C47" s="4" t="str">
        <f>VLOOKUP(D47,'Charge Code'!B:D,2,FALSE)</f>
        <v>PT. Tri Adi Bersama</v>
      </c>
      <c r="D47" s="3" t="str">
        <f>IF(A47="","",'PM Tools 1 '!$D$5)</f>
        <v>EKSAD Resource Layanan IT Dev 31 MP - TAB</v>
      </c>
      <c r="E47" s="3">
        <f>IF(A47="","",IF('PM Tools 1 '!D52="",'PM Tools 1 '!E52,'PM Tools 1 '!D52 &amp;" - " &amp; 'PM Tools 1 '!E52))</f>
        <v>0</v>
      </c>
      <c r="F47" s="3">
        <f>IF(A47="","",'PM Tools 1 '!H52)</f>
        <v>0</v>
      </c>
    </row>
    <row r="48" spans="1:6" x14ac:dyDescent="0.25">
      <c r="A48" s="2" t="str">
        <f>IF(ISBLANK('PM Tools 1 '!B53),A47,TEXT('PM Tools 1 '!B53,"mm-dd-yy"))</f>
        <v>08-03-22</v>
      </c>
      <c r="B48" s="3" t="str">
        <f>IF(A48="","",'PM Tools 1 '!$C$2)</f>
        <v>Muadz Askarul Muslim</v>
      </c>
      <c r="C48" s="4" t="str">
        <f>VLOOKUP(D48,'Charge Code'!B:D,2,FALSE)</f>
        <v>PT. Tri Adi Bersama</v>
      </c>
      <c r="D48" s="3" t="str">
        <f>IF(A48="","",'PM Tools 1 '!$D$5)</f>
        <v>EKSAD Resource Layanan IT Dev 31 MP - TAB</v>
      </c>
      <c r="E48" s="3">
        <f>IF(A48="","",IF('PM Tools 1 '!D53="",'PM Tools 1 '!E53,'PM Tools 1 '!D53 &amp;" - " &amp; 'PM Tools 1 '!E53))</f>
        <v>0</v>
      </c>
      <c r="F48" s="3">
        <f>IF(A48="","",'PM Tools 1 '!H53)</f>
        <v>0</v>
      </c>
    </row>
    <row r="49" spans="1:6" x14ac:dyDescent="0.25">
      <c r="A49" s="2" t="str">
        <f>IF(ISBLANK('PM Tools 1 '!B54),A48,TEXT('PM Tools 1 '!B54,"mm-dd-yy"))</f>
        <v>08-03-22</v>
      </c>
      <c r="B49" s="3" t="str">
        <f>IF(A49="","",'PM Tools 1 '!$C$2)</f>
        <v>Muadz Askarul Muslim</v>
      </c>
      <c r="C49" s="4" t="str">
        <f>VLOOKUP(D49,'Charge Code'!B:D,2,FALSE)</f>
        <v>PT. Tri Adi Bersama</v>
      </c>
      <c r="D49" s="3" t="str">
        <f>IF(A49="","",'PM Tools 1 '!$D$5)</f>
        <v>EKSAD Resource Layanan IT Dev 31 MP - TAB</v>
      </c>
      <c r="E49" s="3">
        <f>IF(A49="","",IF('PM Tools 1 '!D54="",'PM Tools 1 '!E54,'PM Tools 1 '!D54 &amp;" - " &amp; 'PM Tools 1 '!E54))</f>
        <v>0</v>
      </c>
      <c r="F49" s="3">
        <f>IF(A49="","",'PM Tools 1 '!H54)</f>
        <v>0</v>
      </c>
    </row>
    <row r="50" spans="1:6" x14ac:dyDescent="0.25">
      <c r="A50" s="2" t="str">
        <f>IF(ISBLANK('PM Tools 1 '!B55),A49,TEXT('PM Tools 1 '!B55,"mm-dd-yy"))</f>
        <v>08-04-22</v>
      </c>
      <c r="B50" s="3" t="str">
        <f>IF(A50="","",'PM Tools 1 '!$C$2)</f>
        <v>Muadz Askarul Muslim</v>
      </c>
      <c r="C50" s="4" t="str">
        <f>VLOOKUP(D50,'Charge Code'!B:D,2,FALSE)</f>
        <v>PT. Tri Adi Bersama</v>
      </c>
      <c r="D50" s="3" t="str">
        <f>IF(A50="","",'PM Tools 1 '!$D$5)</f>
        <v>EKSAD Resource Layanan IT Dev 31 MP - TAB</v>
      </c>
      <c r="E50" s="3">
        <f>IF(A50="","",IF('PM Tools 1 '!D55="",'PM Tools 1 '!E55,'PM Tools 1 '!D55 &amp;" - " &amp; 'PM Tools 1 '!E55))</f>
        <v>0</v>
      </c>
      <c r="F50" s="3">
        <f>IF(A50="","",'PM Tools 1 '!H55)</f>
        <v>0</v>
      </c>
    </row>
    <row r="51" spans="1:6" x14ac:dyDescent="0.25">
      <c r="A51" s="2" t="str">
        <f>IF(ISBLANK('PM Tools 1 '!B56),A50,TEXT('PM Tools 1 '!B56,"mm-dd-yy"))</f>
        <v>08-04-22</v>
      </c>
      <c r="B51" s="3" t="str">
        <f>IF(A51="","",'PM Tools 1 '!$C$2)</f>
        <v>Muadz Askarul Muslim</v>
      </c>
      <c r="C51" s="4" t="str">
        <f>VLOOKUP(D51,'Charge Code'!B:D,2,FALSE)</f>
        <v>PT. Tri Adi Bersama</v>
      </c>
      <c r="D51" s="3" t="str">
        <f>IF(A51="","",'PM Tools 1 '!$D$5)</f>
        <v>EKSAD Resource Layanan IT Dev 31 MP - TAB</v>
      </c>
      <c r="E51" s="3">
        <f>IF(A51="","",IF('PM Tools 1 '!D87="",'PM Tools 1 '!E56,'PM Tools 1 '!D87 &amp;" - " &amp; 'PM Tools 1 '!E56))</f>
        <v>0</v>
      </c>
      <c r="F51" s="3">
        <f>IF(A51="","",'PM Tools 1 '!H56)</f>
        <v>0</v>
      </c>
    </row>
    <row r="52" spans="1:6" x14ac:dyDescent="0.25">
      <c r="A52" s="2" t="str">
        <f>IF(ISBLANK('PM Tools 1 '!B57),A51,TEXT('PM Tools 1 '!B57,"mm-dd-yy"))</f>
        <v>08-04-22</v>
      </c>
      <c r="B52" s="3" t="str">
        <f>IF(A52="","",'PM Tools 1 '!$C$2)</f>
        <v>Muadz Askarul Muslim</v>
      </c>
      <c r="C52" s="4" t="str">
        <f>VLOOKUP(D52,'Charge Code'!B:D,2,FALSE)</f>
        <v>PT. Tri Adi Bersama</v>
      </c>
      <c r="D52" s="3" t="str">
        <f>IF(A52="","",'PM Tools 1 '!$D$5)</f>
        <v>EKSAD Resource Layanan IT Dev 31 MP - TAB</v>
      </c>
      <c r="E52" s="3">
        <f>IF(A52="","",IF('PM Tools 1 '!D88="",'PM Tools 1 '!E57,'PM Tools 1 '!D88 &amp;" - " &amp; 'PM Tools 1 '!E57))</f>
        <v>0</v>
      </c>
      <c r="F52" s="3">
        <f>IF(A52="","",'PM Tools 1 '!H57)</f>
        <v>0</v>
      </c>
    </row>
    <row r="53" spans="1:6" x14ac:dyDescent="0.25">
      <c r="A53" s="2" t="str">
        <f>IF(ISBLANK('PM Tools 1 '!B58),A52,TEXT('PM Tools 1 '!B58,"mm-dd-yy"))</f>
        <v>08-04-22</v>
      </c>
      <c r="B53" s="3" t="str">
        <f>IF(A53="","",'PM Tools 1 '!$C$2)</f>
        <v>Muadz Askarul Muslim</v>
      </c>
      <c r="C53" s="4" t="str">
        <f>VLOOKUP(D53,'Charge Code'!B:D,2,FALSE)</f>
        <v>PT. Tri Adi Bersama</v>
      </c>
      <c r="D53" s="3" t="str">
        <f>IF(A53="","",'PM Tools 1 '!$D$5)</f>
        <v>EKSAD Resource Layanan IT Dev 31 MP - TAB</v>
      </c>
      <c r="E53" s="3">
        <f>IF(A53="","",IF('PM Tools 1 '!D58="",'PM Tools 1 '!E58,'PM Tools 1 '!D58 &amp;" - " &amp; 'PM Tools 1 '!E58))</f>
        <v>0</v>
      </c>
      <c r="F53" s="3">
        <f>IF(A53="","",'PM Tools 1 '!H58)</f>
        <v>0</v>
      </c>
    </row>
    <row r="54" spans="1:6" x14ac:dyDescent="0.25">
      <c r="A54" s="2" t="str">
        <f>IF(ISBLANK('PM Tools 1 '!B59),A53,TEXT('PM Tools 1 '!B59,"mm-dd-yy"))</f>
        <v>08-04-22</v>
      </c>
      <c r="B54" s="3" t="str">
        <f>IF(A54="","",'PM Tools 1 '!$C$2)</f>
        <v>Muadz Askarul Muslim</v>
      </c>
      <c r="C54" s="4" t="str">
        <f>VLOOKUP(D54,'Charge Code'!B:D,2,FALSE)</f>
        <v>PT. Tri Adi Bersama</v>
      </c>
      <c r="D54" s="3" t="str">
        <f>IF(A54="","",'PM Tools 1 '!$D$5)</f>
        <v>EKSAD Resource Layanan IT Dev 31 MP - TAB</v>
      </c>
      <c r="E54" s="3">
        <f>IF(A54="","",IF('PM Tools 1 '!D59="",'PM Tools 1 '!E59,'PM Tools 1 '!D59 &amp;" - " &amp; 'PM Tools 1 '!E59))</f>
        <v>0</v>
      </c>
      <c r="F54" s="3">
        <f>IF(A54="","",'PM Tools 1 '!H59)</f>
        <v>0</v>
      </c>
    </row>
    <row r="55" spans="1:6" x14ac:dyDescent="0.25">
      <c r="A55" s="2" t="str">
        <f>IF(ISBLANK('PM Tools 1 '!B60),A54,TEXT('PM Tools 1 '!B60,"mm-dd-yy"))</f>
        <v>08-04-22</v>
      </c>
      <c r="B55" s="3" t="str">
        <f>IF(A55="","",'PM Tools 1 '!$C$2)</f>
        <v>Muadz Askarul Muslim</v>
      </c>
      <c r="C55" s="4" t="str">
        <f>VLOOKUP(D55,'Charge Code'!B:D,2,FALSE)</f>
        <v>PT. Tri Adi Bersama</v>
      </c>
      <c r="D55" s="3" t="str">
        <f>IF(A55="","",'PM Tools 1 '!$D$5)</f>
        <v>EKSAD Resource Layanan IT Dev 31 MP - TAB</v>
      </c>
      <c r="E55" s="3">
        <f>IF(A55="","",IF('PM Tools 1 '!D60="",'PM Tools 1 '!E60,'PM Tools 1 '!D60 &amp;" - " &amp; 'PM Tools 1 '!E60))</f>
        <v>0</v>
      </c>
      <c r="F55" s="3">
        <f>IF(A55="","",'PM Tools 1 '!H60)</f>
        <v>0</v>
      </c>
    </row>
    <row r="56" spans="1:6" x14ac:dyDescent="0.25">
      <c r="A56" s="2" t="str">
        <f>IF(ISBLANK('PM Tools 1 '!B61),A55,TEXT('PM Tools 1 '!B61,"mm-dd-yy"))</f>
        <v>08-04-22</v>
      </c>
      <c r="B56" s="3" t="str">
        <f>IF(A56="","",'PM Tools 1 '!$C$2)</f>
        <v>Muadz Askarul Muslim</v>
      </c>
      <c r="C56" s="4" t="str">
        <f>VLOOKUP(D56,'Charge Code'!B:D,2,FALSE)</f>
        <v>PT. Tri Adi Bersama</v>
      </c>
      <c r="D56" s="3" t="str">
        <f>IF(A56="","",'PM Tools 1 '!$D$5)</f>
        <v>EKSAD Resource Layanan IT Dev 31 MP - TAB</v>
      </c>
      <c r="E56" s="3">
        <f>IF(A56="","",IF('PM Tools 1 '!D61="",'PM Tools 1 '!E61,'PM Tools 1 '!D61 &amp;" - " &amp; 'PM Tools 1 '!E61))</f>
        <v>0</v>
      </c>
      <c r="F56" s="3">
        <f>IF(A56="","",'PM Tools 1 '!H61)</f>
        <v>0</v>
      </c>
    </row>
    <row r="57" spans="1:6" x14ac:dyDescent="0.25">
      <c r="A57" s="2" t="str">
        <f>IF(ISBLANK('PM Tools 1 '!B62),A56,TEXT('PM Tools 1 '!B62,"mm-dd-yy"))</f>
        <v>08-04-22</v>
      </c>
      <c r="B57" s="3" t="str">
        <f>IF(A57="","",'PM Tools 1 '!$C$2)</f>
        <v>Muadz Askarul Muslim</v>
      </c>
      <c r="C57" s="4" t="str">
        <f>VLOOKUP(D57,'Charge Code'!B:D,2,FALSE)</f>
        <v>PT. Tri Adi Bersama</v>
      </c>
      <c r="D57" s="3" t="str">
        <f>IF(A57="","",'PM Tools 1 '!$D$5)</f>
        <v>EKSAD Resource Layanan IT Dev 31 MP - TAB</v>
      </c>
      <c r="E57" s="3">
        <f>IF(A57="","",IF('PM Tools 1 '!D62="",'PM Tools 1 '!E62,'PM Tools 1 '!D62 &amp;" - " &amp; 'PM Tools 1 '!E62))</f>
        <v>0</v>
      </c>
      <c r="F57" s="3">
        <f>IF(A57="","",'PM Tools 1 '!H62)</f>
        <v>0</v>
      </c>
    </row>
    <row r="58" spans="1:6" x14ac:dyDescent="0.25">
      <c r="A58" s="2" t="str">
        <f>IF(ISBLANK('PM Tools 1 '!B63),A57,TEXT('PM Tools 1 '!B63,"mm-dd-yy"))</f>
        <v>08-04-22</v>
      </c>
      <c r="B58" s="3" t="str">
        <f>IF(A58="","",'PM Tools 1 '!$C$2)</f>
        <v>Muadz Askarul Muslim</v>
      </c>
      <c r="C58" s="4" t="str">
        <f>VLOOKUP(D58,'Charge Code'!B:D,2,FALSE)</f>
        <v>PT. Tri Adi Bersama</v>
      </c>
      <c r="D58" s="3" t="str">
        <f>IF(A58="","",'PM Tools 1 '!$D$5)</f>
        <v>EKSAD Resource Layanan IT Dev 31 MP - TAB</v>
      </c>
      <c r="E58" s="3">
        <f>IF(A58="","",IF('PM Tools 1 '!D63="",'PM Tools 1 '!E63,'PM Tools 1 '!D63 &amp;" - " &amp; 'PM Tools 1 '!E63))</f>
        <v>0</v>
      </c>
      <c r="F58" s="3">
        <f>IF(A58="","",'PM Tools 1 '!H63)</f>
        <v>0</v>
      </c>
    </row>
    <row r="59" spans="1:6" x14ac:dyDescent="0.25">
      <c r="A59" s="2" t="str">
        <f>IF(ISBLANK('PM Tools 1 '!B64),A58,TEXT('PM Tools 1 '!B64,"mm-dd-yy"))</f>
        <v>08-04-22</v>
      </c>
      <c r="B59" s="3" t="str">
        <f>IF(A59="","",'PM Tools 1 '!$C$2)</f>
        <v>Muadz Askarul Muslim</v>
      </c>
      <c r="C59" s="4" t="str">
        <f>VLOOKUP(D59,'Charge Code'!B:D,2,FALSE)</f>
        <v>PT. Tri Adi Bersama</v>
      </c>
      <c r="D59" s="3" t="str">
        <f>IF(A59="","",'PM Tools 1 '!$D$5)</f>
        <v>EKSAD Resource Layanan IT Dev 31 MP - TAB</v>
      </c>
      <c r="E59" s="3">
        <f>IF(A59="","",IF('PM Tools 1 '!D64="",'PM Tools 1 '!E64,'PM Tools 1 '!D64 &amp;" - " &amp; 'PM Tools 1 '!E64))</f>
        <v>0</v>
      </c>
      <c r="F59" s="3">
        <f>IF(A59="","",'PM Tools 1 '!H64)</f>
        <v>0</v>
      </c>
    </row>
    <row r="60" spans="1:6" x14ac:dyDescent="0.25">
      <c r="A60" s="2" t="str">
        <f>IF(ISBLANK('PM Tools 1 '!B65),A59,TEXT('PM Tools 1 '!B65,"mm-dd-yy"))</f>
        <v>08-04-22</v>
      </c>
      <c r="B60" s="3" t="str">
        <f>IF(A60="","",'PM Tools 1 '!$C$2)</f>
        <v>Muadz Askarul Muslim</v>
      </c>
      <c r="C60" s="4" t="str">
        <f>VLOOKUP(D60,'Charge Code'!B:D,2,FALSE)</f>
        <v>PT. Tri Adi Bersama</v>
      </c>
      <c r="D60" s="3" t="str">
        <f>IF(A60="","",'PM Tools 1 '!$D$5)</f>
        <v>EKSAD Resource Layanan IT Dev 31 MP - TAB</v>
      </c>
      <c r="E60" s="3">
        <f>IF(A60="","",IF('PM Tools 1 '!D65="",'PM Tools 1 '!E65,'PM Tools 1 '!D65 &amp;" - " &amp; 'PM Tools 1 '!E65))</f>
        <v>0</v>
      </c>
      <c r="F60" s="3">
        <f>IF(A60="","",'PM Tools 1 '!H65)</f>
        <v>0</v>
      </c>
    </row>
    <row r="61" spans="1:6" x14ac:dyDescent="0.25">
      <c r="A61" s="2" t="str">
        <f>IF(ISBLANK('PM Tools 1 '!B66),A60,TEXT('PM Tools 1 '!B66,"mm-dd-yy"))</f>
        <v>08-04-22</v>
      </c>
      <c r="B61" s="3" t="str">
        <f>IF(A61="","",'PM Tools 1 '!$C$2)</f>
        <v>Muadz Askarul Muslim</v>
      </c>
      <c r="C61" s="4" t="str">
        <f>VLOOKUP(D61,'Charge Code'!B:D,2,FALSE)</f>
        <v>PT. Tri Adi Bersama</v>
      </c>
      <c r="D61" s="3" t="str">
        <f>IF(A61="","",'PM Tools 1 '!$D$5)</f>
        <v>EKSAD Resource Layanan IT Dev 31 MP - TAB</v>
      </c>
      <c r="E61" s="3">
        <f>IF(A61="","",IF('PM Tools 1 '!D66="",'PM Tools 1 '!E66,'PM Tools 1 '!D66 &amp;" - " &amp; 'PM Tools 1 '!E66))</f>
        <v>0</v>
      </c>
      <c r="F61" s="3">
        <f>IF(A61="","",'PM Tools 1 '!H66)</f>
        <v>0</v>
      </c>
    </row>
    <row r="62" spans="1:6" x14ac:dyDescent="0.25">
      <c r="A62" s="2" t="str">
        <f>IF(ISBLANK('PM Tools 1 '!B67),A61,TEXT('PM Tools 1 '!B67,"mm-dd-yy"))</f>
        <v>08-04-22</v>
      </c>
      <c r="B62" s="3" t="str">
        <f>IF(A62="","",'PM Tools 1 '!$C$2)</f>
        <v>Muadz Askarul Muslim</v>
      </c>
      <c r="C62" s="4" t="str">
        <f>VLOOKUP(D62,'Charge Code'!B:D,2,FALSE)</f>
        <v>PT. Tri Adi Bersama</v>
      </c>
      <c r="D62" s="3" t="str">
        <f>IF(A62="","",'PM Tools 1 '!$D$5)</f>
        <v>EKSAD Resource Layanan IT Dev 31 MP - TAB</v>
      </c>
      <c r="E62" s="3">
        <f>IF(A62="","",IF('PM Tools 1 '!D67="",'PM Tools 1 '!E67,'PM Tools 1 '!D67 &amp;" - " &amp; 'PM Tools 1 '!E67))</f>
        <v>0</v>
      </c>
      <c r="F62" s="3">
        <f>IF(A62="","",'PM Tools 1 '!H67)</f>
        <v>0</v>
      </c>
    </row>
    <row r="63" spans="1:6" x14ac:dyDescent="0.25">
      <c r="A63" s="2" t="str">
        <f>IF(ISBLANK('PM Tools 1 '!B68),A62,TEXT('PM Tools 1 '!B68,"mm-dd-yy"))</f>
        <v>08-04-22</v>
      </c>
      <c r="B63" s="3" t="str">
        <f>IF(A63="","",'PM Tools 1 '!$C$2)</f>
        <v>Muadz Askarul Muslim</v>
      </c>
      <c r="C63" s="4" t="str">
        <f>VLOOKUP(D63,'Charge Code'!B:D,2,FALSE)</f>
        <v>PT. Tri Adi Bersama</v>
      </c>
      <c r="D63" s="3" t="str">
        <f>IF(A63="","",'PM Tools 1 '!$D$5)</f>
        <v>EKSAD Resource Layanan IT Dev 31 MP - TAB</v>
      </c>
      <c r="E63" s="3">
        <f>IF(A63="","",IF('PM Tools 1 '!D68="",'PM Tools 1 '!E68,'PM Tools 1 '!D68 &amp;" - " &amp; 'PM Tools 1 '!E68))</f>
        <v>0</v>
      </c>
      <c r="F63" s="3">
        <f>IF(A63="","",'PM Tools 1 '!H68)</f>
        <v>0</v>
      </c>
    </row>
    <row r="64" spans="1:6" x14ac:dyDescent="0.25">
      <c r="A64" s="2" t="str">
        <f>IF(ISBLANK('PM Tools 1 '!B69),A63,TEXT('PM Tools 1 '!B69,"mm-dd-yy"))</f>
        <v>08-04-22</v>
      </c>
      <c r="B64" s="3" t="str">
        <f>IF(A64="","",'PM Tools 1 '!$C$2)</f>
        <v>Muadz Askarul Muslim</v>
      </c>
      <c r="C64" s="4" t="str">
        <f>VLOOKUP(D64,'Charge Code'!B:D,2,FALSE)</f>
        <v>PT. Tri Adi Bersama</v>
      </c>
      <c r="D64" s="3" t="str">
        <f>IF(A64="","",'PM Tools 1 '!$D$5)</f>
        <v>EKSAD Resource Layanan IT Dev 31 MP - TAB</v>
      </c>
      <c r="E64" s="3">
        <f>IF(A64="","",IF('PM Tools 1 '!D69="",'PM Tools 1 '!E69,'PM Tools 1 '!D69 &amp;" - " &amp; 'PM Tools 1 '!E69))</f>
        <v>0</v>
      </c>
      <c r="F64" s="3">
        <f>IF(A64="","",'PM Tools 1 '!H69)</f>
        <v>0</v>
      </c>
    </row>
    <row r="65" spans="1:6" x14ac:dyDescent="0.25">
      <c r="A65" s="2" t="str">
        <f>IF(ISBLANK('PM Tools 1 '!B70),A64,TEXT('PM Tools 1 '!B70,"mm-dd-yy"))</f>
        <v>08-04-22</v>
      </c>
      <c r="B65" s="3" t="str">
        <f>IF(A65="","",'PM Tools 1 '!$C$2)</f>
        <v>Muadz Askarul Muslim</v>
      </c>
      <c r="C65" s="4" t="str">
        <f>VLOOKUP(D65,'Charge Code'!B:D,2,FALSE)</f>
        <v>PT. Tri Adi Bersama</v>
      </c>
      <c r="D65" s="3" t="str">
        <f>IF(A65="","",'PM Tools 1 '!$D$5)</f>
        <v>EKSAD Resource Layanan IT Dev 31 MP - TAB</v>
      </c>
      <c r="E65" s="3">
        <f>IF(A65="","",IF('PM Tools 1 '!D70="",'PM Tools 1 '!E70,'PM Tools 1 '!D70 &amp;" - " &amp; 'PM Tools 1 '!E70))</f>
        <v>0</v>
      </c>
      <c r="F65" s="3">
        <f>IF(A65="","",'PM Tools 1 '!H70)</f>
        <v>0</v>
      </c>
    </row>
    <row r="66" spans="1:6" x14ac:dyDescent="0.25">
      <c r="A66" s="2" t="str">
        <f>IF(ISBLANK('PM Tools 1 '!B71),A65,TEXT('PM Tools 1 '!B71,"mm-dd-yy"))</f>
        <v>08-05-22</v>
      </c>
      <c r="B66" s="3" t="str">
        <f>IF(A66="","",'PM Tools 1 '!$C$2)</f>
        <v>Muadz Askarul Muslim</v>
      </c>
      <c r="C66" s="4" t="str">
        <f>VLOOKUP(D66,'Charge Code'!B:D,2,FALSE)</f>
        <v>PT. Tri Adi Bersama</v>
      </c>
      <c r="D66" s="3" t="str">
        <f>IF(A66="","",'PM Tools 1 '!$D$5)</f>
        <v>EKSAD Resource Layanan IT Dev 31 MP - TAB</v>
      </c>
      <c r="E66" s="3">
        <f>IF(A66="","",IF('PM Tools 1 '!D71="",'PM Tools 1 '!E71,'PM Tools 1 '!D71 &amp;" - " &amp; 'PM Tools 1 '!E71))</f>
        <v>0</v>
      </c>
      <c r="F66" s="3">
        <f>IF(A66="","",'PM Tools 1 '!H71)</f>
        <v>0</v>
      </c>
    </row>
    <row r="67" spans="1:6" x14ac:dyDescent="0.25">
      <c r="A67" s="2" t="str">
        <f>IF(ISBLANK('PM Tools 1 '!B72),A66,TEXT('PM Tools 1 '!B72,"mm-dd-yy"))</f>
        <v>08-05-22</v>
      </c>
      <c r="B67" s="3" t="str">
        <f>IF(A67="","",'PM Tools 1 '!$C$2)</f>
        <v>Muadz Askarul Muslim</v>
      </c>
      <c r="C67" s="4" t="str">
        <f>VLOOKUP(D67,'Charge Code'!B:D,2,FALSE)</f>
        <v>PT. Tri Adi Bersama</v>
      </c>
      <c r="D67" s="3" t="str">
        <f>IF(A67="","",'PM Tools 1 '!$D$5)</f>
        <v>EKSAD Resource Layanan IT Dev 31 MP - TAB</v>
      </c>
      <c r="E67" s="3">
        <f>IF(A67="","",IF('PM Tools 1 '!D72="",'PM Tools 1 '!E72,'PM Tools 1 '!D72 &amp;" - " &amp; 'PM Tools 1 '!E72))</f>
        <v>0</v>
      </c>
      <c r="F67" s="3">
        <f>IF(A67="","",'PM Tools 1 '!H72)</f>
        <v>0</v>
      </c>
    </row>
    <row r="68" spans="1:6" x14ac:dyDescent="0.25">
      <c r="A68" s="2" t="str">
        <f>IF(ISBLANK('PM Tools 1 '!B73),A67,TEXT('PM Tools 1 '!B73,"mm-dd-yy"))</f>
        <v>08-05-22</v>
      </c>
      <c r="B68" s="3" t="str">
        <f>IF(A68="","",'PM Tools 1 '!$C$2)</f>
        <v>Muadz Askarul Muslim</v>
      </c>
      <c r="C68" s="4" t="str">
        <f>VLOOKUP(D68,'Charge Code'!B:D,2,FALSE)</f>
        <v>PT. Tri Adi Bersama</v>
      </c>
      <c r="D68" s="3" t="str">
        <f>IF(A68="","",'PM Tools 1 '!$D$5)</f>
        <v>EKSAD Resource Layanan IT Dev 31 MP - TAB</v>
      </c>
      <c r="E68" s="3">
        <f>IF(A68="","",IF('PM Tools 1 '!D73="",'PM Tools 1 '!E73,'PM Tools 1 '!D73 &amp;" - " &amp; 'PM Tools 1 '!E73))</f>
        <v>0</v>
      </c>
      <c r="F68" s="3">
        <f>IF(A68="","",'PM Tools 1 '!H73)</f>
        <v>0</v>
      </c>
    </row>
    <row r="69" spans="1:6" x14ac:dyDescent="0.25">
      <c r="A69" s="2" t="str">
        <f>IF(ISBLANK('PM Tools 1 '!B74),A68,TEXT('PM Tools 1 '!B74,"mm-dd-yy"))</f>
        <v>08-05-22</v>
      </c>
      <c r="B69" s="3" t="str">
        <f>IF(A69="","",'PM Tools 1 '!$C$2)</f>
        <v>Muadz Askarul Muslim</v>
      </c>
      <c r="C69" s="4" t="str">
        <f>VLOOKUP(D69,'Charge Code'!B:D,2,FALSE)</f>
        <v>PT. Tri Adi Bersama</v>
      </c>
      <c r="D69" s="3" t="str">
        <f>IF(A69="","",'PM Tools 1 '!$D$5)</f>
        <v>EKSAD Resource Layanan IT Dev 31 MP - TAB</v>
      </c>
      <c r="E69" s="3">
        <f>IF(A69="","",IF('PM Tools 1 '!D74="",'PM Tools 1 '!E74,'PM Tools 1 '!D74 &amp;" - " &amp; 'PM Tools 1 '!E74))</f>
        <v>0</v>
      </c>
      <c r="F69" s="3">
        <f>IF(A69="","",'PM Tools 1 '!H74)</f>
        <v>0</v>
      </c>
    </row>
    <row r="70" spans="1:6" x14ac:dyDescent="0.25">
      <c r="A70" s="2" t="str">
        <f>IF(ISBLANK('PM Tools 1 '!B75),A69,TEXT('PM Tools 1 '!B75,"mm-dd-yy"))</f>
        <v>08-05-22</v>
      </c>
      <c r="B70" s="3" t="str">
        <f>IF(A70="","",'PM Tools 1 '!$C$2)</f>
        <v>Muadz Askarul Muslim</v>
      </c>
      <c r="C70" s="4" t="str">
        <f>VLOOKUP(D70,'Charge Code'!B:D,2,FALSE)</f>
        <v>PT. Tri Adi Bersama</v>
      </c>
      <c r="D70" s="3" t="str">
        <f>IF(A70="","",'PM Tools 1 '!$D$5)</f>
        <v>EKSAD Resource Layanan IT Dev 31 MP - TAB</v>
      </c>
      <c r="E70" s="3">
        <f>IF(A70="","",IF('PM Tools 1 '!D75="",'PM Tools 1 '!E75,'PM Tools 1 '!D75 &amp;" - " &amp; 'PM Tools 1 '!E75))</f>
        <v>0</v>
      </c>
      <c r="F70" s="3">
        <f>IF(A70="","",'PM Tools 1 '!H75)</f>
        <v>0</v>
      </c>
    </row>
    <row r="71" spans="1:6" x14ac:dyDescent="0.25">
      <c r="A71" s="2" t="str">
        <f>IF(ISBLANK('PM Tools 1 '!B76),A70,TEXT('PM Tools 1 '!B76,"mm-dd-yy"))</f>
        <v>08-05-22</v>
      </c>
      <c r="B71" s="3" t="str">
        <f>IF(A71="","",'PM Tools 1 '!$C$2)</f>
        <v>Muadz Askarul Muslim</v>
      </c>
      <c r="C71" s="4" t="str">
        <f>VLOOKUP(D71,'Charge Code'!B:D,2,FALSE)</f>
        <v>PT. Tri Adi Bersama</v>
      </c>
      <c r="D71" s="3" t="str">
        <f>IF(A71="","",'PM Tools 1 '!$D$5)</f>
        <v>EKSAD Resource Layanan IT Dev 31 MP - TAB</v>
      </c>
      <c r="E71" s="3">
        <f>IF(A71="","",IF('PM Tools 1 '!D76="",'PM Tools 1 '!E76,'PM Tools 1 '!D76 &amp;" - " &amp; 'PM Tools 1 '!E76))</f>
        <v>0</v>
      </c>
      <c r="F71" s="3">
        <f>IF(A71="","",'PM Tools 1 '!H76)</f>
        <v>0</v>
      </c>
    </row>
    <row r="72" spans="1:6" x14ac:dyDescent="0.25">
      <c r="A72" s="2" t="str">
        <f>IF(ISBLANK('PM Tools 1 '!B77),A71,TEXT('PM Tools 1 '!B77,"mm-dd-yy"))</f>
        <v>08-05-22</v>
      </c>
      <c r="B72" s="3" t="str">
        <f>IF(A72="","",'PM Tools 1 '!$C$2)</f>
        <v>Muadz Askarul Muslim</v>
      </c>
      <c r="C72" s="4" t="str">
        <f>VLOOKUP(D72,'Charge Code'!B:D,2,FALSE)</f>
        <v>PT. Tri Adi Bersama</v>
      </c>
      <c r="D72" s="3" t="str">
        <f>IF(A72="","",'PM Tools 1 '!$D$5)</f>
        <v>EKSAD Resource Layanan IT Dev 31 MP - TAB</v>
      </c>
      <c r="E72" s="3">
        <f>IF(A72="","",IF('PM Tools 1 '!D77="",'PM Tools 1 '!E77,'PM Tools 1 '!D77 &amp;" - " &amp; 'PM Tools 1 '!E77))</f>
        <v>0</v>
      </c>
      <c r="F72" s="3">
        <f>IF(A72="","",'PM Tools 1 '!H77)</f>
        <v>0</v>
      </c>
    </row>
    <row r="73" spans="1:6" x14ac:dyDescent="0.25">
      <c r="A73" s="2" t="str">
        <f>IF(ISBLANK('PM Tools 1 '!B78),A72,TEXT('PM Tools 1 '!B78,"mm-dd-yy"))</f>
        <v>08-05-22</v>
      </c>
      <c r="B73" s="3" t="str">
        <f>IF(A73="","",'PM Tools 1 '!$C$2)</f>
        <v>Muadz Askarul Muslim</v>
      </c>
      <c r="C73" s="4" t="str">
        <f>VLOOKUP(D73,'Charge Code'!B:D,2,FALSE)</f>
        <v>PT. Tri Adi Bersama</v>
      </c>
      <c r="D73" s="3" t="str">
        <f>IF(A73="","",'PM Tools 1 '!$D$5)</f>
        <v>EKSAD Resource Layanan IT Dev 31 MP - TAB</v>
      </c>
      <c r="E73" s="3">
        <f>IF(A73="","",IF('PM Tools 1 '!D78="",'PM Tools 1 '!E78,'PM Tools 1 '!D78 &amp;" - " &amp; 'PM Tools 1 '!E78))</f>
        <v>0</v>
      </c>
      <c r="F73" s="3">
        <f>IF(A73="","",'PM Tools 1 '!H78)</f>
        <v>0</v>
      </c>
    </row>
    <row r="74" spans="1:6" x14ac:dyDescent="0.25">
      <c r="A74" s="2" t="str">
        <f>IF(ISBLANK('PM Tools 1 '!B79),A73,TEXT('PM Tools 1 '!B79,"mm-dd-yy"))</f>
        <v>08-05-22</v>
      </c>
      <c r="B74" s="3" t="str">
        <f>IF(A74="","",'PM Tools 1 '!$C$2)</f>
        <v>Muadz Askarul Muslim</v>
      </c>
      <c r="C74" s="4" t="str">
        <f>VLOOKUP(D74,'Charge Code'!B:D,2,FALSE)</f>
        <v>PT. Tri Adi Bersama</v>
      </c>
      <c r="D74" s="3" t="str">
        <f>IF(A74="","",'PM Tools 1 '!$D$5)</f>
        <v>EKSAD Resource Layanan IT Dev 31 MP - TAB</v>
      </c>
      <c r="E74" s="3">
        <f>IF(A74="","",IF('PM Tools 1 '!D79="",'PM Tools 1 '!E79,'PM Tools 1 '!D79 &amp;" - " &amp; 'PM Tools 1 '!E79))</f>
        <v>0</v>
      </c>
      <c r="F74" s="3">
        <f>IF(A74="","",'PM Tools 1 '!H79)</f>
        <v>0</v>
      </c>
    </row>
    <row r="75" spans="1:6" x14ac:dyDescent="0.25">
      <c r="A75" s="2" t="str">
        <f>IF(ISBLANK('PM Tools 1 '!B80),A74,TEXT('PM Tools 1 '!B80,"mm-dd-yy"))</f>
        <v>08-05-22</v>
      </c>
      <c r="B75" s="3" t="str">
        <f>IF(A75="","",'PM Tools 1 '!$C$2)</f>
        <v>Muadz Askarul Muslim</v>
      </c>
      <c r="C75" s="4" t="str">
        <f>VLOOKUP(D75,'Charge Code'!B:D,2,FALSE)</f>
        <v>PT. Tri Adi Bersama</v>
      </c>
      <c r="D75" s="3" t="str">
        <f>IF(A75="","",'PM Tools 1 '!$D$5)</f>
        <v>EKSAD Resource Layanan IT Dev 31 MP - TAB</v>
      </c>
      <c r="E75" s="3">
        <f>IF(A75="","",IF('PM Tools 1 '!D80="",'PM Tools 1 '!E80,'PM Tools 1 '!D80 &amp;" - " &amp; 'PM Tools 1 '!E80))</f>
        <v>0</v>
      </c>
      <c r="F75" s="3">
        <f>IF(A75="","",'PM Tools 1 '!H80)</f>
        <v>0</v>
      </c>
    </row>
    <row r="76" spans="1:6" x14ac:dyDescent="0.25">
      <c r="A76" s="2" t="str">
        <f>IF(ISBLANK('PM Tools 1 '!B81),A75,TEXT('PM Tools 1 '!B81,"mm-dd-yy"))</f>
        <v>08-05-22</v>
      </c>
      <c r="B76" s="3" t="str">
        <f>IF(A76="","",'PM Tools 1 '!$C$2)</f>
        <v>Muadz Askarul Muslim</v>
      </c>
      <c r="C76" s="4" t="str">
        <f>VLOOKUP(D76,'Charge Code'!B:D,2,FALSE)</f>
        <v>PT. Tri Adi Bersama</v>
      </c>
      <c r="D76" s="3" t="str">
        <f>IF(A76="","",'PM Tools 1 '!$D$5)</f>
        <v>EKSAD Resource Layanan IT Dev 31 MP - TAB</v>
      </c>
      <c r="E76" s="3">
        <f>IF(A76="","",IF('PM Tools 1 '!D81="",'PM Tools 1 '!E81,'PM Tools 1 '!D81 &amp;" - " &amp; 'PM Tools 1 '!E81))</f>
        <v>0</v>
      </c>
      <c r="F76" s="3">
        <f>IF(A76="","",'PM Tools 1 '!H81)</f>
        <v>0</v>
      </c>
    </row>
    <row r="77" spans="1:6" x14ac:dyDescent="0.25">
      <c r="A77" s="2" t="str">
        <f>IF(ISBLANK('PM Tools 1 '!B82),A76,TEXT('PM Tools 1 '!B82,"mm-dd-yy"))</f>
        <v>08-05-22</v>
      </c>
      <c r="B77" s="3" t="str">
        <f>IF(A77="","",'PM Tools 1 '!$C$2)</f>
        <v>Muadz Askarul Muslim</v>
      </c>
      <c r="C77" s="4" t="str">
        <f>VLOOKUP(D77,'Charge Code'!B:D,2,FALSE)</f>
        <v>PT. Tri Adi Bersama</v>
      </c>
      <c r="D77" s="3" t="str">
        <f>IF(A77="","",'PM Tools 1 '!$D$5)</f>
        <v>EKSAD Resource Layanan IT Dev 31 MP - TAB</v>
      </c>
      <c r="E77" s="3">
        <f>IF(A77="","",IF('PM Tools 1 '!D82="",'PM Tools 1 '!E82,'PM Tools 1 '!D82 &amp;" - " &amp; 'PM Tools 1 '!E82))</f>
        <v>0</v>
      </c>
      <c r="F77" s="3">
        <f>IF(A77="","",'PM Tools 1 '!H82)</f>
        <v>0</v>
      </c>
    </row>
    <row r="78" spans="1:6" x14ac:dyDescent="0.25">
      <c r="A78" s="2" t="str">
        <f>IF(ISBLANK('PM Tools 1 '!B83),A77,TEXT('PM Tools 1 '!B83,"mm-dd-yy"))</f>
        <v>08-05-22</v>
      </c>
      <c r="B78" s="3" t="str">
        <f>IF(A78="","",'PM Tools 1 '!$C$2)</f>
        <v>Muadz Askarul Muslim</v>
      </c>
      <c r="C78" s="4" t="str">
        <f>VLOOKUP(D78,'Charge Code'!B:D,2,FALSE)</f>
        <v>PT. Tri Adi Bersama</v>
      </c>
      <c r="D78" s="3" t="str">
        <f>IF(A78="","",'PM Tools 1 '!$D$5)</f>
        <v>EKSAD Resource Layanan IT Dev 31 MP - TAB</v>
      </c>
      <c r="E78" s="3">
        <f>IF(A78="","",IF('PM Tools 1 '!D83="",'PM Tools 1 '!E83,'PM Tools 1 '!D83 &amp;" - " &amp; 'PM Tools 1 '!E83))</f>
        <v>0</v>
      </c>
      <c r="F78" s="3">
        <f>IF(A78="","",'PM Tools 1 '!H83)</f>
        <v>0</v>
      </c>
    </row>
    <row r="79" spans="1:6" x14ac:dyDescent="0.25">
      <c r="A79" s="2" t="str">
        <f>IF(ISBLANK('PM Tools 1 '!B84),A78,TEXT('PM Tools 1 '!B84,"mm-dd-yy"))</f>
        <v>08-05-22</v>
      </c>
      <c r="B79" s="3" t="str">
        <f>IF(A79="","",'PM Tools 1 '!$C$2)</f>
        <v>Muadz Askarul Muslim</v>
      </c>
      <c r="C79" s="4" t="str">
        <f>VLOOKUP(D79,'Charge Code'!B:D,2,FALSE)</f>
        <v>PT. Tri Adi Bersama</v>
      </c>
      <c r="D79" s="3" t="str">
        <f>IF(A79="","",'PM Tools 1 '!$D$5)</f>
        <v>EKSAD Resource Layanan IT Dev 31 MP - TAB</v>
      </c>
      <c r="E79" s="3">
        <f>IF(A79="","",IF('PM Tools 1 '!D84="",'PM Tools 1 '!E84,'PM Tools 1 '!D84 &amp;" - " &amp; 'PM Tools 1 '!E84))</f>
        <v>0</v>
      </c>
      <c r="F79" s="3">
        <f>IF(A79="","",'PM Tools 1 '!H84)</f>
        <v>0</v>
      </c>
    </row>
    <row r="80" spans="1:6" x14ac:dyDescent="0.25">
      <c r="A80" s="2" t="str">
        <f>IF(ISBLANK('PM Tools 1 '!B85),A79,TEXT('PM Tools 1 '!B85,"mm-dd-yy"))</f>
        <v>08-05-22</v>
      </c>
      <c r="B80" s="3" t="str">
        <f>IF(A80="","",'PM Tools 1 '!$C$2)</f>
        <v>Muadz Askarul Muslim</v>
      </c>
      <c r="C80" s="4" t="str">
        <f>VLOOKUP(D80,'Charge Code'!B:D,2,FALSE)</f>
        <v>PT. Tri Adi Bersama</v>
      </c>
      <c r="D80" s="3" t="str">
        <f>IF(A80="","",'PM Tools 1 '!$D$5)</f>
        <v>EKSAD Resource Layanan IT Dev 31 MP - TAB</v>
      </c>
      <c r="E80" s="3">
        <f>IF(A80="","",IF('PM Tools 1 '!D85="",'PM Tools 1 '!E85,'PM Tools 1 '!D85 &amp;" - " &amp; 'PM Tools 1 '!E85))</f>
        <v>0</v>
      </c>
      <c r="F80" s="3">
        <f>IF(A80="","",'PM Tools 1 '!H85)</f>
        <v>0</v>
      </c>
    </row>
    <row r="81" spans="1:6" x14ac:dyDescent="0.25">
      <c r="A81" s="2" t="str">
        <f>IF(ISBLANK('PM Tools 1 '!B86),A80,TEXT('PM Tools 1 '!B86,"mm-dd-yy"))</f>
        <v>08-05-22</v>
      </c>
      <c r="B81" s="3" t="str">
        <f>IF(A81="","",'PM Tools 1 '!$C$2)</f>
        <v>Muadz Askarul Muslim</v>
      </c>
      <c r="C81" s="4" t="str">
        <f>VLOOKUP(D81,'Charge Code'!B:D,2,FALSE)</f>
        <v>PT. Tri Adi Bersama</v>
      </c>
      <c r="D81" s="3" t="str">
        <f>IF(A81="","",'PM Tools 1 '!$D$5)</f>
        <v>EKSAD Resource Layanan IT Dev 31 MP - TAB</v>
      </c>
      <c r="E81" s="3">
        <f>IF(A81="","",IF('PM Tools 1 '!D86="",'PM Tools 1 '!E86,'PM Tools 1 '!D86 &amp;" - " &amp; 'PM Tools 1 '!E86))</f>
        <v>0</v>
      </c>
      <c r="F81" s="3">
        <f>IF(A81="","",'PM Tools 1 '!H86)</f>
        <v>0</v>
      </c>
    </row>
    <row r="82" spans="1:6" x14ac:dyDescent="0.25">
      <c r="A82" s="2" t="str">
        <f>IF(ISBLANK('PM Tools 1 '!B87),A81,TEXT('PM Tools 1 '!B87,"mm-dd-yy"))</f>
        <v>08-06-22</v>
      </c>
      <c r="B82" s="3" t="str">
        <f>IF(A82="","",'PM Tools 1 '!$C$2)</f>
        <v>Muadz Askarul Muslim</v>
      </c>
      <c r="C82" s="4" t="str">
        <f>VLOOKUP(D82,'Charge Code'!B:D,2,FALSE)</f>
        <v>PT. Tri Adi Bersama</v>
      </c>
      <c r="D82" s="3" t="str">
        <f>IF(A82="","",'PM Tools 1 '!$D$5)</f>
        <v>EKSAD Resource Layanan IT Dev 31 MP - TAB</v>
      </c>
      <c r="E82" s="3" t="e">
        <f>IF(A82="","",IF('PM Tools 1 '!#REF!="",'PM Tools 1 '!E87,'PM Tools 1 '!#REF! &amp;" - " &amp; 'PM Tools 1 '!E87))</f>
        <v>#REF!</v>
      </c>
      <c r="F82" s="3">
        <f>IF(A82="","",'PM Tools 1 '!H87)</f>
        <v>0</v>
      </c>
    </row>
    <row r="83" spans="1:6" x14ac:dyDescent="0.25">
      <c r="A83" s="2" t="str">
        <f>IF(ISBLANK('PM Tools 1 '!B88),A82,TEXT('PM Tools 1 '!B88,"mm-dd-yy"))</f>
        <v>08-06-22</v>
      </c>
      <c r="B83" s="3" t="str">
        <f>IF(A83="","",'PM Tools 1 '!$C$2)</f>
        <v>Muadz Askarul Muslim</v>
      </c>
      <c r="C83" s="4" t="str">
        <f>VLOOKUP(D83,'Charge Code'!B:D,2,FALSE)</f>
        <v>PT. Tri Adi Bersama</v>
      </c>
      <c r="D83" s="3" t="str">
        <f>IF(A83="","",'PM Tools 1 '!$D$5)</f>
        <v>EKSAD Resource Layanan IT Dev 31 MP - TAB</v>
      </c>
      <c r="E83" s="3" t="e">
        <f>IF(A83="","",IF('PM Tools 1 '!#REF!="",'PM Tools 1 '!E88,'PM Tools 1 '!#REF! &amp;" - " &amp; 'PM Tools 1 '!E88))</f>
        <v>#REF!</v>
      </c>
      <c r="F83" s="3">
        <f>IF(A83="","",'PM Tools 1 '!H88)</f>
        <v>0</v>
      </c>
    </row>
    <row r="84" spans="1:6" x14ac:dyDescent="0.25">
      <c r="A84" s="2" t="str">
        <f>IF(ISBLANK('PM Tools 1 '!B89),A83,TEXT('PM Tools 1 '!B89,"mm-dd-yy"))</f>
        <v>08-06-22</v>
      </c>
      <c r="B84" s="3" t="str">
        <f>IF(A84="","",'PM Tools 1 '!$C$2)</f>
        <v>Muadz Askarul Muslim</v>
      </c>
      <c r="C84" s="4" t="str">
        <f>VLOOKUP(D84,'Charge Code'!B:D,2,FALSE)</f>
        <v>PT. Tri Adi Bersama</v>
      </c>
      <c r="D84" s="3" t="str">
        <f>IF(A84="","",'PM Tools 1 '!$D$5)</f>
        <v>EKSAD Resource Layanan IT Dev 31 MP - TAB</v>
      </c>
      <c r="E84" s="3">
        <f>IF(A84="","",IF('PM Tools 1 '!D89="",'PM Tools 1 '!E89,'PM Tools 1 '!D89 &amp;" - " &amp; 'PM Tools 1 '!E89))</f>
        <v>0</v>
      </c>
      <c r="F84" s="3">
        <f>IF(A84="","",'PM Tools 1 '!H89)</f>
        <v>0</v>
      </c>
    </row>
    <row r="85" spans="1:6" x14ac:dyDescent="0.25">
      <c r="A85" s="2" t="str">
        <f>IF(ISBLANK('PM Tools 1 '!B90),A84,TEXT('PM Tools 1 '!B90,"mm-dd-yy"))</f>
        <v>08-06-22</v>
      </c>
      <c r="B85" s="3" t="str">
        <f>IF(A85="","",'PM Tools 1 '!$C$2)</f>
        <v>Muadz Askarul Muslim</v>
      </c>
      <c r="C85" s="4" t="str">
        <f>VLOOKUP(D85,'Charge Code'!B:D,2,FALSE)</f>
        <v>PT. Tri Adi Bersama</v>
      </c>
      <c r="D85" s="3" t="str">
        <f>IF(A85="","",'PM Tools 1 '!$D$5)</f>
        <v>EKSAD Resource Layanan IT Dev 31 MP - TAB</v>
      </c>
      <c r="E85" s="3">
        <f>IF(A85="","",IF('PM Tools 1 '!D90="",'PM Tools 1 '!E90,'PM Tools 1 '!D90 &amp;" - " &amp; 'PM Tools 1 '!E90))</f>
        <v>0</v>
      </c>
      <c r="F85" s="3">
        <f>IF(A85="","",'PM Tools 1 '!H90)</f>
        <v>0</v>
      </c>
    </row>
    <row r="86" spans="1:6" x14ac:dyDescent="0.25">
      <c r="A86" s="2" t="str">
        <f>IF(ISBLANK('PM Tools 1 '!B91),A85,TEXT('PM Tools 1 '!B91,"mm-dd-yy"))</f>
        <v>08-06-22</v>
      </c>
      <c r="B86" s="3" t="str">
        <f>IF(A86="","",'PM Tools 1 '!$C$2)</f>
        <v>Muadz Askarul Muslim</v>
      </c>
      <c r="C86" s="4" t="str">
        <f>VLOOKUP(D86,'Charge Code'!B:D,2,FALSE)</f>
        <v>PT. Tri Adi Bersama</v>
      </c>
      <c r="D86" s="3" t="str">
        <f>IF(A86="","",'PM Tools 1 '!$D$5)</f>
        <v>EKSAD Resource Layanan IT Dev 31 MP - TAB</v>
      </c>
      <c r="E86" s="3">
        <f>IF(A86="","",IF('PM Tools 1 '!D91="",'PM Tools 1 '!E91,'PM Tools 1 '!D91 &amp;" - " &amp; 'PM Tools 1 '!E91))</f>
        <v>0</v>
      </c>
      <c r="F86" s="3">
        <f>IF(A86="","",'PM Tools 1 '!H91)</f>
        <v>0</v>
      </c>
    </row>
    <row r="87" spans="1:6" x14ac:dyDescent="0.25">
      <c r="A87" s="2" t="str">
        <f>IF(ISBLANK('PM Tools 1 '!B92),A86,TEXT('PM Tools 1 '!B92,"mm-dd-yy"))</f>
        <v>08-06-22</v>
      </c>
      <c r="B87" s="3" t="str">
        <f>IF(A87="","",'PM Tools 1 '!$C$2)</f>
        <v>Muadz Askarul Muslim</v>
      </c>
      <c r="C87" s="4" t="str">
        <f>VLOOKUP(D87,'Charge Code'!B:D,2,FALSE)</f>
        <v>PT. Tri Adi Bersama</v>
      </c>
      <c r="D87" s="3" t="str">
        <f>IF(A87="","",'PM Tools 1 '!$D$5)</f>
        <v>EKSAD Resource Layanan IT Dev 31 MP - TAB</v>
      </c>
      <c r="E87" s="3">
        <f>IF(A87="","",IF('PM Tools 1 '!D92="",'PM Tools 1 '!E92,'PM Tools 1 '!D92 &amp;" - " &amp; 'PM Tools 1 '!E92))</f>
        <v>0</v>
      </c>
      <c r="F87" s="3">
        <f>IF(A87="","",'PM Tools 1 '!H92)</f>
        <v>0</v>
      </c>
    </row>
    <row r="88" spans="1:6" x14ac:dyDescent="0.25">
      <c r="A88" s="2" t="str">
        <f>IF(ISBLANK('PM Tools 1 '!B93),A87,TEXT('PM Tools 1 '!B93,"mm-dd-yy"))</f>
        <v>08-06-22</v>
      </c>
      <c r="B88" s="3" t="str">
        <f>IF(A88="","",'PM Tools 1 '!$C$2)</f>
        <v>Muadz Askarul Muslim</v>
      </c>
      <c r="C88" s="4" t="str">
        <f>VLOOKUP(D88,'Charge Code'!B:D,2,FALSE)</f>
        <v>PT. Tri Adi Bersama</v>
      </c>
      <c r="D88" s="3" t="str">
        <f>IF(A88="","",'PM Tools 1 '!$D$5)</f>
        <v>EKSAD Resource Layanan IT Dev 31 MP - TAB</v>
      </c>
      <c r="E88" s="3">
        <f>IF(A88="","",IF('PM Tools 1 '!D93="",'PM Tools 1 '!E93,'PM Tools 1 '!D93 &amp;" - " &amp; 'PM Tools 1 '!E93))</f>
        <v>0</v>
      </c>
      <c r="F88" s="3">
        <f>IF(A88="","",'PM Tools 1 '!H93)</f>
        <v>0</v>
      </c>
    </row>
    <row r="89" spans="1:6" x14ac:dyDescent="0.25">
      <c r="A89" s="2" t="str">
        <f>IF(ISBLANK('PM Tools 1 '!B94),A88,TEXT('PM Tools 1 '!B94,"mm-dd-yy"))</f>
        <v>08-06-22</v>
      </c>
      <c r="B89" s="3" t="str">
        <f>IF(A89="","",'PM Tools 1 '!$C$2)</f>
        <v>Muadz Askarul Muslim</v>
      </c>
      <c r="C89" s="4" t="str">
        <f>VLOOKUP(D89,'Charge Code'!B:D,2,FALSE)</f>
        <v>PT. Tri Adi Bersama</v>
      </c>
      <c r="D89" s="3" t="str">
        <f>IF(A89="","",'PM Tools 1 '!$D$5)</f>
        <v>EKSAD Resource Layanan IT Dev 31 MP - TAB</v>
      </c>
      <c r="E89" s="3">
        <f>IF(A89="","",IF('PM Tools 1 '!D94="",'PM Tools 1 '!E94,'PM Tools 1 '!D94 &amp;" - " &amp; 'PM Tools 1 '!E94))</f>
        <v>0</v>
      </c>
      <c r="F89" s="3">
        <f>IF(A89="","",'PM Tools 1 '!H94)</f>
        <v>0</v>
      </c>
    </row>
    <row r="90" spans="1:6" x14ac:dyDescent="0.25">
      <c r="A90" s="2" t="str">
        <f>IF(ISBLANK('PM Tools 1 '!B95),A89,TEXT('PM Tools 1 '!B95,"mm-dd-yy"))</f>
        <v>08-06-22</v>
      </c>
      <c r="B90" s="3" t="str">
        <f>IF(A90="","",'PM Tools 1 '!$C$2)</f>
        <v>Muadz Askarul Muslim</v>
      </c>
      <c r="C90" s="4" t="str">
        <f>VLOOKUP(D90,'Charge Code'!B:D,2,FALSE)</f>
        <v>PT. Tri Adi Bersama</v>
      </c>
      <c r="D90" s="3" t="str">
        <f>IF(A90="","",'PM Tools 1 '!$D$5)</f>
        <v>EKSAD Resource Layanan IT Dev 31 MP - TAB</v>
      </c>
      <c r="E90" s="3">
        <f>IF(A90="","",IF('PM Tools 1 '!D95="",'PM Tools 1 '!E95,'PM Tools 1 '!D95 &amp;" - " &amp; 'PM Tools 1 '!E95))</f>
        <v>0</v>
      </c>
      <c r="F90" s="3">
        <f>IF(A90="","",'PM Tools 1 '!H95)</f>
        <v>0</v>
      </c>
    </row>
    <row r="91" spans="1:6" x14ac:dyDescent="0.25">
      <c r="A91" s="2" t="str">
        <f>IF(ISBLANK('PM Tools 1 '!B96),A90,TEXT('PM Tools 1 '!B96,"mm-dd-yy"))</f>
        <v>08-06-22</v>
      </c>
      <c r="B91" s="3" t="str">
        <f>IF(A91="","",'PM Tools 1 '!$C$2)</f>
        <v>Muadz Askarul Muslim</v>
      </c>
      <c r="C91" s="4" t="str">
        <f>VLOOKUP(D91,'Charge Code'!B:D,2,FALSE)</f>
        <v>PT. Tri Adi Bersama</v>
      </c>
      <c r="D91" s="3" t="str">
        <f>IF(A91="","",'PM Tools 1 '!$D$5)</f>
        <v>EKSAD Resource Layanan IT Dev 31 MP - TAB</v>
      </c>
      <c r="E91" s="3">
        <f>IF(A91="","",IF('PM Tools 1 '!D96="",'PM Tools 1 '!E96,'PM Tools 1 '!D96 &amp;" - " &amp; 'PM Tools 1 '!E96))</f>
        <v>0</v>
      </c>
      <c r="F91" s="3">
        <f>IF(A91="","",'PM Tools 1 '!H96)</f>
        <v>0</v>
      </c>
    </row>
    <row r="92" spans="1:6" x14ac:dyDescent="0.25">
      <c r="A92" s="2" t="str">
        <f>IF(ISBLANK('PM Tools 1 '!B97),A91,TEXT('PM Tools 1 '!B97,"mm-dd-yy"))</f>
        <v>08-06-22</v>
      </c>
      <c r="B92" s="3" t="str">
        <f>IF(A92="","",'PM Tools 1 '!$C$2)</f>
        <v>Muadz Askarul Muslim</v>
      </c>
      <c r="C92" s="4" t="str">
        <f>VLOOKUP(D92,'Charge Code'!B:D,2,FALSE)</f>
        <v>PT. Tri Adi Bersama</v>
      </c>
      <c r="D92" s="3" t="str">
        <f>IF(A92="","",'PM Tools 1 '!$D$5)</f>
        <v>EKSAD Resource Layanan IT Dev 31 MP - TAB</v>
      </c>
      <c r="E92" s="3">
        <f>IF(A92="","",IF('PM Tools 1 '!D97="",'PM Tools 1 '!E97,'PM Tools 1 '!D97 &amp;" - " &amp; 'PM Tools 1 '!E97))</f>
        <v>0</v>
      </c>
      <c r="F92" s="3">
        <f>IF(A92="","",'PM Tools 1 '!H97)</f>
        <v>0</v>
      </c>
    </row>
    <row r="93" spans="1:6" x14ac:dyDescent="0.25">
      <c r="A93" s="2" t="str">
        <f>IF(ISBLANK('PM Tools 1 '!B98),A92,TEXT('PM Tools 1 '!B98,"mm-dd-yy"))</f>
        <v>08-06-22</v>
      </c>
      <c r="B93" s="3" t="str">
        <f>IF(A93="","",'PM Tools 1 '!$C$2)</f>
        <v>Muadz Askarul Muslim</v>
      </c>
      <c r="C93" s="4" t="str">
        <f>VLOOKUP(D93,'Charge Code'!B:D,2,FALSE)</f>
        <v>PT. Tri Adi Bersama</v>
      </c>
      <c r="D93" s="3" t="str">
        <f>IF(A93="","",'PM Tools 1 '!$D$5)</f>
        <v>EKSAD Resource Layanan IT Dev 31 MP - TAB</v>
      </c>
      <c r="E93" s="3">
        <f>IF(A93="","",IF('PM Tools 1 '!D98="",'PM Tools 1 '!E98,'PM Tools 1 '!D98 &amp;" - " &amp; 'PM Tools 1 '!E98))</f>
        <v>0</v>
      </c>
      <c r="F93" s="3">
        <f>IF(A93="","",'PM Tools 1 '!H98)</f>
        <v>0</v>
      </c>
    </row>
    <row r="94" spans="1:6" x14ac:dyDescent="0.25">
      <c r="A94" s="2" t="str">
        <f>IF(ISBLANK('PM Tools 1 '!B99),A93,TEXT('PM Tools 1 '!B99,"mm-dd-yy"))</f>
        <v>08-06-22</v>
      </c>
      <c r="B94" s="3" t="str">
        <f>IF(A94="","",'PM Tools 1 '!$C$2)</f>
        <v>Muadz Askarul Muslim</v>
      </c>
      <c r="C94" s="4" t="str">
        <f>VLOOKUP(D94,'Charge Code'!B:D,2,FALSE)</f>
        <v>PT. Tri Adi Bersama</v>
      </c>
      <c r="D94" s="3" t="str">
        <f>IF(A94="","",'PM Tools 1 '!$D$5)</f>
        <v>EKSAD Resource Layanan IT Dev 31 MP - TAB</v>
      </c>
      <c r="E94" s="3">
        <f>IF(A94="","",IF('PM Tools 1 '!D99="",'PM Tools 1 '!E99,'PM Tools 1 '!D99 &amp;" - " &amp; 'PM Tools 1 '!E99))</f>
        <v>0</v>
      </c>
      <c r="F94" s="3">
        <f>IF(A94="","",'PM Tools 1 '!H99)</f>
        <v>0</v>
      </c>
    </row>
    <row r="95" spans="1:6" x14ac:dyDescent="0.25">
      <c r="A95" s="2" t="str">
        <f>IF(ISBLANK('PM Tools 1 '!B100),A94,TEXT('PM Tools 1 '!B100,"mm-dd-yy"))</f>
        <v>08-06-22</v>
      </c>
      <c r="B95" s="3" t="str">
        <f>IF(A95="","",'PM Tools 1 '!$C$2)</f>
        <v>Muadz Askarul Muslim</v>
      </c>
      <c r="C95" s="4" t="str">
        <f>VLOOKUP(D95,'Charge Code'!B:D,2,FALSE)</f>
        <v>PT. Tri Adi Bersama</v>
      </c>
      <c r="D95" s="3" t="str">
        <f>IF(A95="","",'PM Tools 1 '!$D$5)</f>
        <v>EKSAD Resource Layanan IT Dev 31 MP - TAB</v>
      </c>
      <c r="E95" s="3">
        <f>IF(A95="","",IF('PM Tools 1 '!D100="",'PM Tools 1 '!E100,'PM Tools 1 '!D100 &amp;" - " &amp; 'PM Tools 1 '!E100))</f>
        <v>0</v>
      </c>
      <c r="F95" s="3">
        <f>IF(A95="","",'PM Tools 1 '!H100)</f>
        <v>0</v>
      </c>
    </row>
    <row r="96" spans="1:6" x14ac:dyDescent="0.25">
      <c r="A96" s="2" t="str">
        <f>IF(ISBLANK('PM Tools 1 '!B101),A95,TEXT('PM Tools 1 '!B101,"mm-dd-yy"))</f>
        <v>08-06-22</v>
      </c>
      <c r="B96" s="3" t="str">
        <f>IF(A96="","",'PM Tools 1 '!$C$2)</f>
        <v>Muadz Askarul Muslim</v>
      </c>
      <c r="C96" s="4" t="str">
        <f>VLOOKUP(D96,'Charge Code'!B:D,2,FALSE)</f>
        <v>PT. Tri Adi Bersama</v>
      </c>
      <c r="D96" s="3" t="str">
        <f>IF(A96="","",'PM Tools 1 '!$D$5)</f>
        <v>EKSAD Resource Layanan IT Dev 31 MP - TAB</v>
      </c>
      <c r="E96" s="3">
        <f>IF(A96="","",IF('PM Tools 1 '!D101="",'PM Tools 1 '!E101,'PM Tools 1 '!D101 &amp;" - " &amp; 'PM Tools 1 '!E101))</f>
        <v>0</v>
      </c>
      <c r="F96" s="3">
        <f>IF(A96="","",'PM Tools 1 '!H101)</f>
        <v>0</v>
      </c>
    </row>
    <row r="97" spans="1:6" x14ac:dyDescent="0.25">
      <c r="A97" s="2" t="str">
        <f>IF(ISBLANK('PM Tools 1 '!B102),A96,TEXT('PM Tools 1 '!B102,"mm-dd-yy"))</f>
        <v>08-06-22</v>
      </c>
      <c r="B97" s="3" t="str">
        <f>IF(A97="","",'PM Tools 1 '!$C$2)</f>
        <v>Muadz Askarul Muslim</v>
      </c>
      <c r="C97" s="4" t="str">
        <f>VLOOKUP(D97,'Charge Code'!B:D,2,FALSE)</f>
        <v>PT. Tri Adi Bersama</v>
      </c>
      <c r="D97" s="3" t="str">
        <f>IF(A97="","",'PM Tools 1 '!$D$5)</f>
        <v>EKSAD Resource Layanan IT Dev 31 MP - TAB</v>
      </c>
      <c r="E97" s="3">
        <f>IF(A97="","",IF('PM Tools 1 '!D102="",'PM Tools 1 '!E102,'PM Tools 1 '!D102 &amp;" - " &amp; 'PM Tools 1 '!E102))</f>
        <v>0</v>
      </c>
      <c r="F97" s="3">
        <f>IF(A97="","",'PM Tools 1 '!H102)</f>
        <v>0</v>
      </c>
    </row>
    <row r="98" spans="1:6" x14ac:dyDescent="0.25">
      <c r="A98" s="2" t="str">
        <f>IF(ISBLANK('PM Tools 1 '!B103),A97,TEXT('PM Tools 1 '!B103,"mm-dd-yy"))</f>
        <v>08-07-22</v>
      </c>
      <c r="B98" s="3" t="str">
        <f>IF(A98="","",'PM Tools 1 '!$C$2)</f>
        <v>Muadz Askarul Muslim</v>
      </c>
      <c r="C98" s="4" t="str">
        <f>VLOOKUP(D98,'Charge Code'!B:D,2,FALSE)</f>
        <v>PT. Tri Adi Bersama</v>
      </c>
      <c r="D98" s="3" t="str">
        <f>IF(A98="","",'PM Tools 1 '!$D$5)</f>
        <v>EKSAD Resource Layanan IT Dev 31 MP - TAB</v>
      </c>
      <c r="E98" s="3">
        <f>IF(A98="","",IF('PM Tools 1 '!D103="",'PM Tools 1 '!E103,'PM Tools 1 '!D103 &amp;" - " &amp; 'PM Tools 1 '!E103))</f>
        <v>0</v>
      </c>
      <c r="F98" s="3">
        <f>IF(A98="","",'PM Tools 1 '!H103)</f>
        <v>0</v>
      </c>
    </row>
    <row r="99" spans="1:6" x14ac:dyDescent="0.25">
      <c r="A99" s="2" t="str">
        <f>IF(ISBLANK('PM Tools 1 '!B104),A98,TEXT('PM Tools 1 '!B104,"mm-dd-yy"))</f>
        <v>08-07-22</v>
      </c>
      <c r="B99" s="3" t="str">
        <f>IF(A99="","",'PM Tools 1 '!$C$2)</f>
        <v>Muadz Askarul Muslim</v>
      </c>
      <c r="C99" s="4" t="str">
        <f>VLOOKUP(D99,'Charge Code'!B:D,2,FALSE)</f>
        <v>PT. Tri Adi Bersama</v>
      </c>
      <c r="D99" s="3" t="str">
        <f>IF(A99="","",'PM Tools 1 '!$D$5)</f>
        <v>EKSAD Resource Layanan IT Dev 31 MP - TAB</v>
      </c>
      <c r="E99" s="3">
        <f>IF(A99="","",IF('PM Tools 1 '!D104="",'PM Tools 1 '!E104,'PM Tools 1 '!D104 &amp;" - " &amp; 'PM Tools 1 '!E104))</f>
        <v>0</v>
      </c>
      <c r="F99" s="3">
        <f>IF(A99="","",'PM Tools 1 '!H104)</f>
        <v>0</v>
      </c>
    </row>
    <row r="100" spans="1:6" x14ac:dyDescent="0.25">
      <c r="A100" s="2" t="str">
        <f>IF(ISBLANK('PM Tools 1 '!B105),A99,TEXT('PM Tools 1 '!B105,"mm-dd-yy"))</f>
        <v>08-07-22</v>
      </c>
      <c r="B100" s="3" t="str">
        <f>IF(A100="","",'PM Tools 1 '!$C$2)</f>
        <v>Muadz Askarul Muslim</v>
      </c>
      <c r="C100" s="4" t="str">
        <f>VLOOKUP(D100,'Charge Code'!B:D,2,FALSE)</f>
        <v>PT. Tri Adi Bersama</v>
      </c>
      <c r="D100" s="3" t="str">
        <f>IF(A100="","",'PM Tools 1 '!$D$5)</f>
        <v>EKSAD Resource Layanan IT Dev 31 MP - TAB</v>
      </c>
      <c r="E100" s="3">
        <f>IF(A100="","",IF('PM Tools 1 '!D105="",'PM Tools 1 '!E105,'PM Tools 1 '!D105 &amp;" - " &amp; 'PM Tools 1 '!E105))</f>
        <v>0</v>
      </c>
      <c r="F100" s="3">
        <f>IF(A100="","",'PM Tools 1 '!H105)</f>
        <v>0</v>
      </c>
    </row>
    <row r="101" spans="1:6" x14ac:dyDescent="0.25">
      <c r="A101" s="2" t="str">
        <f>IF(ISBLANK('PM Tools 1 '!B106),A100,TEXT('PM Tools 1 '!B106,"mm-dd-yy"))</f>
        <v>08-07-22</v>
      </c>
      <c r="B101" s="3" t="str">
        <f>IF(A101="","",'PM Tools 1 '!$C$2)</f>
        <v>Muadz Askarul Muslim</v>
      </c>
      <c r="C101" s="4" t="str">
        <f>VLOOKUP(D101,'Charge Code'!B:D,2,FALSE)</f>
        <v>PT. Tri Adi Bersama</v>
      </c>
      <c r="D101" s="3" t="str">
        <f>IF(A101="","",'PM Tools 1 '!$D$5)</f>
        <v>EKSAD Resource Layanan IT Dev 31 MP - TAB</v>
      </c>
      <c r="E101" s="3">
        <f>IF(A101="","",IF('PM Tools 1 '!D106="",'PM Tools 1 '!E106,'PM Tools 1 '!D106 &amp;" - " &amp; 'PM Tools 1 '!E106))</f>
        <v>0</v>
      </c>
      <c r="F101" s="3">
        <f>IF(A101="","",'PM Tools 1 '!H106)</f>
        <v>0</v>
      </c>
    </row>
    <row r="102" spans="1:6" x14ac:dyDescent="0.25">
      <c r="A102" s="2" t="str">
        <f>IF(ISBLANK('PM Tools 1 '!B107),A101,TEXT('PM Tools 1 '!B107,"mm-dd-yy"))</f>
        <v>08-07-22</v>
      </c>
      <c r="B102" s="3" t="str">
        <f>IF(A102="","",'PM Tools 1 '!$C$2)</f>
        <v>Muadz Askarul Muslim</v>
      </c>
      <c r="C102" s="4" t="str">
        <f>VLOOKUP(D102,'Charge Code'!B:D,2,FALSE)</f>
        <v>PT. Tri Adi Bersama</v>
      </c>
      <c r="D102" s="3" t="str">
        <f>IF(A102="","",'PM Tools 1 '!$D$5)</f>
        <v>EKSAD Resource Layanan IT Dev 31 MP - TAB</v>
      </c>
      <c r="E102" s="3">
        <f>IF(A102="","",IF('PM Tools 1 '!D107="",'PM Tools 1 '!E107,'PM Tools 1 '!D107 &amp;" - " &amp; 'PM Tools 1 '!E107))</f>
        <v>0</v>
      </c>
      <c r="F102" s="3">
        <f>IF(A102="","",'PM Tools 1 '!H107)</f>
        <v>0</v>
      </c>
    </row>
    <row r="103" spans="1:6" x14ac:dyDescent="0.25">
      <c r="A103" s="2" t="str">
        <f>IF(ISBLANK('PM Tools 1 '!B108),A102,TEXT('PM Tools 1 '!B108,"mm-dd-yy"))</f>
        <v>08-07-22</v>
      </c>
      <c r="B103" s="3" t="str">
        <f>IF(A103="","",'PM Tools 1 '!$C$2)</f>
        <v>Muadz Askarul Muslim</v>
      </c>
      <c r="C103" s="4" t="str">
        <f>VLOOKUP(D103,'Charge Code'!B:D,2,FALSE)</f>
        <v>PT. Tri Adi Bersama</v>
      </c>
      <c r="D103" s="3" t="str">
        <f>IF(A103="","",'PM Tools 1 '!$D$5)</f>
        <v>EKSAD Resource Layanan IT Dev 31 MP - TAB</v>
      </c>
      <c r="E103" s="3">
        <f>IF(A103="","",IF('PM Tools 1 '!D108="",'PM Tools 1 '!E108,'PM Tools 1 '!D108 &amp;" - " &amp; 'PM Tools 1 '!E108))</f>
        <v>0</v>
      </c>
      <c r="F103" s="3">
        <f>IF(A103="","",'PM Tools 1 '!H108)</f>
        <v>0</v>
      </c>
    </row>
    <row r="104" spans="1:6" x14ac:dyDescent="0.25">
      <c r="A104" s="2" t="str">
        <f>IF(ISBLANK('PM Tools 1 '!B109),A103,TEXT('PM Tools 1 '!B109,"mm-dd-yy"))</f>
        <v>08-07-22</v>
      </c>
      <c r="B104" s="3" t="str">
        <f>IF(A104="","",'PM Tools 1 '!$C$2)</f>
        <v>Muadz Askarul Muslim</v>
      </c>
      <c r="C104" s="4" t="str">
        <f>VLOOKUP(D104,'Charge Code'!B:D,2,FALSE)</f>
        <v>PT. Tri Adi Bersama</v>
      </c>
      <c r="D104" s="3" t="str">
        <f>IF(A104="","",'PM Tools 1 '!$D$5)</f>
        <v>EKSAD Resource Layanan IT Dev 31 MP - TAB</v>
      </c>
      <c r="E104" s="3">
        <f>IF(A104="","",IF('PM Tools 1 '!D109="",'PM Tools 1 '!E109,'PM Tools 1 '!D109 &amp;" - " &amp; 'PM Tools 1 '!E109))</f>
        <v>0</v>
      </c>
      <c r="F104" s="3">
        <f>IF(A104="","",'PM Tools 1 '!H109)</f>
        <v>0</v>
      </c>
    </row>
    <row r="105" spans="1:6" x14ac:dyDescent="0.25">
      <c r="A105" s="2" t="str">
        <f>IF(ISBLANK('PM Tools 1 '!B110),A104,TEXT('PM Tools 1 '!B110,"mm-dd-yy"))</f>
        <v>08-07-22</v>
      </c>
      <c r="B105" s="3" t="str">
        <f>IF(A105="","",'PM Tools 1 '!$C$2)</f>
        <v>Muadz Askarul Muslim</v>
      </c>
      <c r="C105" s="4" t="str">
        <f>VLOOKUP(D105,'Charge Code'!B:D,2,FALSE)</f>
        <v>PT. Tri Adi Bersama</v>
      </c>
      <c r="D105" s="3" t="str">
        <f>IF(A105="","",'PM Tools 1 '!$D$5)</f>
        <v>EKSAD Resource Layanan IT Dev 31 MP - TAB</v>
      </c>
      <c r="E105" s="3">
        <f>IF(A105="","",IF('PM Tools 1 '!D110="",'PM Tools 1 '!E110,'PM Tools 1 '!D110 &amp;" - " &amp; 'PM Tools 1 '!E110))</f>
        <v>0</v>
      </c>
      <c r="F105" s="3">
        <f>IF(A105="","",'PM Tools 1 '!H110)</f>
        <v>0</v>
      </c>
    </row>
    <row r="106" spans="1:6" x14ac:dyDescent="0.25">
      <c r="A106" s="2" t="str">
        <f>IF(ISBLANK('PM Tools 1 '!B111),A105,TEXT('PM Tools 1 '!B111,"mm-dd-yy"))</f>
        <v>08-07-22</v>
      </c>
      <c r="B106" s="3" t="str">
        <f>IF(A106="","",'PM Tools 1 '!$C$2)</f>
        <v>Muadz Askarul Muslim</v>
      </c>
      <c r="C106" s="4" t="str">
        <f>VLOOKUP(D106,'Charge Code'!B:D,2,FALSE)</f>
        <v>PT. Tri Adi Bersama</v>
      </c>
      <c r="D106" s="3" t="str">
        <f>IF(A106="","",'PM Tools 1 '!$D$5)</f>
        <v>EKSAD Resource Layanan IT Dev 31 MP - TAB</v>
      </c>
      <c r="E106" s="3">
        <f>IF(A106="","",IF('PM Tools 1 '!D111="",'PM Tools 1 '!E111,'PM Tools 1 '!D111 &amp;" - " &amp; 'PM Tools 1 '!E111))</f>
        <v>0</v>
      </c>
      <c r="F106" s="3">
        <f>IF(A106="","",'PM Tools 1 '!H111)</f>
        <v>0</v>
      </c>
    </row>
    <row r="107" spans="1:6" x14ac:dyDescent="0.25">
      <c r="A107" s="2" t="str">
        <f>IF(ISBLANK('PM Tools 1 '!B112),A106,TEXT('PM Tools 1 '!B112,"mm-dd-yy"))</f>
        <v>08-07-22</v>
      </c>
      <c r="B107" s="3" t="str">
        <f>IF(A107="","",'PM Tools 1 '!$C$2)</f>
        <v>Muadz Askarul Muslim</v>
      </c>
      <c r="C107" s="4" t="str">
        <f>VLOOKUP(D107,'Charge Code'!B:D,2,FALSE)</f>
        <v>PT. Tri Adi Bersama</v>
      </c>
      <c r="D107" s="3" t="str">
        <f>IF(A107="","",'PM Tools 1 '!$D$5)</f>
        <v>EKSAD Resource Layanan IT Dev 31 MP - TAB</v>
      </c>
      <c r="E107" s="3">
        <f>IF(A107="","",IF('PM Tools 1 '!D112="",'PM Tools 1 '!E112,'PM Tools 1 '!D112 &amp;" - " &amp; 'PM Tools 1 '!E112))</f>
        <v>0</v>
      </c>
      <c r="F107" s="3">
        <f>IF(A107="","",'PM Tools 1 '!H112)</f>
        <v>0</v>
      </c>
    </row>
    <row r="108" spans="1:6" x14ac:dyDescent="0.25">
      <c r="A108" s="2" t="str">
        <f>IF(ISBLANK('PM Tools 1 '!B113),A107,TEXT('PM Tools 1 '!B113,"mm-dd-yy"))</f>
        <v>08-07-22</v>
      </c>
      <c r="B108" s="3" t="str">
        <f>IF(A108="","",'PM Tools 1 '!$C$2)</f>
        <v>Muadz Askarul Muslim</v>
      </c>
      <c r="C108" s="4" t="str">
        <f>VLOOKUP(D108,'Charge Code'!B:D,2,FALSE)</f>
        <v>PT. Tri Adi Bersama</v>
      </c>
      <c r="D108" s="3" t="str">
        <f>IF(A108="","",'PM Tools 1 '!$D$5)</f>
        <v>EKSAD Resource Layanan IT Dev 31 MP - TAB</v>
      </c>
      <c r="E108" s="3">
        <f>IF(A108="","",IF('PM Tools 1 '!D113="",'PM Tools 1 '!E113,'PM Tools 1 '!D113 &amp;" - " &amp; 'PM Tools 1 '!E113))</f>
        <v>0</v>
      </c>
      <c r="F108" s="3">
        <f>IF(A108="","",'PM Tools 1 '!H113)</f>
        <v>0</v>
      </c>
    </row>
    <row r="109" spans="1:6" x14ac:dyDescent="0.25">
      <c r="A109" s="2" t="str">
        <f>IF(ISBLANK('PM Tools 1 '!B114),A108,TEXT('PM Tools 1 '!B114,"mm-dd-yy"))</f>
        <v>08-07-22</v>
      </c>
      <c r="B109" s="3" t="str">
        <f>IF(A109="","",'PM Tools 1 '!$C$2)</f>
        <v>Muadz Askarul Muslim</v>
      </c>
      <c r="C109" s="4" t="str">
        <f>VLOOKUP(D109,'Charge Code'!B:D,2,FALSE)</f>
        <v>PT. Tri Adi Bersama</v>
      </c>
      <c r="D109" s="3" t="str">
        <f>IF(A109="","",'PM Tools 1 '!$D$5)</f>
        <v>EKSAD Resource Layanan IT Dev 31 MP - TAB</v>
      </c>
      <c r="E109" s="3">
        <f>IF(A109="","",IF('PM Tools 1 '!D114="",'PM Tools 1 '!E114,'PM Tools 1 '!D114 &amp;" - " &amp; 'PM Tools 1 '!E114))</f>
        <v>0</v>
      </c>
      <c r="F109" s="3">
        <f>IF(A109="","",'PM Tools 1 '!H114)</f>
        <v>0</v>
      </c>
    </row>
    <row r="110" spans="1:6" x14ac:dyDescent="0.25">
      <c r="A110" s="2" t="str">
        <f>IF(ISBLANK('PM Tools 1 '!B115),A109,TEXT('PM Tools 1 '!B115,"mm-dd-yy"))</f>
        <v>08-07-22</v>
      </c>
      <c r="B110" s="3" t="str">
        <f>IF(A110="","",'PM Tools 1 '!$C$2)</f>
        <v>Muadz Askarul Muslim</v>
      </c>
      <c r="C110" s="4" t="str">
        <f>VLOOKUP(D110,'Charge Code'!B:D,2,FALSE)</f>
        <v>PT. Tri Adi Bersama</v>
      </c>
      <c r="D110" s="3" t="str">
        <f>IF(A110="","",'PM Tools 1 '!$D$5)</f>
        <v>EKSAD Resource Layanan IT Dev 31 MP - TAB</v>
      </c>
      <c r="E110" s="3">
        <f>IF(A110="","",IF('PM Tools 1 '!D115="",'PM Tools 1 '!E115,'PM Tools 1 '!D115 &amp;" - " &amp; 'PM Tools 1 '!E115))</f>
        <v>0</v>
      </c>
      <c r="F110" s="3">
        <f>IF(A110="","",'PM Tools 1 '!H115)</f>
        <v>0</v>
      </c>
    </row>
    <row r="111" spans="1:6" x14ac:dyDescent="0.25">
      <c r="A111" s="2" t="str">
        <f>IF(ISBLANK('PM Tools 1 '!B116),A110,TEXT('PM Tools 1 '!B116,"mm-dd-yy"))</f>
        <v>08-07-22</v>
      </c>
      <c r="B111" s="3" t="str">
        <f>IF(A111="","",'PM Tools 1 '!$C$2)</f>
        <v>Muadz Askarul Muslim</v>
      </c>
      <c r="C111" s="4" t="str">
        <f>VLOOKUP(D111,'Charge Code'!B:D,2,FALSE)</f>
        <v>PT. Tri Adi Bersama</v>
      </c>
      <c r="D111" s="3" t="str">
        <f>IF(A111="","",'PM Tools 1 '!$D$5)</f>
        <v>EKSAD Resource Layanan IT Dev 31 MP - TAB</v>
      </c>
      <c r="E111" s="3">
        <f>IF(A111="","",IF('PM Tools 1 '!D116="",'PM Tools 1 '!E116,'PM Tools 1 '!D116 &amp;" - " &amp; 'PM Tools 1 '!E116))</f>
        <v>0</v>
      </c>
      <c r="F111" s="3">
        <f>IF(A111="","",'PM Tools 1 '!H116)</f>
        <v>0</v>
      </c>
    </row>
    <row r="112" spans="1:6" x14ac:dyDescent="0.25">
      <c r="A112" s="2" t="str">
        <f>IF(ISBLANK('PM Tools 1 '!B117),A111,TEXT('PM Tools 1 '!B117,"mm-dd-yy"))</f>
        <v>08-07-22</v>
      </c>
      <c r="B112" s="3" t="str">
        <f>IF(A112="","",'PM Tools 1 '!$C$2)</f>
        <v>Muadz Askarul Muslim</v>
      </c>
      <c r="C112" s="4" t="str">
        <f>VLOOKUP(D112,'Charge Code'!B:D,2,FALSE)</f>
        <v>PT. Tri Adi Bersama</v>
      </c>
      <c r="D112" s="3" t="str">
        <f>IF(A112="","",'PM Tools 1 '!$D$5)</f>
        <v>EKSAD Resource Layanan IT Dev 31 MP - TAB</v>
      </c>
      <c r="E112" s="3">
        <f>IF(A112="","",IF('PM Tools 1 '!D117="",'PM Tools 1 '!E117,'PM Tools 1 '!D117 &amp;" - " &amp; 'PM Tools 1 '!E117))</f>
        <v>0</v>
      </c>
      <c r="F112" s="3">
        <f>IF(A112="","",'PM Tools 1 '!H117)</f>
        <v>0</v>
      </c>
    </row>
    <row r="113" spans="1:6" x14ac:dyDescent="0.25">
      <c r="A113" s="2" t="str">
        <f>IF(ISBLANK('PM Tools 1 '!B118),A112,TEXT('PM Tools 1 '!B118,"mm-dd-yy"))</f>
        <v>08-07-22</v>
      </c>
      <c r="B113" s="3" t="str">
        <f>IF(A113="","",'PM Tools 1 '!$C$2)</f>
        <v>Muadz Askarul Muslim</v>
      </c>
      <c r="C113" s="4" t="str">
        <f>VLOOKUP(D113,'Charge Code'!B:D,2,FALSE)</f>
        <v>PT. Tri Adi Bersama</v>
      </c>
      <c r="D113" s="3" t="str">
        <f>IF(A113="","",'PM Tools 1 '!$D$5)</f>
        <v>EKSAD Resource Layanan IT Dev 31 MP - TAB</v>
      </c>
      <c r="E113" s="3">
        <f>IF(A113="","",IF('PM Tools 1 '!D118="",'PM Tools 1 '!E118,'PM Tools 1 '!D118 &amp;" - " &amp; 'PM Tools 1 '!E118))</f>
        <v>0</v>
      </c>
      <c r="F113" s="3">
        <f>IF(A113="","",'PM Tools 1 '!H118)</f>
        <v>0</v>
      </c>
    </row>
    <row r="114" spans="1:6" x14ac:dyDescent="0.25">
      <c r="A114" s="2" t="str">
        <f>IF(ISBLANK('PM Tools 1 '!B119),A113,TEXT('PM Tools 1 '!B119,"mm-dd-yy"))</f>
        <v>08-08-22</v>
      </c>
      <c r="B114" s="3" t="str">
        <f>IF(A114="","",'PM Tools 1 '!$C$2)</f>
        <v>Muadz Askarul Muslim</v>
      </c>
      <c r="C114" s="4" t="str">
        <f>VLOOKUP(D114,'Charge Code'!B:D,2,FALSE)</f>
        <v>PT. Tri Adi Bersama</v>
      </c>
      <c r="D114" s="3" t="str">
        <f>IF(A114="","",'PM Tools 1 '!$D$5)</f>
        <v>EKSAD Resource Layanan IT Dev 31 MP - TAB</v>
      </c>
      <c r="E114" s="3">
        <f>IF(A114="","",IF('PM Tools 1 '!D119="",'PM Tools 1 '!E119,'PM Tools 1 '!D119 &amp;" - " &amp; 'PM Tools 1 '!E119))</f>
        <v>0</v>
      </c>
      <c r="F114" s="3">
        <f>IF(A114="","",'PM Tools 1 '!H119)</f>
        <v>0</v>
      </c>
    </row>
    <row r="115" spans="1:6" x14ac:dyDescent="0.25">
      <c r="A115" s="2" t="str">
        <f>IF(ISBLANK('PM Tools 1 '!B120),A114,TEXT('PM Tools 1 '!B120,"mm-dd-yy"))</f>
        <v>08-08-22</v>
      </c>
      <c r="B115" s="3" t="str">
        <f>IF(A115="","",'PM Tools 1 '!$C$2)</f>
        <v>Muadz Askarul Muslim</v>
      </c>
      <c r="C115" s="4" t="str">
        <f>VLOOKUP(D115,'Charge Code'!B:D,2,FALSE)</f>
        <v>PT. Tri Adi Bersama</v>
      </c>
      <c r="D115" s="3" t="str">
        <f>IF(A115="","",'PM Tools 1 '!$D$5)</f>
        <v>EKSAD Resource Layanan IT Dev 31 MP - TAB</v>
      </c>
      <c r="E115" s="3">
        <f>IF(A115="","",IF('PM Tools 1 '!D120="",'PM Tools 1 '!E120,'PM Tools 1 '!D120 &amp;" - " &amp; 'PM Tools 1 '!E120))</f>
        <v>0</v>
      </c>
      <c r="F115" s="3">
        <f>IF(A115="","",'PM Tools 1 '!H120)</f>
        <v>0</v>
      </c>
    </row>
    <row r="116" spans="1:6" x14ac:dyDescent="0.25">
      <c r="A116" s="2" t="str">
        <f>IF(ISBLANK('PM Tools 1 '!B121),A115,TEXT('PM Tools 1 '!B121,"mm-dd-yy"))</f>
        <v>08-08-22</v>
      </c>
      <c r="B116" s="3" t="str">
        <f>IF(A116="","",'PM Tools 1 '!$C$2)</f>
        <v>Muadz Askarul Muslim</v>
      </c>
      <c r="C116" s="4" t="str">
        <f>VLOOKUP(D116,'Charge Code'!B:D,2,FALSE)</f>
        <v>PT. Tri Adi Bersama</v>
      </c>
      <c r="D116" s="3" t="str">
        <f>IF(A116="","",'PM Tools 1 '!$D$5)</f>
        <v>EKSAD Resource Layanan IT Dev 31 MP - TAB</v>
      </c>
      <c r="E116" s="3">
        <f>IF(A116="","",IF('PM Tools 1 '!D121="",'PM Tools 1 '!E121,'PM Tools 1 '!D121 &amp;" - " &amp; 'PM Tools 1 '!E121))</f>
        <v>0</v>
      </c>
      <c r="F116" s="3">
        <f>IF(A116="","",'PM Tools 1 '!H121)</f>
        <v>0</v>
      </c>
    </row>
    <row r="117" spans="1:6" x14ac:dyDescent="0.25">
      <c r="A117" s="2" t="str">
        <f>IF(ISBLANK('PM Tools 1 '!B122),A116,TEXT('PM Tools 1 '!B122,"mm-dd-yy"))</f>
        <v>08-08-22</v>
      </c>
      <c r="B117" s="3" t="str">
        <f>IF(A117="","",'PM Tools 1 '!$C$2)</f>
        <v>Muadz Askarul Muslim</v>
      </c>
      <c r="C117" s="4" t="str">
        <f>VLOOKUP(D117,'Charge Code'!B:D,2,FALSE)</f>
        <v>PT. Tri Adi Bersama</v>
      </c>
      <c r="D117" s="3" t="str">
        <f>IF(A117="","",'PM Tools 1 '!$D$5)</f>
        <v>EKSAD Resource Layanan IT Dev 31 MP - TAB</v>
      </c>
      <c r="E117" s="3">
        <f>IF(A117="","",IF('PM Tools 1 '!D122="",'PM Tools 1 '!E122,'PM Tools 1 '!D122 &amp;" - " &amp; 'PM Tools 1 '!E122))</f>
        <v>0</v>
      </c>
      <c r="F117" s="3">
        <f>IF(A117="","",'PM Tools 1 '!H122)</f>
        <v>0</v>
      </c>
    </row>
    <row r="118" spans="1:6" x14ac:dyDescent="0.25">
      <c r="A118" s="2" t="str">
        <f>IF(ISBLANK('PM Tools 1 '!B123),A117,TEXT('PM Tools 1 '!B123,"mm-dd-yy"))</f>
        <v>08-08-22</v>
      </c>
      <c r="B118" s="3" t="str">
        <f>IF(A118="","",'PM Tools 1 '!$C$2)</f>
        <v>Muadz Askarul Muslim</v>
      </c>
      <c r="C118" s="4" t="str">
        <f>VLOOKUP(D118,'Charge Code'!B:D,2,FALSE)</f>
        <v>PT. Tri Adi Bersama</v>
      </c>
      <c r="D118" s="3" t="str">
        <f>IF(A118="","",'PM Tools 1 '!$D$5)</f>
        <v>EKSAD Resource Layanan IT Dev 31 MP - TAB</v>
      </c>
      <c r="E118" s="3">
        <f>IF(A118="","",IF('PM Tools 1 '!D123="",'PM Tools 1 '!E123,'PM Tools 1 '!D123 &amp;" - " &amp; 'PM Tools 1 '!E123))</f>
        <v>0</v>
      </c>
      <c r="F118" s="3">
        <f>IF(A118="","",'PM Tools 1 '!H123)</f>
        <v>0</v>
      </c>
    </row>
    <row r="119" spans="1:6" x14ac:dyDescent="0.25">
      <c r="A119" s="2" t="str">
        <f>IF(ISBLANK('PM Tools 1 '!B124),A118,TEXT('PM Tools 1 '!B124,"mm-dd-yy"))</f>
        <v>08-08-22</v>
      </c>
      <c r="B119" s="3" t="str">
        <f>IF(A119="","",'PM Tools 1 '!$C$2)</f>
        <v>Muadz Askarul Muslim</v>
      </c>
      <c r="C119" s="4" t="str">
        <f>VLOOKUP(D119,'Charge Code'!B:D,2,FALSE)</f>
        <v>PT. Tri Adi Bersama</v>
      </c>
      <c r="D119" s="3" t="str">
        <f>IF(A119="","",'PM Tools 1 '!$D$5)</f>
        <v>EKSAD Resource Layanan IT Dev 31 MP - TAB</v>
      </c>
      <c r="E119" s="3">
        <f>IF(A119="","",IF('PM Tools 1 '!D124="",'PM Tools 1 '!E124,'PM Tools 1 '!D124 &amp;" - " &amp; 'PM Tools 1 '!E124))</f>
        <v>0</v>
      </c>
      <c r="F119" s="3">
        <f>IF(A119="","",'PM Tools 1 '!H124)</f>
        <v>0</v>
      </c>
    </row>
    <row r="120" spans="1:6" x14ac:dyDescent="0.25">
      <c r="A120" s="2" t="str">
        <f>IF(ISBLANK('PM Tools 1 '!B125),A119,TEXT('PM Tools 1 '!B125,"mm-dd-yy"))</f>
        <v>08-08-22</v>
      </c>
      <c r="B120" s="3" t="str">
        <f>IF(A120="","",'PM Tools 1 '!$C$2)</f>
        <v>Muadz Askarul Muslim</v>
      </c>
      <c r="C120" s="4" t="str">
        <f>VLOOKUP(D120,'Charge Code'!B:D,2,FALSE)</f>
        <v>PT. Tri Adi Bersama</v>
      </c>
      <c r="D120" s="3" t="str">
        <f>IF(A120="","",'PM Tools 1 '!$D$5)</f>
        <v>EKSAD Resource Layanan IT Dev 31 MP - TAB</v>
      </c>
      <c r="E120" s="3">
        <f>IF(A120="","",IF('PM Tools 1 '!D125="",'PM Tools 1 '!E125,'PM Tools 1 '!D125 &amp;" - " &amp; 'PM Tools 1 '!E125))</f>
        <v>0</v>
      </c>
      <c r="F120" s="3">
        <f>IF(A120="","",'PM Tools 1 '!H125)</f>
        <v>0</v>
      </c>
    </row>
    <row r="121" spans="1:6" x14ac:dyDescent="0.25">
      <c r="A121" s="2" t="str">
        <f>IF(ISBLANK('PM Tools 1 '!B126),A120,TEXT('PM Tools 1 '!B126,"mm-dd-yy"))</f>
        <v>08-08-22</v>
      </c>
      <c r="B121" s="3" t="str">
        <f>IF(A121="","",'PM Tools 1 '!$C$2)</f>
        <v>Muadz Askarul Muslim</v>
      </c>
      <c r="C121" s="4" t="str">
        <f>VLOOKUP(D121,'Charge Code'!B:D,2,FALSE)</f>
        <v>PT. Tri Adi Bersama</v>
      </c>
      <c r="D121" s="3" t="str">
        <f>IF(A121="","",'PM Tools 1 '!$D$5)</f>
        <v>EKSAD Resource Layanan IT Dev 31 MP - TAB</v>
      </c>
      <c r="E121" s="3">
        <f>IF(A121="","",IF('PM Tools 1 '!D126="",'PM Tools 1 '!E126,'PM Tools 1 '!D126 &amp;" - " &amp; 'PM Tools 1 '!E126))</f>
        <v>0</v>
      </c>
      <c r="F121" s="3">
        <f>IF(A121="","",'PM Tools 1 '!H126)</f>
        <v>0</v>
      </c>
    </row>
    <row r="122" spans="1:6" x14ac:dyDescent="0.25">
      <c r="A122" s="2" t="str">
        <f>IF(ISBLANK('PM Tools 1 '!B127),A121,TEXT('PM Tools 1 '!B127,"mm-dd-yy"))</f>
        <v>08-08-22</v>
      </c>
      <c r="B122" s="3" t="str">
        <f>IF(A122="","",'PM Tools 1 '!$C$2)</f>
        <v>Muadz Askarul Muslim</v>
      </c>
      <c r="C122" s="4" t="str">
        <f>VLOOKUP(D122,'Charge Code'!B:D,2,FALSE)</f>
        <v>PT. Tri Adi Bersama</v>
      </c>
      <c r="D122" s="3" t="str">
        <f>IF(A122="","",'PM Tools 1 '!$D$5)</f>
        <v>EKSAD Resource Layanan IT Dev 31 MP - TAB</v>
      </c>
      <c r="E122" s="3">
        <f>IF(A122="","",IF('PM Tools 1 '!D127="",'PM Tools 1 '!E127,'PM Tools 1 '!D127 &amp;" - " &amp; 'PM Tools 1 '!E127))</f>
        <v>0</v>
      </c>
      <c r="F122" s="3">
        <f>IF(A122="","",'PM Tools 1 '!H127)</f>
        <v>0</v>
      </c>
    </row>
    <row r="123" spans="1:6" x14ac:dyDescent="0.25">
      <c r="A123" s="2" t="str">
        <f>IF(ISBLANK('PM Tools 1 '!B128),A122,TEXT('PM Tools 1 '!B128,"mm-dd-yy"))</f>
        <v>08-08-22</v>
      </c>
      <c r="B123" s="3" t="str">
        <f>IF(A123="","",'PM Tools 1 '!$C$2)</f>
        <v>Muadz Askarul Muslim</v>
      </c>
      <c r="C123" s="4" t="str">
        <f>VLOOKUP(D123,'Charge Code'!B:D,2,FALSE)</f>
        <v>PT. Tri Adi Bersama</v>
      </c>
      <c r="D123" s="3" t="str">
        <f>IF(A123="","",'PM Tools 1 '!$D$5)</f>
        <v>EKSAD Resource Layanan IT Dev 31 MP - TAB</v>
      </c>
      <c r="E123" s="3">
        <f>IF(A123="","",IF('PM Tools 1 '!D128="",'PM Tools 1 '!E128,'PM Tools 1 '!D128 &amp;" - " &amp; 'PM Tools 1 '!E128))</f>
        <v>0</v>
      </c>
      <c r="F123" s="3">
        <f>IF(A123="","",'PM Tools 1 '!H128)</f>
        <v>0</v>
      </c>
    </row>
    <row r="124" spans="1:6" x14ac:dyDescent="0.25">
      <c r="A124" s="2" t="str">
        <f>IF(ISBLANK('PM Tools 1 '!B129),A123,TEXT('PM Tools 1 '!B129,"mm-dd-yy"))</f>
        <v>08-08-22</v>
      </c>
      <c r="B124" s="3" t="str">
        <f>IF(A124="","",'PM Tools 1 '!$C$2)</f>
        <v>Muadz Askarul Muslim</v>
      </c>
      <c r="C124" s="4" t="str">
        <f>VLOOKUP(D124,'Charge Code'!B:D,2,FALSE)</f>
        <v>PT. Tri Adi Bersama</v>
      </c>
      <c r="D124" s="3" t="str">
        <f>IF(A124="","",'PM Tools 1 '!$D$5)</f>
        <v>EKSAD Resource Layanan IT Dev 31 MP - TAB</v>
      </c>
      <c r="E124" s="3">
        <f>IF(A124="","",IF('PM Tools 1 '!D129="",'PM Tools 1 '!E129,'PM Tools 1 '!D129 &amp;" - " &amp; 'PM Tools 1 '!E129))</f>
        <v>0</v>
      </c>
      <c r="F124" s="3">
        <f>IF(A124="","",'PM Tools 1 '!H129)</f>
        <v>0</v>
      </c>
    </row>
    <row r="125" spans="1:6" x14ac:dyDescent="0.25">
      <c r="A125" s="2" t="str">
        <f>IF(ISBLANK('PM Tools 1 '!B130),A124,TEXT('PM Tools 1 '!B130,"mm-dd-yy"))</f>
        <v>08-08-22</v>
      </c>
      <c r="B125" s="3" t="str">
        <f>IF(A125="","",'PM Tools 1 '!$C$2)</f>
        <v>Muadz Askarul Muslim</v>
      </c>
      <c r="C125" s="4" t="str">
        <f>VLOOKUP(D125,'Charge Code'!B:D,2,FALSE)</f>
        <v>PT. Tri Adi Bersama</v>
      </c>
      <c r="D125" s="3" t="str">
        <f>IF(A125="","",'PM Tools 1 '!$D$5)</f>
        <v>EKSAD Resource Layanan IT Dev 31 MP - TAB</v>
      </c>
      <c r="E125" s="3">
        <f>IF(A125="","",IF('PM Tools 1 '!D130="",'PM Tools 1 '!E130,'PM Tools 1 '!D130 &amp;" - " &amp; 'PM Tools 1 '!E130))</f>
        <v>0</v>
      </c>
      <c r="F125" s="3">
        <f>IF(A125="","",'PM Tools 1 '!H130)</f>
        <v>0</v>
      </c>
    </row>
    <row r="126" spans="1:6" x14ac:dyDescent="0.25">
      <c r="A126" s="2" t="str">
        <f>IF(ISBLANK('PM Tools 1 '!B131),A125,TEXT('PM Tools 1 '!B131,"mm-dd-yy"))</f>
        <v>08-08-22</v>
      </c>
      <c r="B126" s="3" t="str">
        <f>IF(A126="","",'PM Tools 1 '!$C$2)</f>
        <v>Muadz Askarul Muslim</v>
      </c>
      <c r="C126" s="4" t="str">
        <f>VLOOKUP(D126,'Charge Code'!B:D,2,FALSE)</f>
        <v>PT. Tri Adi Bersama</v>
      </c>
      <c r="D126" s="3" t="str">
        <f>IF(A126="","",'PM Tools 1 '!$D$5)</f>
        <v>EKSAD Resource Layanan IT Dev 31 MP - TAB</v>
      </c>
      <c r="E126" s="3">
        <f>IF(A126="","",IF('PM Tools 1 '!D131="",'PM Tools 1 '!E131,'PM Tools 1 '!D131 &amp;" - " &amp; 'PM Tools 1 '!E131))</f>
        <v>0</v>
      </c>
      <c r="F126" s="3">
        <f>IF(A126="","",'PM Tools 1 '!H131)</f>
        <v>0</v>
      </c>
    </row>
    <row r="127" spans="1:6" x14ac:dyDescent="0.25">
      <c r="A127" s="2" t="str">
        <f>IF(ISBLANK('PM Tools 1 '!B132),A126,TEXT('PM Tools 1 '!B132,"mm-dd-yy"))</f>
        <v>08-08-22</v>
      </c>
      <c r="B127" s="3" t="str">
        <f>IF(A127="","",'PM Tools 1 '!$C$2)</f>
        <v>Muadz Askarul Muslim</v>
      </c>
      <c r="C127" s="4" t="str">
        <f>VLOOKUP(D127,'Charge Code'!B:D,2,FALSE)</f>
        <v>PT. Tri Adi Bersama</v>
      </c>
      <c r="D127" s="3" t="str">
        <f>IF(A127="","",'PM Tools 1 '!$D$5)</f>
        <v>EKSAD Resource Layanan IT Dev 31 MP - TAB</v>
      </c>
      <c r="E127" s="3">
        <f>IF(A127="","",IF('PM Tools 1 '!D132="",'PM Tools 1 '!E132,'PM Tools 1 '!D132 &amp;" - " &amp; 'PM Tools 1 '!E132))</f>
        <v>0</v>
      </c>
      <c r="F127" s="3">
        <f>IF(A127="","",'PM Tools 1 '!H132)</f>
        <v>0</v>
      </c>
    </row>
    <row r="128" spans="1:6" x14ac:dyDescent="0.25">
      <c r="A128" s="2" t="str">
        <f>IF(ISBLANK('PM Tools 1 '!B133),A127,TEXT('PM Tools 1 '!B133,"mm-dd-yy"))</f>
        <v>08-08-22</v>
      </c>
      <c r="B128" s="3" t="str">
        <f>IF(A128="","",'PM Tools 1 '!$C$2)</f>
        <v>Muadz Askarul Muslim</v>
      </c>
      <c r="C128" s="4" t="str">
        <f>VLOOKUP(D128,'Charge Code'!B:D,2,FALSE)</f>
        <v>PT. Tri Adi Bersama</v>
      </c>
      <c r="D128" s="3" t="str">
        <f>IF(A128="","",'PM Tools 1 '!$D$5)</f>
        <v>EKSAD Resource Layanan IT Dev 31 MP - TAB</v>
      </c>
      <c r="E128" s="3">
        <f>IF(A128="","",IF('PM Tools 1 '!D133="",'PM Tools 1 '!E133,'PM Tools 1 '!D133 &amp;" - " &amp; 'PM Tools 1 '!E133))</f>
        <v>0</v>
      </c>
      <c r="F128" s="3">
        <f>IF(A128="","",'PM Tools 1 '!H133)</f>
        <v>0</v>
      </c>
    </row>
    <row r="129" spans="1:6" x14ac:dyDescent="0.25">
      <c r="A129" s="2" t="str">
        <f>IF(ISBLANK('PM Tools 1 '!B134),A128,TEXT('PM Tools 1 '!B134,"mm-dd-yy"))</f>
        <v>08-08-22</v>
      </c>
      <c r="B129" s="3" t="str">
        <f>IF(A129="","",'PM Tools 1 '!$C$2)</f>
        <v>Muadz Askarul Muslim</v>
      </c>
      <c r="C129" s="4" t="str">
        <f>VLOOKUP(D129,'Charge Code'!B:D,2,FALSE)</f>
        <v>PT. Tri Adi Bersama</v>
      </c>
      <c r="D129" s="3" t="str">
        <f>IF(A129="","",'PM Tools 1 '!$D$5)</f>
        <v>EKSAD Resource Layanan IT Dev 31 MP - TAB</v>
      </c>
      <c r="E129" s="3">
        <f>IF(A129="","",IF('PM Tools 1 '!D134="",'PM Tools 1 '!E134,'PM Tools 1 '!D134 &amp;" - " &amp; 'PM Tools 1 '!E134))</f>
        <v>0</v>
      </c>
      <c r="F129" s="3">
        <f>IF(A129="","",'PM Tools 1 '!H134)</f>
        <v>0</v>
      </c>
    </row>
    <row r="130" spans="1:6" x14ac:dyDescent="0.25">
      <c r="A130" s="2" t="str">
        <f>IF(ISBLANK('PM Tools 1 '!B135),A129,TEXT('PM Tools 1 '!B135,"mm-dd-yy"))</f>
        <v>08-09-22</v>
      </c>
      <c r="B130" s="3" t="str">
        <f>IF(A130="","",'PM Tools 1 '!$C$2)</f>
        <v>Muadz Askarul Muslim</v>
      </c>
      <c r="C130" s="4" t="str">
        <f>VLOOKUP(D130,'Charge Code'!B:D,2,FALSE)</f>
        <v>PT. Tri Adi Bersama</v>
      </c>
      <c r="D130" s="3" t="str">
        <f>IF(A130="","",'PM Tools 1 '!$D$5)</f>
        <v>EKSAD Resource Layanan IT Dev 31 MP - TAB</v>
      </c>
      <c r="E130" s="3">
        <f>IF(A130="","",IF('PM Tools 1 '!D135="",'PM Tools 1 '!E135,'PM Tools 1 '!D135 &amp;" - " &amp; 'PM Tools 1 '!E135))</f>
        <v>0</v>
      </c>
      <c r="F130" s="3">
        <f>IF(A130="","",'PM Tools 1 '!H135)</f>
        <v>0</v>
      </c>
    </row>
    <row r="131" spans="1:6" x14ac:dyDescent="0.25">
      <c r="A131" s="2" t="str">
        <f>IF(ISBLANK('PM Tools 1 '!B136),A130,TEXT('PM Tools 1 '!B136,"mm-dd-yy"))</f>
        <v>08-09-22</v>
      </c>
      <c r="B131" s="3" t="str">
        <f>IF(A131="","",'PM Tools 1 '!$C$2)</f>
        <v>Muadz Askarul Muslim</v>
      </c>
      <c r="C131" s="4" t="str">
        <f>VLOOKUP(D131,'Charge Code'!B:D,2,FALSE)</f>
        <v>PT. Tri Adi Bersama</v>
      </c>
      <c r="D131" s="3" t="str">
        <f>IF(A131="","",'PM Tools 1 '!$D$5)</f>
        <v>EKSAD Resource Layanan IT Dev 31 MP - TAB</v>
      </c>
      <c r="E131" s="3">
        <f>IF(A131="","",IF('PM Tools 1 '!D136="",'PM Tools 1 '!E136,'PM Tools 1 '!D136 &amp;" - " &amp; 'PM Tools 1 '!E136))</f>
        <v>0</v>
      </c>
      <c r="F131" s="3">
        <f>IF(A131="","",'PM Tools 1 '!H136)</f>
        <v>0</v>
      </c>
    </row>
    <row r="132" spans="1:6" x14ac:dyDescent="0.25">
      <c r="A132" s="2" t="str">
        <f>IF(ISBLANK('PM Tools 1 '!B137),A131,TEXT('PM Tools 1 '!B137,"mm-dd-yy"))</f>
        <v>08-09-22</v>
      </c>
      <c r="B132" s="3" t="str">
        <f>IF(A132="","",'PM Tools 1 '!$C$2)</f>
        <v>Muadz Askarul Muslim</v>
      </c>
      <c r="C132" s="4" t="str">
        <f>VLOOKUP(D132,'Charge Code'!B:D,2,FALSE)</f>
        <v>PT. Tri Adi Bersama</v>
      </c>
      <c r="D132" s="3" t="str">
        <f>IF(A132="","",'PM Tools 1 '!$D$5)</f>
        <v>EKSAD Resource Layanan IT Dev 31 MP - TAB</v>
      </c>
      <c r="E132" s="3">
        <f>IF(A132="","",IF('PM Tools 1 '!D137="",'PM Tools 1 '!E137,'PM Tools 1 '!D137 &amp;" - " &amp; 'PM Tools 1 '!E137))</f>
        <v>0</v>
      </c>
      <c r="F132" s="3">
        <f>IF(A132="","",'PM Tools 1 '!H137)</f>
        <v>0</v>
      </c>
    </row>
    <row r="133" spans="1:6" x14ac:dyDescent="0.25">
      <c r="A133" s="2" t="str">
        <f>IF(ISBLANK('PM Tools 1 '!B138),A132,TEXT('PM Tools 1 '!B138,"mm-dd-yy"))</f>
        <v>08-09-22</v>
      </c>
      <c r="B133" s="3" t="str">
        <f>IF(A133="","",'PM Tools 1 '!$C$2)</f>
        <v>Muadz Askarul Muslim</v>
      </c>
      <c r="C133" s="4" t="str">
        <f>VLOOKUP(D133,'Charge Code'!B:D,2,FALSE)</f>
        <v>PT. Tri Adi Bersama</v>
      </c>
      <c r="D133" s="3" t="str">
        <f>IF(A133="","",'PM Tools 1 '!$D$5)</f>
        <v>EKSAD Resource Layanan IT Dev 31 MP - TAB</v>
      </c>
      <c r="E133" s="3">
        <f>IF(A133="","",IF('PM Tools 1 '!D138="",'PM Tools 1 '!E138,'PM Tools 1 '!D138 &amp;" - " &amp; 'PM Tools 1 '!E138))</f>
        <v>0</v>
      </c>
      <c r="F133" s="3">
        <f>IF(A133="","",'PM Tools 1 '!H138)</f>
        <v>0</v>
      </c>
    </row>
    <row r="134" spans="1:6" x14ac:dyDescent="0.25">
      <c r="A134" s="2" t="str">
        <f>IF(ISBLANK('PM Tools 1 '!B139),A133,TEXT('PM Tools 1 '!B139,"mm-dd-yy"))</f>
        <v>08-09-22</v>
      </c>
      <c r="B134" s="3" t="str">
        <f>IF(A134="","",'PM Tools 1 '!$C$2)</f>
        <v>Muadz Askarul Muslim</v>
      </c>
      <c r="C134" s="4" t="str">
        <f>VLOOKUP(D134,'Charge Code'!B:D,2,FALSE)</f>
        <v>PT. Tri Adi Bersama</v>
      </c>
      <c r="D134" s="3" t="str">
        <f>IF(A134="","",'PM Tools 1 '!$D$5)</f>
        <v>EKSAD Resource Layanan IT Dev 31 MP - TAB</v>
      </c>
      <c r="E134" s="3">
        <f>IF(A134="","",IF('PM Tools 1 '!D139="",'PM Tools 1 '!E139,'PM Tools 1 '!D139 &amp;" - " &amp; 'PM Tools 1 '!E139))</f>
        <v>0</v>
      </c>
      <c r="F134" s="3">
        <f>IF(A134="","",'PM Tools 1 '!H139)</f>
        <v>0</v>
      </c>
    </row>
    <row r="135" spans="1:6" x14ac:dyDescent="0.25">
      <c r="A135" s="2" t="str">
        <f>IF(ISBLANK('PM Tools 1 '!B140),A134,TEXT('PM Tools 1 '!B140,"mm-dd-yy"))</f>
        <v>08-09-22</v>
      </c>
      <c r="B135" s="3" t="str">
        <f>IF(A135="","",'PM Tools 1 '!$C$2)</f>
        <v>Muadz Askarul Muslim</v>
      </c>
      <c r="C135" s="4" t="str">
        <f>VLOOKUP(D135,'Charge Code'!B:D,2,FALSE)</f>
        <v>PT. Tri Adi Bersama</v>
      </c>
      <c r="D135" s="3" t="str">
        <f>IF(A135="","",'PM Tools 1 '!$D$5)</f>
        <v>EKSAD Resource Layanan IT Dev 31 MP - TAB</v>
      </c>
      <c r="E135" s="3">
        <f>IF(A135="","",IF('PM Tools 1 '!D140="",'PM Tools 1 '!E140,'PM Tools 1 '!D140 &amp;" - " &amp; 'PM Tools 1 '!E140))</f>
        <v>0</v>
      </c>
      <c r="F135" s="3">
        <f>IF(A135="","",'PM Tools 1 '!H140)</f>
        <v>0</v>
      </c>
    </row>
    <row r="136" spans="1:6" x14ac:dyDescent="0.25">
      <c r="A136" s="2" t="str">
        <f>IF(ISBLANK('PM Tools 1 '!B141),A135,TEXT('PM Tools 1 '!B141,"mm-dd-yy"))</f>
        <v>08-09-22</v>
      </c>
      <c r="B136" s="3" t="str">
        <f>IF(A136="","",'PM Tools 1 '!$C$2)</f>
        <v>Muadz Askarul Muslim</v>
      </c>
      <c r="C136" s="4" t="str">
        <f>VLOOKUP(D136,'Charge Code'!B:D,2,FALSE)</f>
        <v>PT. Tri Adi Bersama</v>
      </c>
      <c r="D136" s="3" t="str">
        <f>IF(A136="","",'PM Tools 1 '!$D$5)</f>
        <v>EKSAD Resource Layanan IT Dev 31 MP - TAB</v>
      </c>
      <c r="E136" s="3">
        <f>IF(A136="","",IF('PM Tools 1 '!D141="",'PM Tools 1 '!E141,'PM Tools 1 '!D141 &amp;" - " &amp; 'PM Tools 1 '!E141))</f>
        <v>0</v>
      </c>
      <c r="F136" s="3">
        <f>IF(A136="","",'PM Tools 1 '!H141)</f>
        <v>0</v>
      </c>
    </row>
    <row r="137" spans="1:6" x14ac:dyDescent="0.25">
      <c r="A137" s="2" t="str">
        <f>IF(ISBLANK('PM Tools 1 '!B142),A136,TEXT('PM Tools 1 '!B142,"mm-dd-yy"))</f>
        <v>08-09-22</v>
      </c>
      <c r="B137" s="3" t="str">
        <f>IF(A137="","",'PM Tools 1 '!$C$2)</f>
        <v>Muadz Askarul Muslim</v>
      </c>
      <c r="C137" s="4" t="str">
        <f>VLOOKUP(D137,'Charge Code'!B:D,2,FALSE)</f>
        <v>PT. Tri Adi Bersama</v>
      </c>
      <c r="D137" s="3" t="str">
        <f>IF(A137="","",'PM Tools 1 '!$D$5)</f>
        <v>EKSAD Resource Layanan IT Dev 31 MP - TAB</v>
      </c>
      <c r="E137" s="3">
        <f>IF(A137="","",IF('PM Tools 1 '!D142="",'PM Tools 1 '!E142,'PM Tools 1 '!D142 &amp;" - " &amp; 'PM Tools 1 '!E142))</f>
        <v>0</v>
      </c>
      <c r="F137" s="3">
        <f>IF(A137="","",'PM Tools 1 '!H142)</f>
        <v>0</v>
      </c>
    </row>
    <row r="138" spans="1:6" x14ac:dyDescent="0.25">
      <c r="A138" s="2" t="str">
        <f>IF(ISBLANK('PM Tools 1 '!B143),A137,TEXT('PM Tools 1 '!B143,"mm-dd-yy"))</f>
        <v>08-09-22</v>
      </c>
      <c r="B138" s="3" t="str">
        <f>IF(A138="","",'PM Tools 1 '!$C$2)</f>
        <v>Muadz Askarul Muslim</v>
      </c>
      <c r="C138" s="4" t="str">
        <f>VLOOKUP(D138,'Charge Code'!B:D,2,FALSE)</f>
        <v>PT. Tri Adi Bersama</v>
      </c>
      <c r="D138" s="3" t="str">
        <f>IF(A138="","",'PM Tools 1 '!$D$5)</f>
        <v>EKSAD Resource Layanan IT Dev 31 MP - TAB</v>
      </c>
      <c r="E138" s="3">
        <f>IF(A138="","",IF('PM Tools 1 '!D143="",'PM Tools 1 '!E143,'PM Tools 1 '!D143 &amp;" - " &amp; 'PM Tools 1 '!E143))</f>
        <v>0</v>
      </c>
      <c r="F138" s="3">
        <f>IF(A138="","",'PM Tools 1 '!H143)</f>
        <v>0</v>
      </c>
    </row>
    <row r="139" spans="1:6" x14ac:dyDescent="0.25">
      <c r="A139" s="2" t="str">
        <f>IF(ISBLANK('PM Tools 1 '!B144),A138,TEXT('PM Tools 1 '!B144,"mm-dd-yy"))</f>
        <v>08-09-22</v>
      </c>
      <c r="B139" s="3" t="str">
        <f>IF(A139="","",'PM Tools 1 '!$C$2)</f>
        <v>Muadz Askarul Muslim</v>
      </c>
      <c r="C139" s="4" t="str">
        <f>VLOOKUP(D139,'Charge Code'!B:D,2,FALSE)</f>
        <v>PT. Tri Adi Bersama</v>
      </c>
      <c r="D139" s="3" t="str">
        <f>IF(A139="","",'PM Tools 1 '!$D$5)</f>
        <v>EKSAD Resource Layanan IT Dev 31 MP - TAB</v>
      </c>
      <c r="E139" s="3">
        <f>IF(A139="","",IF('PM Tools 1 '!D144="",'PM Tools 1 '!E144,'PM Tools 1 '!D144 &amp;" - " &amp; 'PM Tools 1 '!E144))</f>
        <v>0</v>
      </c>
      <c r="F139" s="3">
        <f>IF(A139="","",'PM Tools 1 '!H144)</f>
        <v>0</v>
      </c>
    </row>
    <row r="140" spans="1:6" x14ac:dyDescent="0.25">
      <c r="A140" s="2" t="str">
        <f>IF(ISBLANK('PM Tools 1 '!B145),A139,TEXT('PM Tools 1 '!B145,"mm-dd-yy"))</f>
        <v>08-09-22</v>
      </c>
      <c r="B140" s="3" t="str">
        <f>IF(A140="","",'PM Tools 1 '!$C$2)</f>
        <v>Muadz Askarul Muslim</v>
      </c>
      <c r="C140" s="4" t="str">
        <f>VLOOKUP(D140,'Charge Code'!B:D,2,FALSE)</f>
        <v>PT. Tri Adi Bersama</v>
      </c>
      <c r="D140" s="3" t="str">
        <f>IF(A140="","",'PM Tools 1 '!$D$5)</f>
        <v>EKSAD Resource Layanan IT Dev 31 MP - TAB</v>
      </c>
      <c r="E140" s="3">
        <f>IF(A140="","",IF('PM Tools 1 '!D145="",'PM Tools 1 '!E145,'PM Tools 1 '!D145 &amp;" - " &amp; 'PM Tools 1 '!E145))</f>
        <v>0</v>
      </c>
      <c r="F140" s="3">
        <f>IF(A140="","",'PM Tools 1 '!H145)</f>
        <v>0</v>
      </c>
    </row>
    <row r="141" spans="1:6" x14ac:dyDescent="0.25">
      <c r="A141" s="2" t="str">
        <f>IF(ISBLANK('PM Tools 1 '!B146),A140,TEXT('PM Tools 1 '!B146,"mm-dd-yy"))</f>
        <v>08-09-22</v>
      </c>
      <c r="B141" s="3" t="str">
        <f>IF(A141="","",'PM Tools 1 '!$C$2)</f>
        <v>Muadz Askarul Muslim</v>
      </c>
      <c r="C141" s="4" t="str">
        <f>VLOOKUP(D141,'Charge Code'!B:D,2,FALSE)</f>
        <v>PT. Tri Adi Bersama</v>
      </c>
      <c r="D141" s="3" t="str">
        <f>IF(A141="","",'PM Tools 1 '!$D$5)</f>
        <v>EKSAD Resource Layanan IT Dev 31 MP - TAB</v>
      </c>
      <c r="E141" s="3">
        <f>IF(A141="","",IF('PM Tools 1 '!D146="",'PM Tools 1 '!E146,'PM Tools 1 '!D146 &amp;" - " &amp; 'PM Tools 1 '!E146))</f>
        <v>0</v>
      </c>
      <c r="F141" s="3">
        <f>IF(A141="","",'PM Tools 1 '!H146)</f>
        <v>0</v>
      </c>
    </row>
    <row r="142" spans="1:6" x14ac:dyDescent="0.25">
      <c r="A142" s="2" t="str">
        <f>IF(ISBLANK('PM Tools 1 '!B147),A141,TEXT('PM Tools 1 '!B147,"mm-dd-yy"))</f>
        <v>08-09-22</v>
      </c>
      <c r="B142" s="3" t="str">
        <f>IF(A142="","",'PM Tools 1 '!$C$2)</f>
        <v>Muadz Askarul Muslim</v>
      </c>
      <c r="C142" s="4" t="str">
        <f>VLOOKUP(D142,'Charge Code'!B:D,2,FALSE)</f>
        <v>PT. Tri Adi Bersama</v>
      </c>
      <c r="D142" s="3" t="str">
        <f>IF(A142="","",'PM Tools 1 '!$D$5)</f>
        <v>EKSAD Resource Layanan IT Dev 31 MP - TAB</v>
      </c>
      <c r="E142" s="3">
        <f>IF(A142="","",IF('PM Tools 1 '!D147="",'PM Tools 1 '!E147,'PM Tools 1 '!D147 &amp;" - " &amp; 'PM Tools 1 '!E147))</f>
        <v>0</v>
      </c>
      <c r="F142" s="3">
        <f>IF(A142="","",'PM Tools 1 '!H147)</f>
        <v>0</v>
      </c>
    </row>
    <row r="143" spans="1:6" x14ac:dyDescent="0.25">
      <c r="A143" s="2" t="str">
        <f>IF(ISBLANK('PM Tools 1 '!B148),A142,TEXT('PM Tools 1 '!B148,"mm-dd-yy"))</f>
        <v>08-09-22</v>
      </c>
      <c r="B143" s="3" t="str">
        <f>IF(A143="","",'PM Tools 1 '!$C$2)</f>
        <v>Muadz Askarul Muslim</v>
      </c>
      <c r="C143" s="4" t="str">
        <f>VLOOKUP(D143,'Charge Code'!B:D,2,FALSE)</f>
        <v>PT. Tri Adi Bersama</v>
      </c>
      <c r="D143" s="3" t="str">
        <f>IF(A143="","",'PM Tools 1 '!$D$5)</f>
        <v>EKSAD Resource Layanan IT Dev 31 MP - TAB</v>
      </c>
      <c r="E143" s="3">
        <f>IF(A143="","",IF('PM Tools 1 '!D148="",'PM Tools 1 '!E148,'PM Tools 1 '!D148 &amp;" - " &amp; 'PM Tools 1 '!E148))</f>
        <v>0</v>
      </c>
      <c r="F143" s="3">
        <f>IF(A143="","",'PM Tools 1 '!H148)</f>
        <v>0</v>
      </c>
    </row>
    <row r="144" spans="1:6" x14ac:dyDescent="0.25">
      <c r="A144" s="2" t="str">
        <f>IF(ISBLANK('PM Tools 1 '!B149),A143,TEXT('PM Tools 1 '!B149,"mm-dd-yy"))</f>
        <v>08-09-22</v>
      </c>
      <c r="B144" s="3" t="str">
        <f>IF(A144="","",'PM Tools 1 '!$C$2)</f>
        <v>Muadz Askarul Muslim</v>
      </c>
      <c r="C144" s="4" t="str">
        <f>VLOOKUP(D144,'Charge Code'!B:D,2,FALSE)</f>
        <v>PT. Tri Adi Bersama</v>
      </c>
      <c r="D144" s="3" t="str">
        <f>IF(A144="","",'PM Tools 1 '!$D$5)</f>
        <v>EKSAD Resource Layanan IT Dev 31 MP - TAB</v>
      </c>
      <c r="E144" s="3">
        <f>IF(A144="","",IF('PM Tools 1 '!D149="",'PM Tools 1 '!E149,'PM Tools 1 '!D149 &amp;" - " &amp; 'PM Tools 1 '!E149))</f>
        <v>0</v>
      </c>
      <c r="F144" s="3">
        <f>IF(A144="","",'PM Tools 1 '!H149)</f>
        <v>0</v>
      </c>
    </row>
    <row r="145" spans="1:6" x14ac:dyDescent="0.25">
      <c r="A145" s="2" t="str">
        <f>IF(ISBLANK('PM Tools 1 '!B150),A144,TEXT('PM Tools 1 '!B150,"mm-dd-yy"))</f>
        <v>08-09-22</v>
      </c>
      <c r="B145" s="3" t="str">
        <f>IF(A145="","",'PM Tools 1 '!$C$2)</f>
        <v>Muadz Askarul Muslim</v>
      </c>
      <c r="C145" s="4" t="str">
        <f>VLOOKUP(D145,'Charge Code'!B:D,2,FALSE)</f>
        <v>PT. Tri Adi Bersama</v>
      </c>
      <c r="D145" s="3" t="str">
        <f>IF(A145="","",'PM Tools 1 '!$D$5)</f>
        <v>EKSAD Resource Layanan IT Dev 31 MP - TAB</v>
      </c>
      <c r="E145" s="3">
        <f>IF(A145="","",IF('PM Tools 1 '!D150="",'PM Tools 1 '!E150,'PM Tools 1 '!D150 &amp;" - " &amp; 'PM Tools 1 '!E150))</f>
        <v>0</v>
      </c>
      <c r="F145" s="3">
        <f>IF(A145="","",'PM Tools 1 '!H150)</f>
        <v>0</v>
      </c>
    </row>
    <row r="146" spans="1:6" x14ac:dyDescent="0.25">
      <c r="A146" s="2" t="str">
        <f>IF(ISBLANK('PM Tools 1 '!B151),A145,TEXT('PM Tools 1 '!B151,"mm-dd-yy"))</f>
        <v>08-10-22</v>
      </c>
      <c r="B146" s="3" t="str">
        <f>IF(A146="","",'PM Tools 1 '!$C$2)</f>
        <v>Muadz Askarul Muslim</v>
      </c>
      <c r="C146" s="4" t="str">
        <f>VLOOKUP(D146,'Charge Code'!B:D,2,FALSE)</f>
        <v>PT. Tri Adi Bersama</v>
      </c>
      <c r="D146" s="3" t="str">
        <f>IF(A146="","",'PM Tools 1 '!$D$5)</f>
        <v>EKSAD Resource Layanan IT Dev 31 MP - TAB</v>
      </c>
      <c r="E146" s="3">
        <f>IF(A146="","",IF('PM Tools 1 '!D151="",'PM Tools 1 '!E151,'PM Tools 1 '!D151 &amp;" - " &amp; 'PM Tools 1 '!E151))</f>
        <v>0</v>
      </c>
      <c r="F146" s="3">
        <f>IF(A146="","",'PM Tools 1 '!H151)</f>
        <v>0</v>
      </c>
    </row>
    <row r="147" spans="1:6" x14ac:dyDescent="0.25">
      <c r="A147" s="2" t="str">
        <f>IF(ISBLANK('PM Tools 1 '!B152),A146,TEXT('PM Tools 1 '!B152,"mm-dd-yy"))</f>
        <v>08-10-22</v>
      </c>
      <c r="B147" s="3" t="str">
        <f>IF(A147="","",'PM Tools 1 '!$C$2)</f>
        <v>Muadz Askarul Muslim</v>
      </c>
      <c r="C147" s="4" t="str">
        <f>VLOOKUP(D147,'Charge Code'!B:D,2,FALSE)</f>
        <v>PT. Tri Adi Bersama</v>
      </c>
      <c r="D147" s="3" t="str">
        <f>IF(A147="","",'PM Tools 1 '!$D$5)</f>
        <v>EKSAD Resource Layanan IT Dev 31 MP - TAB</v>
      </c>
      <c r="E147" s="3">
        <f>IF(A147="","",IF('PM Tools 1 '!D152="",'PM Tools 1 '!E152,'PM Tools 1 '!D152 &amp;" - " &amp; 'PM Tools 1 '!E152))</f>
        <v>0</v>
      </c>
      <c r="F147" s="3">
        <f>IF(A147="","",'PM Tools 1 '!H152)</f>
        <v>0</v>
      </c>
    </row>
    <row r="148" spans="1:6" x14ac:dyDescent="0.25">
      <c r="A148" s="2" t="str">
        <f>IF(ISBLANK('PM Tools 1 '!B153),A147,TEXT('PM Tools 1 '!B153,"mm-dd-yy"))</f>
        <v>08-10-22</v>
      </c>
      <c r="B148" s="3" t="str">
        <f>IF(A148="","",'PM Tools 1 '!$C$2)</f>
        <v>Muadz Askarul Muslim</v>
      </c>
      <c r="C148" s="4" t="str">
        <f>VLOOKUP(D148,'Charge Code'!B:D,2,FALSE)</f>
        <v>PT. Tri Adi Bersama</v>
      </c>
      <c r="D148" s="3" t="str">
        <f>IF(A148="","",'PM Tools 1 '!$D$5)</f>
        <v>EKSAD Resource Layanan IT Dev 31 MP - TAB</v>
      </c>
      <c r="E148" s="3">
        <f>IF(A148="","",IF('PM Tools 1 '!D153="",'PM Tools 1 '!E153,'PM Tools 1 '!D153 &amp;" - " &amp; 'PM Tools 1 '!E153))</f>
        <v>0</v>
      </c>
      <c r="F148" s="3">
        <f>IF(A148="","",'PM Tools 1 '!H153)</f>
        <v>0</v>
      </c>
    </row>
    <row r="149" spans="1:6" x14ac:dyDescent="0.25">
      <c r="A149" s="2" t="str">
        <f>IF(ISBLANK('PM Tools 1 '!B154),A148,TEXT('PM Tools 1 '!B154,"mm-dd-yy"))</f>
        <v>08-10-22</v>
      </c>
      <c r="B149" s="3" t="str">
        <f>IF(A149="","",'PM Tools 1 '!$C$2)</f>
        <v>Muadz Askarul Muslim</v>
      </c>
      <c r="C149" s="4" t="str">
        <f>VLOOKUP(D149,'Charge Code'!B:D,2,FALSE)</f>
        <v>PT. Tri Adi Bersama</v>
      </c>
      <c r="D149" s="3" t="str">
        <f>IF(A149="","",'PM Tools 1 '!$D$5)</f>
        <v>EKSAD Resource Layanan IT Dev 31 MP - TAB</v>
      </c>
      <c r="E149" s="3">
        <f>IF(A149="","",IF('PM Tools 1 '!D154="",'PM Tools 1 '!E154,'PM Tools 1 '!D154 &amp;" - " &amp; 'PM Tools 1 '!E154))</f>
        <v>0</v>
      </c>
      <c r="F149" s="3">
        <f>IF(A149="","",'PM Tools 1 '!H154)</f>
        <v>0</v>
      </c>
    </row>
    <row r="150" spans="1:6" x14ac:dyDescent="0.25">
      <c r="A150" s="2" t="str">
        <f>IF(ISBLANK('PM Tools 1 '!B155),A149,TEXT('PM Tools 1 '!B155,"mm-dd-yy"))</f>
        <v>08-10-22</v>
      </c>
      <c r="B150" s="3" t="str">
        <f>IF(A150="","",'PM Tools 1 '!$C$2)</f>
        <v>Muadz Askarul Muslim</v>
      </c>
      <c r="C150" s="4" t="str">
        <f>VLOOKUP(D150,'Charge Code'!B:D,2,FALSE)</f>
        <v>PT. Tri Adi Bersama</v>
      </c>
      <c r="D150" s="3" t="str">
        <f>IF(A150="","",'PM Tools 1 '!$D$5)</f>
        <v>EKSAD Resource Layanan IT Dev 31 MP - TAB</v>
      </c>
      <c r="E150" s="3">
        <f>IF(A150="","",IF('PM Tools 1 '!D155="",'PM Tools 1 '!E155,'PM Tools 1 '!D155 &amp;" - " &amp; 'PM Tools 1 '!E155))</f>
        <v>0</v>
      </c>
      <c r="F150" s="3">
        <f>IF(A150="","",'PM Tools 1 '!H155)</f>
        <v>0</v>
      </c>
    </row>
    <row r="151" spans="1:6" x14ac:dyDescent="0.25">
      <c r="A151" s="2" t="str">
        <f>IF(ISBLANK('PM Tools 1 '!B156),A150,TEXT('PM Tools 1 '!B156,"mm-dd-yy"))</f>
        <v>08-10-22</v>
      </c>
      <c r="B151" s="3" t="str">
        <f>IF(A151="","",'PM Tools 1 '!$C$2)</f>
        <v>Muadz Askarul Muslim</v>
      </c>
      <c r="C151" s="4" t="str">
        <f>VLOOKUP(D151,'Charge Code'!B:D,2,FALSE)</f>
        <v>PT. Tri Adi Bersama</v>
      </c>
      <c r="D151" s="3" t="str">
        <f>IF(A151="","",'PM Tools 1 '!$D$5)</f>
        <v>EKSAD Resource Layanan IT Dev 31 MP - TAB</v>
      </c>
      <c r="E151" s="3">
        <f>IF(A151="","",IF('PM Tools 1 '!D156="",'PM Tools 1 '!E156,'PM Tools 1 '!D156 &amp;" - " &amp; 'PM Tools 1 '!E156))</f>
        <v>0</v>
      </c>
      <c r="F151" s="3">
        <f>IF(A151="","",'PM Tools 1 '!H156)</f>
        <v>0</v>
      </c>
    </row>
    <row r="152" spans="1:6" x14ac:dyDescent="0.25">
      <c r="A152" s="2" t="str">
        <f>IF(ISBLANK('PM Tools 1 '!B157),A151,TEXT('PM Tools 1 '!B157,"mm-dd-yy"))</f>
        <v>08-10-22</v>
      </c>
      <c r="B152" s="3" t="str">
        <f>IF(A152="","",'PM Tools 1 '!$C$2)</f>
        <v>Muadz Askarul Muslim</v>
      </c>
      <c r="C152" s="4" t="str">
        <f>VLOOKUP(D152,'Charge Code'!B:D,2,FALSE)</f>
        <v>PT. Tri Adi Bersama</v>
      </c>
      <c r="D152" s="3" t="str">
        <f>IF(A152="","",'PM Tools 1 '!$D$5)</f>
        <v>EKSAD Resource Layanan IT Dev 31 MP - TAB</v>
      </c>
      <c r="E152" s="3">
        <f>IF(A152="","",IF('PM Tools 1 '!D157="",'PM Tools 1 '!E157,'PM Tools 1 '!D157 &amp;" - " &amp; 'PM Tools 1 '!E157))</f>
        <v>0</v>
      </c>
      <c r="F152" s="3">
        <f>IF(A152="","",'PM Tools 1 '!H157)</f>
        <v>0</v>
      </c>
    </row>
    <row r="153" spans="1:6" x14ac:dyDescent="0.25">
      <c r="A153" s="2" t="str">
        <f>IF(ISBLANK('PM Tools 1 '!B158),A152,TEXT('PM Tools 1 '!B158,"mm-dd-yy"))</f>
        <v>08-10-22</v>
      </c>
      <c r="B153" s="3" t="str">
        <f>IF(A153="","",'PM Tools 1 '!$C$2)</f>
        <v>Muadz Askarul Muslim</v>
      </c>
      <c r="C153" s="4" t="str">
        <f>VLOOKUP(D153,'Charge Code'!B:D,2,FALSE)</f>
        <v>PT. Tri Adi Bersama</v>
      </c>
      <c r="D153" s="3" t="str">
        <f>IF(A153="","",'PM Tools 1 '!$D$5)</f>
        <v>EKSAD Resource Layanan IT Dev 31 MP - TAB</v>
      </c>
      <c r="E153" s="3">
        <f>IF(A153="","",IF('PM Tools 1 '!D158="",'PM Tools 1 '!E158,'PM Tools 1 '!D158 &amp;" - " &amp; 'PM Tools 1 '!E158))</f>
        <v>0</v>
      </c>
      <c r="F153" s="3">
        <f>IF(A153="","",'PM Tools 1 '!H158)</f>
        <v>0</v>
      </c>
    </row>
    <row r="154" spans="1:6" x14ac:dyDescent="0.25">
      <c r="A154" s="2" t="str">
        <f>IF(ISBLANK('PM Tools 1 '!B159),A153,TEXT('PM Tools 1 '!B159,"mm-dd-yy"))</f>
        <v>08-10-22</v>
      </c>
      <c r="B154" s="3" t="str">
        <f>IF(A154="","",'PM Tools 1 '!$C$2)</f>
        <v>Muadz Askarul Muslim</v>
      </c>
      <c r="C154" s="4" t="str">
        <f>VLOOKUP(D154,'Charge Code'!B:D,2,FALSE)</f>
        <v>PT. Tri Adi Bersama</v>
      </c>
      <c r="D154" s="3" t="str">
        <f>IF(A154="","",'PM Tools 1 '!$D$5)</f>
        <v>EKSAD Resource Layanan IT Dev 31 MP - TAB</v>
      </c>
      <c r="E154" s="3">
        <f>IF(A154="","",IF('PM Tools 1 '!D159="",'PM Tools 1 '!E159,'PM Tools 1 '!D159 &amp;" - " &amp; 'PM Tools 1 '!E159))</f>
        <v>0</v>
      </c>
      <c r="F154" s="3">
        <f>IF(A154="","",'PM Tools 1 '!H159)</f>
        <v>0</v>
      </c>
    </row>
    <row r="155" spans="1:6" x14ac:dyDescent="0.25">
      <c r="A155" s="2" t="str">
        <f>IF(ISBLANK('PM Tools 1 '!B160),A154,TEXT('PM Tools 1 '!B160,"mm-dd-yy"))</f>
        <v>08-10-22</v>
      </c>
      <c r="B155" s="3" t="str">
        <f>IF(A155="","",'PM Tools 1 '!$C$2)</f>
        <v>Muadz Askarul Muslim</v>
      </c>
      <c r="C155" s="4" t="str">
        <f>VLOOKUP(D155,'Charge Code'!B:D,2,FALSE)</f>
        <v>PT. Tri Adi Bersama</v>
      </c>
      <c r="D155" s="3" t="str">
        <f>IF(A155="","",'PM Tools 1 '!$D$5)</f>
        <v>EKSAD Resource Layanan IT Dev 31 MP - TAB</v>
      </c>
      <c r="E155" s="3">
        <f>IF(A155="","",IF('PM Tools 1 '!D160="",'PM Tools 1 '!E160,'PM Tools 1 '!D160 &amp;" - " &amp; 'PM Tools 1 '!E160))</f>
        <v>0</v>
      </c>
      <c r="F155" s="3">
        <f>IF(A155="","",'PM Tools 1 '!H160)</f>
        <v>0</v>
      </c>
    </row>
    <row r="156" spans="1:6" x14ac:dyDescent="0.25">
      <c r="A156" s="2" t="str">
        <f>IF(ISBLANK('PM Tools 1 '!B161),A155,TEXT('PM Tools 1 '!B161,"mm-dd-yy"))</f>
        <v>08-10-22</v>
      </c>
      <c r="B156" s="3" t="str">
        <f>IF(A156="","",'PM Tools 1 '!$C$2)</f>
        <v>Muadz Askarul Muslim</v>
      </c>
      <c r="C156" s="4" t="str">
        <f>VLOOKUP(D156,'Charge Code'!B:D,2,FALSE)</f>
        <v>PT. Tri Adi Bersama</v>
      </c>
      <c r="D156" s="3" t="str">
        <f>IF(A156="","",'PM Tools 1 '!$D$5)</f>
        <v>EKSAD Resource Layanan IT Dev 31 MP - TAB</v>
      </c>
      <c r="E156" s="3">
        <f>IF(A156="","",IF('PM Tools 1 '!D161="",'PM Tools 1 '!E161,'PM Tools 1 '!D161 &amp;" - " &amp; 'PM Tools 1 '!E161))</f>
        <v>0</v>
      </c>
      <c r="F156" s="3">
        <f>IF(A156="","",'PM Tools 1 '!H161)</f>
        <v>0</v>
      </c>
    </row>
    <row r="157" spans="1:6" x14ac:dyDescent="0.25">
      <c r="A157" s="2" t="str">
        <f>IF(ISBLANK('PM Tools 1 '!B162),A156,TEXT('PM Tools 1 '!B162,"mm-dd-yy"))</f>
        <v>08-10-22</v>
      </c>
      <c r="B157" s="3" t="str">
        <f>IF(A157="","",'PM Tools 1 '!$C$2)</f>
        <v>Muadz Askarul Muslim</v>
      </c>
      <c r="C157" s="4" t="str">
        <f>VLOOKUP(D157,'Charge Code'!B:D,2,FALSE)</f>
        <v>PT. Tri Adi Bersama</v>
      </c>
      <c r="D157" s="3" t="str">
        <f>IF(A157="","",'PM Tools 1 '!$D$5)</f>
        <v>EKSAD Resource Layanan IT Dev 31 MP - TAB</v>
      </c>
      <c r="E157" s="3">
        <f>IF(A157="","",IF('PM Tools 1 '!D162="",'PM Tools 1 '!E162,'PM Tools 1 '!D162 &amp;" - " &amp; 'PM Tools 1 '!E162))</f>
        <v>0</v>
      </c>
      <c r="F157" s="3">
        <f>IF(A157="","",'PM Tools 1 '!H162)</f>
        <v>0</v>
      </c>
    </row>
    <row r="158" spans="1:6" x14ac:dyDescent="0.25">
      <c r="A158" s="2" t="str">
        <f>IF(ISBLANK('PM Tools 1 '!B163),A157,TEXT('PM Tools 1 '!B163,"mm-dd-yy"))</f>
        <v>08-10-22</v>
      </c>
      <c r="B158" s="3" t="str">
        <f>IF(A158="","",'PM Tools 1 '!$C$2)</f>
        <v>Muadz Askarul Muslim</v>
      </c>
      <c r="C158" s="4" t="str">
        <f>VLOOKUP(D158,'Charge Code'!B:D,2,FALSE)</f>
        <v>PT. Tri Adi Bersama</v>
      </c>
      <c r="D158" s="3" t="str">
        <f>IF(A158="","",'PM Tools 1 '!$D$5)</f>
        <v>EKSAD Resource Layanan IT Dev 31 MP - TAB</v>
      </c>
      <c r="E158" s="3">
        <f>IF(A158="","",IF('PM Tools 1 '!D163="",'PM Tools 1 '!E163,'PM Tools 1 '!D163 &amp;" - " &amp; 'PM Tools 1 '!E163))</f>
        <v>0</v>
      </c>
      <c r="F158" s="3">
        <f>IF(A158="","",'PM Tools 1 '!H163)</f>
        <v>0</v>
      </c>
    </row>
    <row r="159" spans="1:6" x14ac:dyDescent="0.25">
      <c r="A159" s="2" t="str">
        <f>IF(ISBLANK('PM Tools 1 '!B164),A158,TEXT('PM Tools 1 '!B164,"mm-dd-yy"))</f>
        <v>08-10-22</v>
      </c>
      <c r="B159" s="3" t="str">
        <f>IF(A159="","",'PM Tools 1 '!$C$2)</f>
        <v>Muadz Askarul Muslim</v>
      </c>
      <c r="C159" s="4" t="str">
        <f>VLOOKUP(D159,'Charge Code'!B:D,2,FALSE)</f>
        <v>PT. Tri Adi Bersama</v>
      </c>
      <c r="D159" s="3" t="str">
        <f>IF(A159="","",'PM Tools 1 '!$D$5)</f>
        <v>EKSAD Resource Layanan IT Dev 31 MP - TAB</v>
      </c>
      <c r="E159" s="3">
        <f>IF(A159="","",IF('PM Tools 1 '!D164="",'PM Tools 1 '!E164,'PM Tools 1 '!D164 &amp;" - " &amp; 'PM Tools 1 '!E164))</f>
        <v>0</v>
      </c>
      <c r="F159" s="3">
        <f>IF(A159="","",'PM Tools 1 '!H164)</f>
        <v>0</v>
      </c>
    </row>
    <row r="160" spans="1:6" x14ac:dyDescent="0.25">
      <c r="A160" s="2" t="str">
        <f>IF(ISBLANK('PM Tools 1 '!B165),A159,TEXT('PM Tools 1 '!B165,"mm-dd-yy"))</f>
        <v>08-10-22</v>
      </c>
      <c r="B160" s="3" t="str">
        <f>IF(A160="","",'PM Tools 1 '!$C$2)</f>
        <v>Muadz Askarul Muslim</v>
      </c>
      <c r="C160" s="4" t="str">
        <f>VLOOKUP(D160,'Charge Code'!B:D,2,FALSE)</f>
        <v>PT. Tri Adi Bersama</v>
      </c>
      <c r="D160" s="3" t="str">
        <f>IF(A160="","",'PM Tools 1 '!$D$5)</f>
        <v>EKSAD Resource Layanan IT Dev 31 MP - TAB</v>
      </c>
      <c r="E160" s="3">
        <f>IF(A160="","",IF('PM Tools 1 '!D165="",'PM Tools 1 '!E165,'PM Tools 1 '!D165 &amp;" - " &amp; 'PM Tools 1 '!E165))</f>
        <v>0</v>
      </c>
      <c r="F160" s="3">
        <f>IF(A160="","",'PM Tools 1 '!H165)</f>
        <v>0</v>
      </c>
    </row>
    <row r="161" spans="1:6" x14ac:dyDescent="0.25">
      <c r="A161" s="2" t="str">
        <f>IF(ISBLANK('PM Tools 1 '!B166),A160,TEXT('PM Tools 1 '!B166,"mm-dd-yy"))</f>
        <v>08-10-22</v>
      </c>
      <c r="B161" s="3" t="str">
        <f>IF(A161="","",'PM Tools 1 '!$C$2)</f>
        <v>Muadz Askarul Muslim</v>
      </c>
      <c r="C161" s="4" t="str">
        <f>VLOOKUP(D161,'Charge Code'!B:D,2,FALSE)</f>
        <v>PT. Tri Adi Bersama</v>
      </c>
      <c r="D161" s="3" t="str">
        <f>IF(A161="","",'PM Tools 1 '!$D$5)</f>
        <v>EKSAD Resource Layanan IT Dev 31 MP - TAB</v>
      </c>
      <c r="E161" s="3">
        <f>IF(A161="","",IF('PM Tools 1 '!D166="",'PM Tools 1 '!E166,'PM Tools 1 '!D166 &amp;" - " &amp; 'PM Tools 1 '!E166))</f>
        <v>0</v>
      </c>
      <c r="F161" s="3">
        <f>IF(A161="","",'PM Tools 1 '!H166)</f>
        <v>0</v>
      </c>
    </row>
    <row r="162" spans="1:6" x14ac:dyDescent="0.25">
      <c r="A162" s="2" t="str">
        <f>IF(ISBLANK('PM Tools 1 '!B167),A161,TEXT('PM Tools 1 '!B167,"mm-dd-yy"))</f>
        <v>08-11-22</v>
      </c>
      <c r="B162" s="3" t="str">
        <f>IF(A162="","",'PM Tools 1 '!$C$2)</f>
        <v>Muadz Askarul Muslim</v>
      </c>
      <c r="C162" s="4" t="str">
        <f>VLOOKUP(D162,'Charge Code'!B:D,2,FALSE)</f>
        <v>PT. Tri Adi Bersama</v>
      </c>
      <c r="D162" s="3" t="str">
        <f>IF(A162="","",'PM Tools 1 '!$D$5)</f>
        <v>EKSAD Resource Layanan IT Dev 31 MP - TAB</v>
      </c>
      <c r="E162" s="3">
        <f>IF(A162="","",IF('PM Tools 1 '!D167="",'PM Tools 1 '!E167,'PM Tools 1 '!D167 &amp;" - " &amp; 'PM Tools 1 '!E167))</f>
        <v>0</v>
      </c>
      <c r="F162" s="3">
        <f>IF(A162="","",'PM Tools 1 '!H167)</f>
        <v>0</v>
      </c>
    </row>
    <row r="163" spans="1:6" x14ac:dyDescent="0.25">
      <c r="A163" s="2" t="str">
        <f>IF(ISBLANK('PM Tools 1 '!B168),A162,TEXT('PM Tools 1 '!B168,"mm-dd-yy"))</f>
        <v>08-11-22</v>
      </c>
      <c r="B163" s="3" t="str">
        <f>IF(A163="","",'PM Tools 1 '!$C$2)</f>
        <v>Muadz Askarul Muslim</v>
      </c>
      <c r="C163" s="4" t="str">
        <f>VLOOKUP(D163,'Charge Code'!B:D,2,FALSE)</f>
        <v>PT. Tri Adi Bersama</v>
      </c>
      <c r="D163" s="3" t="str">
        <f>IF(A163="","",'PM Tools 1 '!$D$5)</f>
        <v>EKSAD Resource Layanan IT Dev 31 MP - TAB</v>
      </c>
      <c r="E163" s="3">
        <f>IF(A163="","",IF('PM Tools 1 '!D168="",'PM Tools 1 '!E168,'PM Tools 1 '!D168 &amp;" - " &amp; 'PM Tools 1 '!E168))</f>
        <v>0</v>
      </c>
      <c r="F163" s="3">
        <f>IF(A163="","",'PM Tools 1 '!H168)</f>
        <v>0</v>
      </c>
    </row>
    <row r="164" spans="1:6" x14ac:dyDescent="0.25">
      <c r="A164" s="2" t="str">
        <f>IF(ISBLANK('PM Tools 1 '!B169),A163,TEXT('PM Tools 1 '!B169,"mm-dd-yy"))</f>
        <v>08-11-22</v>
      </c>
      <c r="B164" s="3" t="str">
        <f>IF(A164="","",'PM Tools 1 '!$C$2)</f>
        <v>Muadz Askarul Muslim</v>
      </c>
      <c r="C164" s="4" t="str">
        <f>VLOOKUP(D164,'Charge Code'!B:D,2,FALSE)</f>
        <v>PT. Tri Adi Bersama</v>
      </c>
      <c r="D164" s="3" t="str">
        <f>IF(A164="","",'PM Tools 1 '!$D$5)</f>
        <v>EKSAD Resource Layanan IT Dev 31 MP - TAB</v>
      </c>
      <c r="E164" s="3">
        <f>IF(A164="","",IF('PM Tools 1 '!D169="",'PM Tools 1 '!E169,'PM Tools 1 '!D169 &amp;" - " &amp; 'PM Tools 1 '!E169))</f>
        <v>0</v>
      </c>
      <c r="F164" s="3">
        <f>IF(A164="","",'PM Tools 1 '!H169)</f>
        <v>0</v>
      </c>
    </row>
    <row r="165" spans="1:6" x14ac:dyDescent="0.25">
      <c r="A165" s="2" t="str">
        <f>IF(ISBLANK('PM Tools 1 '!B170),A164,TEXT('PM Tools 1 '!B170,"mm-dd-yy"))</f>
        <v>08-11-22</v>
      </c>
      <c r="B165" s="3" t="str">
        <f>IF(A165="","",'PM Tools 1 '!$C$2)</f>
        <v>Muadz Askarul Muslim</v>
      </c>
      <c r="C165" s="4" t="str">
        <f>VLOOKUP(D165,'Charge Code'!B:D,2,FALSE)</f>
        <v>PT. Tri Adi Bersama</v>
      </c>
      <c r="D165" s="3" t="str">
        <f>IF(A165="","",'PM Tools 1 '!$D$5)</f>
        <v>EKSAD Resource Layanan IT Dev 31 MP - TAB</v>
      </c>
      <c r="E165" s="3">
        <f>IF(A165="","",IF('PM Tools 1 '!D170="",'PM Tools 1 '!E170,'PM Tools 1 '!D170 &amp;" - " &amp; 'PM Tools 1 '!E170))</f>
        <v>0</v>
      </c>
      <c r="F165" s="3">
        <f>IF(A165="","",'PM Tools 1 '!H170)</f>
        <v>0</v>
      </c>
    </row>
    <row r="166" spans="1:6" x14ac:dyDescent="0.25">
      <c r="A166" s="2" t="str">
        <f>IF(ISBLANK('PM Tools 1 '!B171),A165,TEXT('PM Tools 1 '!B171,"mm-dd-yy"))</f>
        <v>08-11-22</v>
      </c>
      <c r="B166" s="3" t="str">
        <f>IF(A166="","",'PM Tools 1 '!$C$2)</f>
        <v>Muadz Askarul Muslim</v>
      </c>
      <c r="C166" s="4" t="str">
        <f>VLOOKUP(D166,'Charge Code'!B:D,2,FALSE)</f>
        <v>PT. Tri Adi Bersama</v>
      </c>
      <c r="D166" s="3" t="str">
        <f>IF(A166="","",'PM Tools 1 '!$D$5)</f>
        <v>EKSAD Resource Layanan IT Dev 31 MP - TAB</v>
      </c>
      <c r="E166" s="3">
        <f>IF(A166="","",IF('PM Tools 1 '!D171="",'PM Tools 1 '!E171,'PM Tools 1 '!D171 &amp;" - " &amp; 'PM Tools 1 '!E171))</f>
        <v>0</v>
      </c>
      <c r="F166" s="3">
        <f>IF(A166="","",'PM Tools 1 '!H171)</f>
        <v>0</v>
      </c>
    </row>
    <row r="167" spans="1:6" x14ac:dyDescent="0.25">
      <c r="A167" s="2" t="str">
        <f>IF(ISBLANK('PM Tools 1 '!B172),A166,TEXT('PM Tools 1 '!B172,"mm-dd-yy"))</f>
        <v>08-11-22</v>
      </c>
      <c r="B167" s="3" t="str">
        <f>IF(A167="","",'PM Tools 1 '!$C$2)</f>
        <v>Muadz Askarul Muslim</v>
      </c>
      <c r="C167" s="4" t="str">
        <f>VLOOKUP(D167,'Charge Code'!B:D,2,FALSE)</f>
        <v>PT. Tri Adi Bersama</v>
      </c>
      <c r="D167" s="3" t="str">
        <f>IF(A167="","",'PM Tools 1 '!$D$5)</f>
        <v>EKSAD Resource Layanan IT Dev 31 MP - TAB</v>
      </c>
      <c r="E167" s="3">
        <f>IF(A167="","",IF('PM Tools 1 '!D172="",'PM Tools 1 '!E172,'PM Tools 1 '!D172 &amp;" - " &amp; 'PM Tools 1 '!E172))</f>
        <v>0</v>
      </c>
      <c r="F167" s="3">
        <f>IF(A167="","",'PM Tools 1 '!H172)</f>
        <v>0</v>
      </c>
    </row>
    <row r="168" spans="1:6" x14ac:dyDescent="0.25">
      <c r="A168" s="2" t="str">
        <f>IF(ISBLANK('PM Tools 1 '!B173),A167,TEXT('PM Tools 1 '!B173,"mm-dd-yy"))</f>
        <v>08-11-22</v>
      </c>
      <c r="B168" s="3" t="str">
        <f>IF(A168="","",'PM Tools 1 '!$C$2)</f>
        <v>Muadz Askarul Muslim</v>
      </c>
      <c r="C168" s="4" t="str">
        <f>VLOOKUP(D168,'Charge Code'!B:D,2,FALSE)</f>
        <v>PT. Tri Adi Bersama</v>
      </c>
      <c r="D168" s="3" t="str">
        <f>IF(A168="","",'PM Tools 1 '!$D$5)</f>
        <v>EKSAD Resource Layanan IT Dev 31 MP - TAB</v>
      </c>
      <c r="E168" s="3">
        <f>IF(A168="","",IF('PM Tools 1 '!D173="",'PM Tools 1 '!E173,'PM Tools 1 '!D173 &amp;" - " &amp; 'PM Tools 1 '!E173))</f>
        <v>0</v>
      </c>
      <c r="F168" s="3">
        <f>IF(A168="","",'PM Tools 1 '!H173)</f>
        <v>0</v>
      </c>
    </row>
    <row r="169" spans="1:6" x14ac:dyDescent="0.25">
      <c r="A169" s="2" t="str">
        <f>IF(ISBLANK('PM Tools 1 '!B174),A168,TEXT('PM Tools 1 '!B174,"mm-dd-yy"))</f>
        <v>08-11-22</v>
      </c>
      <c r="B169" s="3" t="str">
        <f>IF(A169="","",'PM Tools 1 '!$C$2)</f>
        <v>Muadz Askarul Muslim</v>
      </c>
      <c r="C169" s="4" t="str">
        <f>VLOOKUP(D169,'Charge Code'!B:D,2,FALSE)</f>
        <v>PT. Tri Adi Bersama</v>
      </c>
      <c r="D169" s="3" t="str">
        <f>IF(A169="","",'PM Tools 1 '!$D$5)</f>
        <v>EKSAD Resource Layanan IT Dev 31 MP - TAB</v>
      </c>
      <c r="E169" s="3">
        <f>IF(A169="","",IF('PM Tools 1 '!D174="",'PM Tools 1 '!E174,'PM Tools 1 '!D174 &amp;" - " &amp; 'PM Tools 1 '!E174))</f>
        <v>0</v>
      </c>
      <c r="F169" s="3">
        <f>IF(A169="","",'PM Tools 1 '!H174)</f>
        <v>0</v>
      </c>
    </row>
    <row r="170" spans="1:6" x14ac:dyDescent="0.25">
      <c r="A170" s="2" t="str">
        <f>IF(ISBLANK('PM Tools 1 '!B175),A169,TEXT('PM Tools 1 '!B175,"mm-dd-yy"))</f>
        <v>08-11-22</v>
      </c>
      <c r="B170" s="3" t="str">
        <f>IF(A170="","",'PM Tools 1 '!$C$2)</f>
        <v>Muadz Askarul Muslim</v>
      </c>
      <c r="C170" s="4" t="str">
        <f>VLOOKUP(D170,'Charge Code'!B:D,2,FALSE)</f>
        <v>PT. Tri Adi Bersama</v>
      </c>
      <c r="D170" s="3" t="str">
        <f>IF(A170="","",'PM Tools 1 '!$D$5)</f>
        <v>EKSAD Resource Layanan IT Dev 31 MP - TAB</v>
      </c>
      <c r="E170" s="3">
        <f>IF(A170="","",IF('PM Tools 1 '!D175="",'PM Tools 1 '!E175,'PM Tools 1 '!D175 &amp;" - " &amp; 'PM Tools 1 '!E175))</f>
        <v>0</v>
      </c>
      <c r="F170" s="3">
        <f>IF(A170="","",'PM Tools 1 '!H175)</f>
        <v>0</v>
      </c>
    </row>
    <row r="171" spans="1:6" x14ac:dyDescent="0.25">
      <c r="A171" s="2" t="str">
        <f>IF(ISBLANK('PM Tools 1 '!B176),A170,TEXT('PM Tools 1 '!B176,"mm-dd-yy"))</f>
        <v>08-11-22</v>
      </c>
      <c r="B171" s="3" t="str">
        <f>IF(A171="","",'PM Tools 1 '!$C$2)</f>
        <v>Muadz Askarul Muslim</v>
      </c>
      <c r="C171" s="4" t="str">
        <f>VLOOKUP(D171,'Charge Code'!B:D,2,FALSE)</f>
        <v>PT. Tri Adi Bersama</v>
      </c>
      <c r="D171" s="3" t="str">
        <f>IF(A171="","",'PM Tools 1 '!$D$5)</f>
        <v>EKSAD Resource Layanan IT Dev 31 MP - TAB</v>
      </c>
      <c r="E171" s="3">
        <f>IF(A171="","",IF('PM Tools 1 '!D176="",'PM Tools 1 '!E176,'PM Tools 1 '!D176 &amp;" - " &amp; 'PM Tools 1 '!E176))</f>
        <v>0</v>
      </c>
      <c r="F171" s="3">
        <f>IF(A171="","",'PM Tools 1 '!H176)</f>
        <v>0</v>
      </c>
    </row>
    <row r="172" spans="1:6" x14ac:dyDescent="0.25">
      <c r="A172" s="2" t="str">
        <f>IF(ISBLANK('PM Tools 1 '!B177),A171,TEXT('PM Tools 1 '!B177,"mm-dd-yy"))</f>
        <v>08-11-22</v>
      </c>
      <c r="B172" s="3" t="str">
        <f>IF(A172="","",'PM Tools 1 '!$C$2)</f>
        <v>Muadz Askarul Muslim</v>
      </c>
      <c r="C172" s="4" t="str">
        <f>VLOOKUP(D172,'Charge Code'!B:D,2,FALSE)</f>
        <v>PT. Tri Adi Bersama</v>
      </c>
      <c r="D172" s="3" t="str">
        <f>IF(A172="","",'PM Tools 1 '!$D$5)</f>
        <v>EKSAD Resource Layanan IT Dev 31 MP - TAB</v>
      </c>
      <c r="E172" s="3">
        <f>IF(A172="","",IF('PM Tools 1 '!D177="",'PM Tools 1 '!E177,'PM Tools 1 '!D177 &amp;" - " &amp; 'PM Tools 1 '!E177))</f>
        <v>0</v>
      </c>
      <c r="F172" s="3">
        <f>IF(A172="","",'PM Tools 1 '!H177)</f>
        <v>0</v>
      </c>
    </row>
    <row r="173" spans="1:6" x14ac:dyDescent="0.25">
      <c r="A173" s="2" t="str">
        <f>IF(ISBLANK('PM Tools 1 '!B178),A172,TEXT('PM Tools 1 '!B178,"mm-dd-yy"))</f>
        <v>08-11-22</v>
      </c>
      <c r="B173" s="3" t="str">
        <f>IF(A173="","",'PM Tools 1 '!$C$2)</f>
        <v>Muadz Askarul Muslim</v>
      </c>
      <c r="C173" s="4" t="str">
        <f>VLOOKUP(D173,'Charge Code'!B:D,2,FALSE)</f>
        <v>PT. Tri Adi Bersama</v>
      </c>
      <c r="D173" s="3" t="str">
        <f>IF(A173="","",'PM Tools 1 '!$D$5)</f>
        <v>EKSAD Resource Layanan IT Dev 31 MP - TAB</v>
      </c>
      <c r="E173" s="3">
        <f>IF(A173="","",IF('PM Tools 1 '!D178="",'PM Tools 1 '!E178,'PM Tools 1 '!D178 &amp;" - " &amp; 'PM Tools 1 '!E178))</f>
        <v>0</v>
      </c>
      <c r="F173" s="3">
        <f>IF(A173="","",'PM Tools 1 '!H178)</f>
        <v>0</v>
      </c>
    </row>
    <row r="174" spans="1:6" x14ac:dyDescent="0.25">
      <c r="A174" s="2" t="str">
        <f>IF(ISBLANK('PM Tools 1 '!B179),A173,TEXT('PM Tools 1 '!B179,"mm-dd-yy"))</f>
        <v>08-11-22</v>
      </c>
      <c r="B174" s="3" t="str">
        <f>IF(A174="","",'PM Tools 1 '!$C$2)</f>
        <v>Muadz Askarul Muslim</v>
      </c>
      <c r="C174" s="4" t="str">
        <f>VLOOKUP(D174,'Charge Code'!B:D,2,FALSE)</f>
        <v>PT. Tri Adi Bersama</v>
      </c>
      <c r="D174" s="3" t="str">
        <f>IF(A174="","",'PM Tools 1 '!$D$5)</f>
        <v>EKSAD Resource Layanan IT Dev 31 MP - TAB</v>
      </c>
      <c r="E174" s="3">
        <f>IF(A174="","",IF('PM Tools 1 '!D179="",'PM Tools 1 '!E179,'PM Tools 1 '!D179 &amp;" - " &amp; 'PM Tools 1 '!E179))</f>
        <v>0</v>
      </c>
      <c r="F174" s="3">
        <f>IF(A174="","",'PM Tools 1 '!H179)</f>
        <v>0</v>
      </c>
    </row>
    <row r="175" spans="1:6" x14ac:dyDescent="0.25">
      <c r="A175" s="2" t="str">
        <f>IF(ISBLANK('PM Tools 1 '!B180),A174,TEXT('PM Tools 1 '!B180,"mm-dd-yy"))</f>
        <v>08-11-22</v>
      </c>
      <c r="B175" s="3" t="str">
        <f>IF(A175="","",'PM Tools 1 '!$C$2)</f>
        <v>Muadz Askarul Muslim</v>
      </c>
      <c r="C175" s="4" t="str">
        <f>VLOOKUP(D175,'Charge Code'!B:D,2,FALSE)</f>
        <v>PT. Tri Adi Bersama</v>
      </c>
      <c r="D175" s="3" t="str">
        <f>IF(A175="","",'PM Tools 1 '!$D$5)</f>
        <v>EKSAD Resource Layanan IT Dev 31 MP - TAB</v>
      </c>
      <c r="E175" s="3">
        <f>IF(A175="","",IF('PM Tools 1 '!D180="",'PM Tools 1 '!E180,'PM Tools 1 '!D180 &amp;" - " &amp; 'PM Tools 1 '!E180))</f>
        <v>0</v>
      </c>
      <c r="F175" s="3">
        <f>IF(A175="","",'PM Tools 1 '!H180)</f>
        <v>0</v>
      </c>
    </row>
    <row r="176" spans="1:6" x14ac:dyDescent="0.25">
      <c r="A176" s="2" t="str">
        <f>IF(ISBLANK('PM Tools 1 '!B181),A175,TEXT('PM Tools 1 '!B181,"mm-dd-yy"))</f>
        <v>08-11-22</v>
      </c>
      <c r="B176" s="3" t="str">
        <f>IF(A176="","",'PM Tools 1 '!$C$2)</f>
        <v>Muadz Askarul Muslim</v>
      </c>
      <c r="C176" s="4" t="str">
        <f>VLOOKUP(D176,'Charge Code'!B:D,2,FALSE)</f>
        <v>PT. Tri Adi Bersama</v>
      </c>
      <c r="D176" s="3" t="str">
        <f>IF(A176="","",'PM Tools 1 '!$D$5)</f>
        <v>EKSAD Resource Layanan IT Dev 31 MP - TAB</v>
      </c>
      <c r="E176" s="3">
        <f>IF(A176="","",IF('PM Tools 1 '!D181="",'PM Tools 1 '!E181,'PM Tools 1 '!D181 &amp;" - " &amp; 'PM Tools 1 '!E181))</f>
        <v>0</v>
      </c>
      <c r="F176" s="3">
        <f>IF(A176="","",'PM Tools 1 '!H181)</f>
        <v>0</v>
      </c>
    </row>
    <row r="177" spans="1:6" x14ac:dyDescent="0.25">
      <c r="A177" s="2" t="str">
        <f>IF(ISBLANK('PM Tools 1 '!B182),A176,TEXT('PM Tools 1 '!B182,"mm-dd-yy"))</f>
        <v>08-11-22</v>
      </c>
      <c r="B177" s="3" t="str">
        <f>IF(A177="","",'PM Tools 1 '!$C$2)</f>
        <v>Muadz Askarul Muslim</v>
      </c>
      <c r="C177" s="4" t="str">
        <f>VLOOKUP(D177,'Charge Code'!B:D,2,FALSE)</f>
        <v>PT. Tri Adi Bersama</v>
      </c>
      <c r="D177" s="3" t="str">
        <f>IF(A177="","",'PM Tools 1 '!$D$5)</f>
        <v>EKSAD Resource Layanan IT Dev 31 MP - TAB</v>
      </c>
      <c r="E177" s="3">
        <f>IF(A177="","",IF('PM Tools 1 '!D182="",'PM Tools 1 '!E182,'PM Tools 1 '!D182 &amp;" - " &amp; 'PM Tools 1 '!E182))</f>
        <v>0</v>
      </c>
      <c r="F177" s="3">
        <f>IF(A177="","",'PM Tools 1 '!H182)</f>
        <v>0</v>
      </c>
    </row>
    <row r="178" spans="1:6" x14ac:dyDescent="0.25">
      <c r="A178" s="2" t="str">
        <f>IF(ISBLANK('PM Tools 1 '!B183),A177,TEXT('PM Tools 1 '!B183,"mm-dd-yy"))</f>
        <v>08-12-22</v>
      </c>
      <c r="B178" s="3" t="str">
        <f>IF(A178="","",'PM Tools 1 '!$C$2)</f>
        <v>Muadz Askarul Muslim</v>
      </c>
      <c r="C178" s="4" t="str">
        <f>VLOOKUP(D178,'Charge Code'!B:D,2,FALSE)</f>
        <v>PT. Tri Adi Bersama</v>
      </c>
      <c r="D178" s="3" t="str">
        <f>IF(A178="","",'PM Tools 1 '!$D$5)</f>
        <v>EKSAD Resource Layanan IT Dev 31 MP - TAB</v>
      </c>
      <c r="E178" s="3">
        <f>IF(A178="","",IF('PM Tools 1 '!D183="",'PM Tools 1 '!E183,'PM Tools 1 '!D183 &amp;" - " &amp; 'PM Tools 1 '!E183))</f>
        <v>0</v>
      </c>
      <c r="F178" s="3">
        <f>IF(A178="","",'PM Tools 1 '!H183)</f>
        <v>0</v>
      </c>
    </row>
    <row r="179" spans="1:6" x14ac:dyDescent="0.25">
      <c r="A179" s="2" t="str">
        <f>IF(ISBLANK('PM Tools 1 '!B184),A178,TEXT('PM Tools 1 '!B184,"mm-dd-yy"))</f>
        <v>08-12-22</v>
      </c>
      <c r="B179" s="3" t="str">
        <f>IF(A179="","",'PM Tools 1 '!$C$2)</f>
        <v>Muadz Askarul Muslim</v>
      </c>
      <c r="C179" s="4" t="str">
        <f>VLOOKUP(D179,'Charge Code'!B:D,2,FALSE)</f>
        <v>PT. Tri Adi Bersama</v>
      </c>
      <c r="D179" s="3" t="str">
        <f>IF(A179="","",'PM Tools 1 '!$D$5)</f>
        <v>EKSAD Resource Layanan IT Dev 31 MP - TAB</v>
      </c>
      <c r="E179" s="3">
        <f>IF(A179="","",IF('PM Tools 1 '!D184="",'PM Tools 1 '!E184,'PM Tools 1 '!D184 &amp;" - " &amp; 'PM Tools 1 '!E184))</f>
        <v>0</v>
      </c>
      <c r="F179" s="3">
        <f>IF(A179="","",'PM Tools 1 '!H184)</f>
        <v>0</v>
      </c>
    </row>
    <row r="180" spans="1:6" x14ac:dyDescent="0.25">
      <c r="A180" s="2" t="str">
        <f>IF(ISBLANK('PM Tools 1 '!B185),A179,TEXT('PM Tools 1 '!B185,"mm-dd-yy"))</f>
        <v>08-12-22</v>
      </c>
      <c r="B180" s="3" t="str">
        <f>IF(A180="","",'PM Tools 1 '!$C$2)</f>
        <v>Muadz Askarul Muslim</v>
      </c>
      <c r="C180" s="4" t="str">
        <f>VLOOKUP(D180,'Charge Code'!B:D,2,FALSE)</f>
        <v>PT. Tri Adi Bersama</v>
      </c>
      <c r="D180" s="3" t="str">
        <f>IF(A180="","",'PM Tools 1 '!$D$5)</f>
        <v>EKSAD Resource Layanan IT Dev 31 MP - TAB</v>
      </c>
      <c r="E180" s="3">
        <f>IF(A180="","",IF('PM Tools 1 '!D185="",'PM Tools 1 '!E185,'PM Tools 1 '!D185 &amp;" - " &amp; 'PM Tools 1 '!E185))</f>
        <v>0</v>
      </c>
      <c r="F180" s="3">
        <f>IF(A180="","",'PM Tools 1 '!H185)</f>
        <v>0</v>
      </c>
    </row>
    <row r="181" spans="1:6" x14ac:dyDescent="0.25">
      <c r="A181" s="2" t="str">
        <f>IF(ISBLANK('PM Tools 1 '!B186),A180,TEXT('PM Tools 1 '!B186,"mm-dd-yy"))</f>
        <v>08-12-22</v>
      </c>
      <c r="B181" s="3" t="str">
        <f>IF(A181="","",'PM Tools 1 '!$C$2)</f>
        <v>Muadz Askarul Muslim</v>
      </c>
      <c r="C181" s="4" t="str">
        <f>VLOOKUP(D181,'Charge Code'!B:D,2,FALSE)</f>
        <v>PT. Tri Adi Bersama</v>
      </c>
      <c r="D181" s="3" t="str">
        <f>IF(A181="","",'PM Tools 1 '!$D$5)</f>
        <v>EKSAD Resource Layanan IT Dev 31 MP - TAB</v>
      </c>
      <c r="E181" s="3">
        <f>IF(A181="","",IF('PM Tools 1 '!D186="",'PM Tools 1 '!E186,'PM Tools 1 '!D186 &amp;" - " &amp; 'PM Tools 1 '!E186))</f>
        <v>0</v>
      </c>
      <c r="F181" s="3">
        <f>IF(A181="","",'PM Tools 1 '!H186)</f>
        <v>0</v>
      </c>
    </row>
    <row r="182" spans="1:6" x14ac:dyDescent="0.25">
      <c r="A182" s="2" t="str">
        <f>IF(ISBLANK('PM Tools 1 '!B187),A181,TEXT('PM Tools 1 '!B187,"mm-dd-yy"))</f>
        <v>08-12-22</v>
      </c>
      <c r="B182" s="3" t="str">
        <f>IF(A182="","",'PM Tools 1 '!$C$2)</f>
        <v>Muadz Askarul Muslim</v>
      </c>
      <c r="C182" s="4" t="str">
        <f>VLOOKUP(D182,'Charge Code'!B:D,2,FALSE)</f>
        <v>PT. Tri Adi Bersama</v>
      </c>
      <c r="D182" s="3" t="str">
        <f>IF(A182="","",'PM Tools 1 '!$D$5)</f>
        <v>EKSAD Resource Layanan IT Dev 31 MP - TAB</v>
      </c>
      <c r="E182" s="3">
        <f>IF(A182="","",IF('PM Tools 1 '!D187="",'PM Tools 1 '!E187,'PM Tools 1 '!D187 &amp;" - " &amp; 'PM Tools 1 '!E187))</f>
        <v>0</v>
      </c>
      <c r="F182" s="3">
        <f>IF(A182="","",'PM Tools 1 '!H187)</f>
        <v>0</v>
      </c>
    </row>
    <row r="183" spans="1:6" x14ac:dyDescent="0.25">
      <c r="A183" s="2" t="str">
        <f>IF(ISBLANK('PM Tools 1 '!B188),A182,TEXT('PM Tools 1 '!B188,"mm-dd-yy"))</f>
        <v>08-12-22</v>
      </c>
      <c r="B183" s="3" t="str">
        <f>IF(A183="","",'PM Tools 1 '!$C$2)</f>
        <v>Muadz Askarul Muslim</v>
      </c>
      <c r="C183" s="4" t="str">
        <f>VLOOKUP(D183,'Charge Code'!B:D,2,FALSE)</f>
        <v>PT. Tri Adi Bersama</v>
      </c>
      <c r="D183" s="3" t="str">
        <f>IF(A183="","",'PM Tools 1 '!$D$5)</f>
        <v>EKSAD Resource Layanan IT Dev 31 MP - TAB</v>
      </c>
      <c r="E183" s="3">
        <f>IF(A183="","",IF('PM Tools 1 '!D188="",'PM Tools 1 '!E188,'PM Tools 1 '!D188 &amp;" - " &amp; 'PM Tools 1 '!E188))</f>
        <v>0</v>
      </c>
      <c r="F183" s="3">
        <f>IF(A183="","",'PM Tools 1 '!H188)</f>
        <v>0</v>
      </c>
    </row>
    <row r="184" spans="1:6" x14ac:dyDescent="0.25">
      <c r="A184" s="2" t="str">
        <f>IF(ISBLANK('PM Tools 1 '!B189),A183,TEXT('PM Tools 1 '!B189,"mm-dd-yy"))</f>
        <v>08-12-22</v>
      </c>
      <c r="B184" s="3" t="str">
        <f>IF(A184="","",'PM Tools 1 '!$C$2)</f>
        <v>Muadz Askarul Muslim</v>
      </c>
      <c r="C184" s="4" t="str">
        <f>VLOOKUP(D184,'Charge Code'!B:D,2,FALSE)</f>
        <v>PT. Tri Adi Bersama</v>
      </c>
      <c r="D184" s="3" t="str">
        <f>IF(A184="","",'PM Tools 1 '!$D$5)</f>
        <v>EKSAD Resource Layanan IT Dev 31 MP - TAB</v>
      </c>
      <c r="E184" s="3">
        <f>IF(A184="","",IF('PM Tools 1 '!D189="",'PM Tools 1 '!E189,'PM Tools 1 '!D189 &amp;" - " &amp; 'PM Tools 1 '!E189))</f>
        <v>0</v>
      </c>
      <c r="F184" s="3">
        <f>IF(A184="","",'PM Tools 1 '!H189)</f>
        <v>0</v>
      </c>
    </row>
    <row r="185" spans="1:6" x14ac:dyDescent="0.25">
      <c r="A185" s="2" t="str">
        <f>IF(ISBLANK('PM Tools 1 '!B190),A184,TEXT('PM Tools 1 '!B190,"mm-dd-yy"))</f>
        <v>08-12-22</v>
      </c>
      <c r="B185" s="3" t="str">
        <f>IF(A185="","",'PM Tools 1 '!$C$2)</f>
        <v>Muadz Askarul Muslim</v>
      </c>
      <c r="C185" s="4" t="str">
        <f>VLOOKUP(D185,'Charge Code'!B:D,2,FALSE)</f>
        <v>PT. Tri Adi Bersama</v>
      </c>
      <c r="D185" s="3" t="str">
        <f>IF(A185="","",'PM Tools 1 '!$D$5)</f>
        <v>EKSAD Resource Layanan IT Dev 31 MP - TAB</v>
      </c>
      <c r="E185" s="3">
        <f>IF(A185="","",IF('PM Tools 1 '!D190="",'PM Tools 1 '!E190,'PM Tools 1 '!D190 &amp;" - " &amp; 'PM Tools 1 '!E190))</f>
        <v>0</v>
      </c>
      <c r="F185" s="3">
        <f>IF(A185="","",'PM Tools 1 '!H190)</f>
        <v>0</v>
      </c>
    </row>
    <row r="186" spans="1:6" x14ac:dyDescent="0.25">
      <c r="A186" s="2" t="str">
        <f>IF(ISBLANK('PM Tools 1 '!B191),A185,TEXT('PM Tools 1 '!B191,"mm-dd-yy"))</f>
        <v>08-12-22</v>
      </c>
      <c r="B186" s="3" t="str">
        <f>IF(A186="","",'PM Tools 1 '!$C$2)</f>
        <v>Muadz Askarul Muslim</v>
      </c>
      <c r="C186" s="4" t="str">
        <f>VLOOKUP(D186,'Charge Code'!B:D,2,FALSE)</f>
        <v>PT. Tri Adi Bersama</v>
      </c>
      <c r="D186" s="3" t="str">
        <f>IF(A186="","",'PM Tools 1 '!$D$5)</f>
        <v>EKSAD Resource Layanan IT Dev 31 MP - TAB</v>
      </c>
      <c r="E186" s="3">
        <f>IF(A186="","",IF('PM Tools 1 '!D191="",'PM Tools 1 '!E191,'PM Tools 1 '!D191 &amp;" - " &amp; 'PM Tools 1 '!E191))</f>
        <v>0</v>
      </c>
      <c r="F186" s="3">
        <f>IF(A186="","",'PM Tools 1 '!H191)</f>
        <v>0</v>
      </c>
    </row>
    <row r="187" spans="1:6" x14ac:dyDescent="0.25">
      <c r="A187" s="2" t="str">
        <f>IF(ISBLANK('PM Tools 1 '!B192),A186,TEXT('PM Tools 1 '!B192,"mm-dd-yy"))</f>
        <v>08-12-22</v>
      </c>
      <c r="B187" s="3" t="str">
        <f>IF(A187="","",'PM Tools 1 '!$C$2)</f>
        <v>Muadz Askarul Muslim</v>
      </c>
      <c r="C187" s="4" t="str">
        <f>VLOOKUP(D187,'Charge Code'!B:D,2,FALSE)</f>
        <v>PT. Tri Adi Bersama</v>
      </c>
      <c r="D187" s="3" t="str">
        <f>IF(A187="","",'PM Tools 1 '!$D$5)</f>
        <v>EKSAD Resource Layanan IT Dev 31 MP - TAB</v>
      </c>
      <c r="E187" s="3">
        <f>IF(A187="","",IF('PM Tools 1 '!D192="",'PM Tools 1 '!E192,'PM Tools 1 '!D192 &amp;" - " &amp; 'PM Tools 1 '!E192))</f>
        <v>0</v>
      </c>
      <c r="F187" s="3">
        <f>IF(A187="","",'PM Tools 1 '!H192)</f>
        <v>0</v>
      </c>
    </row>
    <row r="188" spans="1:6" x14ac:dyDescent="0.25">
      <c r="A188" s="2" t="str">
        <f>IF(ISBLANK('PM Tools 1 '!B193),A187,TEXT('PM Tools 1 '!B193,"mm-dd-yy"))</f>
        <v>08-12-22</v>
      </c>
      <c r="B188" s="3" t="str">
        <f>IF(A188="","",'PM Tools 1 '!$C$2)</f>
        <v>Muadz Askarul Muslim</v>
      </c>
      <c r="C188" s="4" t="str">
        <f>VLOOKUP(D188,'Charge Code'!B:D,2,FALSE)</f>
        <v>PT. Tri Adi Bersama</v>
      </c>
      <c r="D188" s="3" t="str">
        <f>IF(A188="","",'PM Tools 1 '!$D$5)</f>
        <v>EKSAD Resource Layanan IT Dev 31 MP - TAB</v>
      </c>
      <c r="E188" s="3">
        <f>IF(A188="","",IF('PM Tools 1 '!D193="",'PM Tools 1 '!E193,'PM Tools 1 '!D193 &amp;" - " &amp; 'PM Tools 1 '!E193))</f>
        <v>0</v>
      </c>
      <c r="F188" s="3">
        <f>IF(A188="","",'PM Tools 1 '!H193)</f>
        <v>0</v>
      </c>
    </row>
    <row r="189" spans="1:6" x14ac:dyDescent="0.25">
      <c r="A189" s="2" t="str">
        <f>IF(ISBLANK('PM Tools 1 '!B194),A188,TEXT('PM Tools 1 '!B194,"mm-dd-yy"))</f>
        <v>08-12-22</v>
      </c>
      <c r="B189" s="3" t="str">
        <f>IF(A189="","",'PM Tools 1 '!$C$2)</f>
        <v>Muadz Askarul Muslim</v>
      </c>
      <c r="C189" s="4" t="str">
        <f>VLOOKUP(D189,'Charge Code'!B:D,2,FALSE)</f>
        <v>PT. Tri Adi Bersama</v>
      </c>
      <c r="D189" s="3" t="str">
        <f>IF(A189="","",'PM Tools 1 '!$D$5)</f>
        <v>EKSAD Resource Layanan IT Dev 31 MP - TAB</v>
      </c>
      <c r="E189" s="3">
        <f>IF(A189="","",IF('PM Tools 1 '!D194="",'PM Tools 1 '!E194,'PM Tools 1 '!D194 &amp;" - " &amp; 'PM Tools 1 '!E194))</f>
        <v>0</v>
      </c>
      <c r="F189" s="3">
        <f>IF(A189="","",'PM Tools 1 '!H194)</f>
        <v>0</v>
      </c>
    </row>
    <row r="190" spans="1:6" x14ac:dyDescent="0.25">
      <c r="A190" s="2" t="str">
        <f>IF(ISBLANK('PM Tools 1 '!B195),A189,TEXT('PM Tools 1 '!B195,"mm-dd-yy"))</f>
        <v>08-12-22</v>
      </c>
      <c r="B190" s="3" t="str">
        <f>IF(A190="","",'PM Tools 1 '!$C$2)</f>
        <v>Muadz Askarul Muslim</v>
      </c>
      <c r="C190" s="4" t="str">
        <f>VLOOKUP(D190,'Charge Code'!B:D,2,FALSE)</f>
        <v>PT. Tri Adi Bersama</v>
      </c>
      <c r="D190" s="3" t="str">
        <f>IF(A190="","",'PM Tools 1 '!$D$5)</f>
        <v>EKSAD Resource Layanan IT Dev 31 MP - TAB</v>
      </c>
      <c r="E190" s="3">
        <f>IF(A190="","",IF('PM Tools 1 '!D195="",'PM Tools 1 '!E195,'PM Tools 1 '!D195 &amp;" - " &amp; 'PM Tools 1 '!E195))</f>
        <v>0</v>
      </c>
      <c r="F190" s="3">
        <f>IF(A190="","",'PM Tools 1 '!H195)</f>
        <v>0</v>
      </c>
    </row>
    <row r="191" spans="1:6" x14ac:dyDescent="0.25">
      <c r="A191" s="2" t="str">
        <f>IF(ISBLANK('PM Tools 1 '!B196),A190,TEXT('PM Tools 1 '!B196,"mm-dd-yy"))</f>
        <v>08-12-22</v>
      </c>
      <c r="B191" s="3" t="str">
        <f>IF(A191="","",'PM Tools 1 '!$C$2)</f>
        <v>Muadz Askarul Muslim</v>
      </c>
      <c r="C191" s="4" t="str">
        <f>VLOOKUP(D191,'Charge Code'!B:D,2,FALSE)</f>
        <v>PT. Tri Adi Bersama</v>
      </c>
      <c r="D191" s="3" t="str">
        <f>IF(A191="","",'PM Tools 1 '!$D$5)</f>
        <v>EKSAD Resource Layanan IT Dev 31 MP - TAB</v>
      </c>
      <c r="E191" s="3">
        <f>IF(A191="","",IF('PM Tools 1 '!D196="",'PM Tools 1 '!E196,'PM Tools 1 '!D196 &amp;" - " &amp; 'PM Tools 1 '!E196))</f>
        <v>0</v>
      </c>
      <c r="F191" s="3">
        <f>IF(A191="","",'PM Tools 1 '!H196)</f>
        <v>0</v>
      </c>
    </row>
    <row r="192" spans="1:6" x14ac:dyDescent="0.25">
      <c r="A192" s="2" t="str">
        <f>IF(ISBLANK('PM Tools 1 '!B197),A191,TEXT('PM Tools 1 '!B197,"mm-dd-yy"))</f>
        <v>08-12-22</v>
      </c>
      <c r="B192" s="3" t="str">
        <f>IF(A192="","",'PM Tools 1 '!$C$2)</f>
        <v>Muadz Askarul Muslim</v>
      </c>
      <c r="C192" s="4" t="str">
        <f>VLOOKUP(D192,'Charge Code'!B:D,2,FALSE)</f>
        <v>PT. Tri Adi Bersama</v>
      </c>
      <c r="D192" s="3" t="str">
        <f>IF(A192="","",'PM Tools 1 '!$D$5)</f>
        <v>EKSAD Resource Layanan IT Dev 31 MP - TAB</v>
      </c>
      <c r="E192" s="3">
        <f>IF(A192="","",IF('PM Tools 1 '!D197="",'PM Tools 1 '!E197,'PM Tools 1 '!D197 &amp;" - " &amp; 'PM Tools 1 '!E197))</f>
        <v>0</v>
      </c>
      <c r="F192" s="3">
        <f>IF(A192="","",'PM Tools 1 '!H197)</f>
        <v>0</v>
      </c>
    </row>
    <row r="193" spans="1:6" x14ac:dyDescent="0.25">
      <c r="A193" s="2" t="str">
        <f>IF(ISBLANK('PM Tools 1 '!C200),A192,TEXT('PM Tools 1 '!C200,"mm-dd-yy"))</f>
        <v>08-12-22</v>
      </c>
      <c r="B193" s="3" t="str">
        <f>IF(A193="","",'PM Tools 1 '!$C$2)</f>
        <v>Muadz Askarul Muslim</v>
      </c>
      <c r="C193" s="4" t="str">
        <f>VLOOKUP(D193,'Charge Code'!B:D,2,FALSE)</f>
        <v>PT. Tri Adi Bersama</v>
      </c>
      <c r="D193" s="3" t="str">
        <f>IF(A193="","",'PM Tools 1 '!$D$5)</f>
        <v>EKSAD Resource Layanan IT Dev 31 MP - TAB</v>
      </c>
      <c r="E193" s="3">
        <f>IF(A193="","",IF('PM Tools 1 '!D198="",'PM Tools 1 '!E198,'PM Tools 1 '!D198 &amp;" - " &amp; 'PM Tools 1 '!E198))</f>
        <v>0</v>
      </c>
      <c r="F193" s="3">
        <f>IF(A193="","",'PM Tools 1 '!H198)</f>
        <v>0</v>
      </c>
    </row>
    <row r="194" spans="1:6" x14ac:dyDescent="0.25">
      <c r="A194" s="2" t="str">
        <f>IF(ISBLANK('PM Tools 1 '!B199),A193,TEXT('PM Tools 1 '!B199,"mm-dd-yy"))</f>
        <v>08-13-22</v>
      </c>
      <c r="B194" s="3" t="str">
        <f>IF(A194="","",'PM Tools 1 '!$C$2)</f>
        <v>Muadz Askarul Muslim</v>
      </c>
      <c r="C194" s="4" t="str">
        <f>VLOOKUP(D194,'Charge Code'!B:D,2,FALSE)</f>
        <v>PT. Tri Adi Bersama</v>
      </c>
      <c r="D194" s="3" t="str">
        <f>IF(A194="","",'PM Tools 1 '!$D$5)</f>
        <v>EKSAD Resource Layanan IT Dev 31 MP - TAB</v>
      </c>
      <c r="E194" s="3">
        <f>IF(A194="","",IF('PM Tools 1 '!D203="",'PM Tools 1 '!E199,'PM Tools 1 '!D203 &amp;" - " &amp; 'PM Tools 1 '!E199))</f>
        <v>0</v>
      </c>
      <c r="F194" s="3">
        <f>IF(A194="","",'PM Tools 1 '!H199)</f>
        <v>0</v>
      </c>
    </row>
    <row r="195" spans="1:6" x14ac:dyDescent="0.25">
      <c r="A195" s="2" t="str">
        <f>IF(ISBLANK('PM Tools 1 '!B200),A194,TEXT('PM Tools 1 '!B200,"mm-dd-yy"))</f>
        <v>08-13-22</v>
      </c>
      <c r="B195" s="3" t="str">
        <f>IF(A195="","",'PM Tools 1 '!$C$2)</f>
        <v>Muadz Askarul Muslim</v>
      </c>
      <c r="C195" s="4" t="str">
        <f>VLOOKUP(D195,'Charge Code'!B:D,2,FALSE)</f>
        <v>PT. Tri Adi Bersama</v>
      </c>
      <c r="D195" s="3" t="str">
        <f>IF(A195="","",'PM Tools 1 '!$D$5)</f>
        <v>EKSAD Resource Layanan IT Dev 31 MP - TAB</v>
      </c>
      <c r="E195" s="3">
        <f>IF(A195="","",IF('PM Tools 1 '!D204="",'PM Tools 1 '!E200,'PM Tools 1 '!D204 &amp;" - " &amp; 'PM Tools 1 '!E200))</f>
        <v>0</v>
      </c>
      <c r="F195" s="3">
        <f>IF(A195="","",'PM Tools 1 '!H200)</f>
        <v>0</v>
      </c>
    </row>
    <row r="196" spans="1:6" x14ac:dyDescent="0.25">
      <c r="A196" s="2" t="str">
        <f>IF(ISBLANK('PM Tools 1 '!B201),A195,TEXT('PM Tools 1 '!B201,"mm-dd-yy"))</f>
        <v>08-13-22</v>
      </c>
      <c r="B196" s="3" t="str">
        <f>IF(A196="","",'PM Tools 1 '!$C$2)</f>
        <v>Muadz Askarul Muslim</v>
      </c>
      <c r="C196" s="4" t="str">
        <f>VLOOKUP(D196,'Charge Code'!B:D,2,FALSE)</f>
        <v>PT. Tri Adi Bersama</v>
      </c>
      <c r="D196" s="3" t="str">
        <f>IF(A196="","",'PM Tools 1 '!$D$5)</f>
        <v>EKSAD Resource Layanan IT Dev 31 MP - TAB</v>
      </c>
      <c r="E196" s="3">
        <f>IF(A196="","",IF('PM Tools 1 '!D205="",'PM Tools 1 '!E201,'PM Tools 1 '!D205 &amp;" - " &amp; 'PM Tools 1 '!E201))</f>
        <v>0</v>
      </c>
      <c r="F196" s="3">
        <f>IF(A196="","",'PM Tools 1 '!H201)</f>
        <v>0</v>
      </c>
    </row>
    <row r="197" spans="1:6" x14ac:dyDescent="0.25">
      <c r="A197" s="2" t="str">
        <f>IF(ISBLANK('PM Tools 1 '!B202),A196,TEXT('PM Tools 1 '!B202,"mm-dd-yy"))</f>
        <v>08-13-22</v>
      </c>
      <c r="B197" s="3" t="str">
        <f>IF(A197="","",'PM Tools 1 '!$C$2)</f>
        <v>Muadz Askarul Muslim</v>
      </c>
      <c r="C197" s="4" t="str">
        <f>VLOOKUP(D197,'Charge Code'!B:D,2,FALSE)</f>
        <v>PT. Tri Adi Bersama</v>
      </c>
      <c r="D197" s="3" t="str">
        <f>IF(A197="","",'PM Tools 1 '!$D$5)</f>
        <v>EKSAD Resource Layanan IT Dev 31 MP - TAB</v>
      </c>
      <c r="E197" s="3">
        <f>IF(A197="","",IF('PM Tools 1 '!D199="",'PM Tools 1 '!E202,'PM Tools 1 '!D199 &amp;" - " &amp; 'PM Tools 1 '!E202))</f>
        <v>0</v>
      </c>
      <c r="F197" s="3">
        <f>IF(A197="","",'PM Tools 1 '!H202)</f>
        <v>0</v>
      </c>
    </row>
    <row r="198" spans="1:6" x14ac:dyDescent="0.25">
      <c r="A198" s="2" t="str">
        <f>IF(ISBLANK('PM Tools 1 '!B203),A197,TEXT('PM Tools 1 '!B203,"mm-dd-yy"))</f>
        <v>08-13-22</v>
      </c>
      <c r="B198" s="3" t="str">
        <f>IF(A198="","",'PM Tools 1 '!$C$2)</f>
        <v>Muadz Askarul Muslim</v>
      </c>
      <c r="C198" s="4" t="str">
        <f>VLOOKUP(D198,'Charge Code'!B:D,2,FALSE)</f>
        <v>PT. Tri Adi Bersama</v>
      </c>
      <c r="D198" s="3" t="str">
        <f>IF(A198="","",'PM Tools 1 '!$D$5)</f>
        <v>EKSAD Resource Layanan IT Dev 31 MP - TAB</v>
      </c>
      <c r="E198" s="3" t="e">
        <f>IF(A198="","",IF('PM Tools 1 '!#REF!="",'PM Tools 1 '!E203,'PM Tools 1 '!#REF! &amp;" - " &amp; 'PM Tools 1 '!E203))</f>
        <v>#REF!</v>
      </c>
      <c r="F198" s="3">
        <f>IF(A198="","",'PM Tools 1 '!H203)</f>
        <v>0</v>
      </c>
    </row>
    <row r="199" spans="1:6" x14ac:dyDescent="0.25">
      <c r="A199" s="2" t="str">
        <f>IF(ISBLANK('PM Tools 1 '!B204),A198,TEXT('PM Tools 1 '!B204,"mm-dd-yy"))</f>
        <v>08-13-22</v>
      </c>
      <c r="B199" s="3" t="str">
        <f>IF(A199="","",'PM Tools 1 '!$C$2)</f>
        <v>Muadz Askarul Muslim</v>
      </c>
      <c r="C199" s="4" t="str">
        <f>VLOOKUP(D199,'Charge Code'!B:D,2,FALSE)</f>
        <v>PT. Tri Adi Bersama</v>
      </c>
      <c r="D199" s="3" t="str">
        <f>IF(A199="","",'PM Tools 1 '!$D$5)</f>
        <v>EKSAD Resource Layanan IT Dev 31 MP - TAB</v>
      </c>
      <c r="E199" s="3" t="e">
        <f>IF(A199="","",IF('PM Tools 1 '!#REF!="",'PM Tools 1 '!E204,'PM Tools 1 '!#REF! &amp;" - " &amp; 'PM Tools 1 '!E204))</f>
        <v>#REF!</v>
      </c>
      <c r="F199" s="3">
        <f>IF(A199="","",'PM Tools 1 '!H204)</f>
        <v>0</v>
      </c>
    </row>
    <row r="200" spans="1:6" x14ac:dyDescent="0.25">
      <c r="A200" s="2" t="str">
        <f>IF(ISBLANK('PM Tools 1 '!B205),A199,TEXT('PM Tools 1 '!B205,"mm-dd-yy"))</f>
        <v>08-13-22</v>
      </c>
      <c r="B200" s="3" t="str">
        <f>IF(A200="","",'PM Tools 1 '!$C$2)</f>
        <v>Muadz Askarul Muslim</v>
      </c>
      <c r="C200" s="4" t="str">
        <f>VLOOKUP(D200,'Charge Code'!B:D,2,FALSE)</f>
        <v>PT. Tri Adi Bersama</v>
      </c>
      <c r="D200" s="3" t="str">
        <f>IF(A200="","",'PM Tools 1 '!$D$5)</f>
        <v>EKSAD Resource Layanan IT Dev 31 MP - TAB</v>
      </c>
      <c r="E200" s="3" t="e">
        <f>IF(A200="","",IF('PM Tools 1 '!#REF!="",'PM Tools 1 '!E205,'PM Tools 1 '!#REF! &amp;" - " &amp; 'PM Tools 1 '!E205))</f>
        <v>#REF!</v>
      </c>
      <c r="F200" s="3">
        <f>IF(A200="","",'PM Tools 1 '!H205)</f>
        <v>0</v>
      </c>
    </row>
    <row r="201" spans="1:6" x14ac:dyDescent="0.25">
      <c r="A201" s="2" t="str">
        <f>IF(ISBLANK('PM Tools 1 '!B206),A200,TEXT('PM Tools 1 '!B206,"mm-dd-yy"))</f>
        <v>08-13-22</v>
      </c>
      <c r="B201" s="3" t="str">
        <f>IF(A201="","",'PM Tools 1 '!$C$2)</f>
        <v>Muadz Askarul Muslim</v>
      </c>
      <c r="C201" s="4" t="str">
        <f>VLOOKUP(D201,'Charge Code'!B:D,2,FALSE)</f>
        <v>PT. Tri Adi Bersama</v>
      </c>
      <c r="D201" s="3" t="str">
        <f>IF(A201="","",'PM Tools 1 '!$D$5)</f>
        <v>EKSAD Resource Layanan IT Dev 31 MP - TAB</v>
      </c>
      <c r="E201" s="3">
        <f>IF(A201="","",IF('PM Tools 1 '!D206="",'PM Tools 1 '!E206,'PM Tools 1 '!D206 &amp;" - " &amp; 'PM Tools 1 '!E206))</f>
        <v>0</v>
      </c>
      <c r="F201" s="3">
        <f>IF(A201="","",'PM Tools 1 '!H206)</f>
        <v>0</v>
      </c>
    </row>
    <row r="202" spans="1:6" x14ac:dyDescent="0.25">
      <c r="A202" s="2" t="str">
        <f>IF(ISBLANK('PM Tools 1 '!B207),A201,TEXT('PM Tools 1 '!B207,"mm-dd-yy"))</f>
        <v>08-13-22</v>
      </c>
      <c r="B202" s="3" t="str">
        <f>IF(A202="","",'PM Tools 1 '!$C$2)</f>
        <v>Muadz Askarul Muslim</v>
      </c>
      <c r="C202" s="4" t="str">
        <f>VLOOKUP(D202,'Charge Code'!B:D,2,FALSE)</f>
        <v>PT. Tri Adi Bersama</v>
      </c>
      <c r="D202" s="3" t="str">
        <f>IF(A202="","",'PM Tools 1 '!$D$5)</f>
        <v>EKSAD Resource Layanan IT Dev 31 MP - TAB</v>
      </c>
      <c r="E202" s="3">
        <f>IF(A202="","",IF('PM Tools 1 '!D207="",'PM Tools 1 '!E207,'PM Tools 1 '!D207 &amp;" - " &amp; 'PM Tools 1 '!E207))</f>
        <v>0</v>
      </c>
      <c r="F202" s="3">
        <f>IF(A202="","",'PM Tools 1 '!H207)</f>
        <v>0</v>
      </c>
    </row>
    <row r="203" spans="1:6" x14ac:dyDescent="0.25">
      <c r="A203" s="2" t="str">
        <f>IF(ISBLANK('PM Tools 1 '!B208),A202,TEXT('PM Tools 1 '!B208,"mm-dd-yy"))</f>
        <v>08-13-22</v>
      </c>
      <c r="B203" s="3" t="str">
        <f>IF(A203="","",'PM Tools 1 '!$C$2)</f>
        <v>Muadz Askarul Muslim</v>
      </c>
      <c r="C203" s="4" t="str">
        <f>VLOOKUP(D203,'Charge Code'!B:D,2,FALSE)</f>
        <v>PT. Tri Adi Bersama</v>
      </c>
      <c r="D203" s="3" t="str">
        <f>IF(A203="","",'PM Tools 1 '!$D$5)</f>
        <v>EKSAD Resource Layanan IT Dev 31 MP - TAB</v>
      </c>
      <c r="E203" s="3">
        <f>IF(A203="","",IF('PM Tools 1 '!D208="",'PM Tools 1 '!E208,'PM Tools 1 '!D208 &amp;" - " &amp; 'PM Tools 1 '!E208))</f>
        <v>0</v>
      </c>
      <c r="F203" s="3">
        <f>IF(A203="","",'PM Tools 1 '!H208)</f>
        <v>0</v>
      </c>
    </row>
    <row r="204" spans="1:6" x14ac:dyDescent="0.25">
      <c r="A204" s="2" t="str">
        <f>IF(ISBLANK('PM Tools 1 '!B209),A203,TEXT('PM Tools 1 '!B209,"mm-dd-yy"))</f>
        <v>08-13-22</v>
      </c>
      <c r="B204" s="3" t="str">
        <f>IF(A204="","",'PM Tools 1 '!$C$2)</f>
        <v>Muadz Askarul Muslim</v>
      </c>
      <c r="C204" s="4" t="str">
        <f>VLOOKUP(D204,'Charge Code'!B:D,2,FALSE)</f>
        <v>PT. Tri Adi Bersama</v>
      </c>
      <c r="D204" s="3" t="str">
        <f>IF(A204="","",'PM Tools 1 '!$D$5)</f>
        <v>EKSAD Resource Layanan IT Dev 31 MP - TAB</v>
      </c>
      <c r="E204" s="3">
        <f>IF(A204="","",IF('PM Tools 1 '!D209="",'PM Tools 1 '!E209,'PM Tools 1 '!D209 &amp;" - " &amp; 'PM Tools 1 '!E209))</f>
        <v>0</v>
      </c>
      <c r="F204" s="3">
        <f>IF(A204="","",'PM Tools 1 '!H209)</f>
        <v>0</v>
      </c>
    </row>
    <row r="205" spans="1:6" x14ac:dyDescent="0.25">
      <c r="A205" s="2" t="str">
        <f>IF(ISBLANK('PM Tools 1 '!B210),A204,TEXT('PM Tools 1 '!B210,"mm-dd-yy"))</f>
        <v>08-13-22</v>
      </c>
      <c r="B205" s="3" t="str">
        <f>IF(A205="","",'PM Tools 1 '!$C$2)</f>
        <v>Muadz Askarul Muslim</v>
      </c>
      <c r="C205" s="4" t="str">
        <f>VLOOKUP(D205,'Charge Code'!B:D,2,FALSE)</f>
        <v>PT. Tri Adi Bersama</v>
      </c>
      <c r="D205" s="3" t="str">
        <f>IF(A205="","",'PM Tools 1 '!$D$5)</f>
        <v>EKSAD Resource Layanan IT Dev 31 MP - TAB</v>
      </c>
      <c r="E205" s="3">
        <f>IF(A205="","",IF('PM Tools 1 '!D210="",'PM Tools 1 '!E210,'PM Tools 1 '!D210 &amp;" - " &amp; 'PM Tools 1 '!E210))</f>
        <v>0</v>
      </c>
      <c r="F205" s="3">
        <f>IF(A205="","",'PM Tools 1 '!H210)</f>
        <v>0</v>
      </c>
    </row>
    <row r="206" spans="1:6" x14ac:dyDescent="0.25">
      <c r="A206" s="2" t="str">
        <f>IF(ISBLANK('PM Tools 1 '!B211),A205,TEXT('PM Tools 1 '!B211,"mm-dd-yy"))</f>
        <v>08-13-22</v>
      </c>
      <c r="B206" s="3" t="str">
        <f>IF(A206="","",'PM Tools 1 '!$C$2)</f>
        <v>Muadz Askarul Muslim</v>
      </c>
      <c r="C206" s="4" t="str">
        <f>VLOOKUP(D206,'Charge Code'!B:D,2,FALSE)</f>
        <v>PT. Tri Adi Bersama</v>
      </c>
      <c r="D206" s="3" t="str">
        <f>IF(A206="","",'PM Tools 1 '!$D$5)</f>
        <v>EKSAD Resource Layanan IT Dev 31 MP - TAB</v>
      </c>
      <c r="E206" s="3">
        <f>IF(A206="","",IF('PM Tools 1 '!D211="",'PM Tools 1 '!E211,'PM Tools 1 '!D211 &amp;" - " &amp; 'PM Tools 1 '!E211))</f>
        <v>0</v>
      </c>
      <c r="F206" s="3">
        <f>IF(A206="","",'PM Tools 1 '!H211)</f>
        <v>0</v>
      </c>
    </row>
    <row r="207" spans="1:6" x14ac:dyDescent="0.25">
      <c r="A207" s="2" t="str">
        <f>IF(ISBLANK('PM Tools 1 '!B212),A206,TEXT('PM Tools 1 '!B212,"mm-dd-yy"))</f>
        <v>08-13-22</v>
      </c>
      <c r="B207" s="3" t="str">
        <f>IF(A207="","",'PM Tools 1 '!$C$2)</f>
        <v>Muadz Askarul Muslim</v>
      </c>
      <c r="C207" s="4" t="str">
        <f>VLOOKUP(D207,'Charge Code'!B:D,2,FALSE)</f>
        <v>PT. Tri Adi Bersama</v>
      </c>
      <c r="D207" s="3" t="str">
        <f>IF(A207="","",'PM Tools 1 '!$D$5)</f>
        <v>EKSAD Resource Layanan IT Dev 31 MP - TAB</v>
      </c>
      <c r="E207" s="3">
        <f>IF(A207="","",IF('PM Tools 1 '!D212="",'PM Tools 1 '!E212,'PM Tools 1 '!D212 &amp;" - " &amp; 'PM Tools 1 '!E212))</f>
        <v>0</v>
      </c>
      <c r="F207" s="3">
        <f>IF(A207="","",'PM Tools 1 '!H212)</f>
        <v>0</v>
      </c>
    </row>
    <row r="208" spans="1:6" x14ac:dyDescent="0.25">
      <c r="A208" s="2" t="str">
        <f>IF(ISBLANK('PM Tools 1 '!B213),A207,TEXT('PM Tools 1 '!B213,"mm-dd-yy"))</f>
        <v>08-13-22</v>
      </c>
      <c r="B208" s="3" t="str">
        <f>IF(A208="","",'PM Tools 1 '!$C$2)</f>
        <v>Muadz Askarul Muslim</v>
      </c>
      <c r="C208" s="4" t="str">
        <f>VLOOKUP(D208,'Charge Code'!B:D,2,FALSE)</f>
        <v>PT. Tri Adi Bersama</v>
      </c>
      <c r="D208" s="3" t="str">
        <f>IF(A208="","",'PM Tools 1 '!$D$5)</f>
        <v>EKSAD Resource Layanan IT Dev 31 MP - TAB</v>
      </c>
      <c r="E208" s="3">
        <f>IF(A208="","",IF('PM Tools 1 '!D213="",'PM Tools 1 '!E213,'PM Tools 1 '!D213 &amp;" - " &amp; 'PM Tools 1 '!E213))</f>
        <v>0</v>
      </c>
      <c r="F208" s="3">
        <f>IF(A208="","",'PM Tools 1 '!H213)</f>
        <v>0</v>
      </c>
    </row>
    <row r="209" spans="1:6" x14ac:dyDescent="0.25">
      <c r="A209" s="2" t="str">
        <f>IF(ISBLANK('PM Tools 1 '!B214),A208,TEXT('PM Tools 1 '!B214,"mm-dd-yy"))</f>
        <v>08-13-22</v>
      </c>
      <c r="B209" s="3" t="str">
        <f>IF(A209="","",'PM Tools 1 '!$C$2)</f>
        <v>Muadz Askarul Muslim</v>
      </c>
      <c r="C209" s="4" t="str">
        <f>VLOOKUP(D209,'Charge Code'!B:D,2,FALSE)</f>
        <v>PT. Tri Adi Bersama</v>
      </c>
      <c r="D209" s="3" t="str">
        <f>IF(A209="","",'PM Tools 1 '!$D$5)</f>
        <v>EKSAD Resource Layanan IT Dev 31 MP - TAB</v>
      </c>
      <c r="E209" s="3">
        <f>IF(A209="","",IF('PM Tools 1 '!D214="",'PM Tools 1 '!E214,'PM Tools 1 '!D214 &amp;" - " &amp; 'PM Tools 1 '!E214))</f>
        <v>0</v>
      </c>
      <c r="F209" s="3">
        <f>IF(A209="","",'PM Tools 1 '!H214)</f>
        <v>0</v>
      </c>
    </row>
    <row r="210" spans="1:6" x14ac:dyDescent="0.25">
      <c r="A210" s="2" t="str">
        <f>IF(ISBLANK('PM Tools 1 '!B215),A209,TEXT('PM Tools 1 '!B215,"mm-dd-yy"))</f>
        <v>08-14-22</v>
      </c>
      <c r="B210" s="3" t="str">
        <f>IF(A210="","",'PM Tools 1 '!$C$2)</f>
        <v>Muadz Askarul Muslim</v>
      </c>
      <c r="C210" s="4" t="str">
        <f>VLOOKUP(D210,'Charge Code'!B:D,2,FALSE)</f>
        <v>PT. Tri Adi Bersama</v>
      </c>
      <c r="D210" s="3" t="str">
        <f>IF(A210="","",'PM Tools 1 '!$D$5)</f>
        <v>EKSAD Resource Layanan IT Dev 31 MP - TAB</v>
      </c>
      <c r="E210" s="3">
        <f>IF(A210="","",IF('PM Tools 1 '!D215="",'PM Tools 1 '!E215,'PM Tools 1 '!D215 &amp;" - " &amp; 'PM Tools 1 '!E215))</f>
        <v>0</v>
      </c>
      <c r="F210" s="3">
        <f>IF(A210="","",'PM Tools 1 '!H215)</f>
        <v>0</v>
      </c>
    </row>
    <row r="211" spans="1:6" x14ac:dyDescent="0.25">
      <c r="A211" s="2" t="str">
        <f>IF(ISBLANK('PM Tools 1 '!B216),A210,TEXT('PM Tools 1 '!B216,"mm-dd-yy"))</f>
        <v>08-14-22</v>
      </c>
      <c r="B211" s="3" t="str">
        <f>IF(A211="","",'PM Tools 1 '!$C$2)</f>
        <v>Muadz Askarul Muslim</v>
      </c>
      <c r="C211" s="4" t="str">
        <f>VLOOKUP(D211,'Charge Code'!B:D,2,FALSE)</f>
        <v>PT. Tri Adi Bersama</v>
      </c>
      <c r="D211" s="3" t="str">
        <f>IF(A211="","",'PM Tools 1 '!$D$5)</f>
        <v>EKSAD Resource Layanan IT Dev 31 MP - TAB</v>
      </c>
      <c r="E211" s="3">
        <f>IF(A211="","",IF('PM Tools 1 '!D216="",'PM Tools 1 '!E216,'PM Tools 1 '!D216 &amp;" - " &amp; 'PM Tools 1 '!E216))</f>
        <v>0</v>
      </c>
      <c r="F211" s="3">
        <f>IF(A211="","",'PM Tools 1 '!H216)</f>
        <v>0</v>
      </c>
    </row>
    <row r="212" spans="1:6" x14ac:dyDescent="0.25">
      <c r="A212" s="2" t="str">
        <f>IF(ISBLANK('PM Tools 1 '!B217),A211,TEXT('PM Tools 1 '!B217,"mm-dd-yy"))</f>
        <v>08-14-22</v>
      </c>
      <c r="B212" s="3" t="str">
        <f>IF(A212="","",'PM Tools 1 '!$C$2)</f>
        <v>Muadz Askarul Muslim</v>
      </c>
      <c r="C212" s="4" t="str">
        <f>VLOOKUP(D212,'Charge Code'!B:D,2,FALSE)</f>
        <v>PT. Tri Adi Bersama</v>
      </c>
      <c r="D212" s="3" t="str">
        <f>IF(A212="","",'PM Tools 1 '!$D$5)</f>
        <v>EKSAD Resource Layanan IT Dev 31 MP - TAB</v>
      </c>
      <c r="E212" s="3">
        <f>IF(A212="","",IF('PM Tools 1 '!D217="",'PM Tools 1 '!E217,'PM Tools 1 '!D217 &amp;" - " &amp; 'PM Tools 1 '!E217))</f>
        <v>0</v>
      </c>
      <c r="F212" s="3">
        <f>IF(A212="","",'PM Tools 1 '!H217)</f>
        <v>0</v>
      </c>
    </row>
    <row r="213" spans="1:6" x14ac:dyDescent="0.25">
      <c r="A213" s="2" t="str">
        <f>IF(ISBLANK('PM Tools 1 '!B218),A212,TEXT('PM Tools 1 '!B218,"mm-dd-yy"))</f>
        <v>08-14-22</v>
      </c>
      <c r="B213" s="3" t="str">
        <f>IF(A213="","",'PM Tools 1 '!$C$2)</f>
        <v>Muadz Askarul Muslim</v>
      </c>
      <c r="C213" s="4" t="str">
        <f>VLOOKUP(D213,'Charge Code'!B:D,2,FALSE)</f>
        <v>PT. Tri Adi Bersama</v>
      </c>
      <c r="D213" s="3" t="str">
        <f>IF(A213="","",'PM Tools 1 '!$D$5)</f>
        <v>EKSAD Resource Layanan IT Dev 31 MP - TAB</v>
      </c>
      <c r="E213" s="3">
        <f>IF(A213="","",IF('PM Tools 1 '!D218="",'PM Tools 1 '!E218,'PM Tools 1 '!D218 &amp;" - " &amp; 'PM Tools 1 '!E218))</f>
        <v>0</v>
      </c>
      <c r="F213" s="3">
        <f>IF(A213="","",'PM Tools 1 '!H218)</f>
        <v>0</v>
      </c>
    </row>
    <row r="214" spans="1:6" x14ac:dyDescent="0.25">
      <c r="A214" s="2" t="str">
        <f>IF(ISBLANK('PM Tools 1 '!B219),A213,TEXT('PM Tools 1 '!B219,"mm-dd-yy"))</f>
        <v>08-14-22</v>
      </c>
      <c r="B214" s="3" t="str">
        <f>IF(A214="","",'PM Tools 1 '!$C$2)</f>
        <v>Muadz Askarul Muslim</v>
      </c>
      <c r="C214" s="4" t="str">
        <f>VLOOKUP(D214,'Charge Code'!B:D,2,FALSE)</f>
        <v>PT. Tri Adi Bersama</v>
      </c>
      <c r="D214" s="3" t="str">
        <f>IF(A214="","",'PM Tools 1 '!$D$5)</f>
        <v>EKSAD Resource Layanan IT Dev 31 MP - TAB</v>
      </c>
      <c r="E214" s="3">
        <f>IF(A214="","",IF('PM Tools 1 '!D219="",'PM Tools 1 '!E219,'PM Tools 1 '!D219 &amp;" - " &amp; 'PM Tools 1 '!E219))</f>
        <v>0</v>
      </c>
      <c r="F214" s="3">
        <f>IF(A214="","",'PM Tools 1 '!H219)</f>
        <v>0</v>
      </c>
    </row>
    <row r="215" spans="1:6" x14ac:dyDescent="0.25">
      <c r="A215" s="2" t="str">
        <f>IF(ISBLANK('PM Tools 1 '!B220),A214,TEXT('PM Tools 1 '!B220,"mm-dd-yy"))</f>
        <v>08-14-22</v>
      </c>
      <c r="B215" s="3" t="str">
        <f>IF(A215="","",'PM Tools 1 '!$C$2)</f>
        <v>Muadz Askarul Muslim</v>
      </c>
      <c r="C215" s="4" t="str">
        <f>VLOOKUP(D215,'Charge Code'!B:D,2,FALSE)</f>
        <v>PT. Tri Adi Bersama</v>
      </c>
      <c r="D215" s="3" t="str">
        <f>IF(A215="","",'PM Tools 1 '!$D$5)</f>
        <v>EKSAD Resource Layanan IT Dev 31 MP - TAB</v>
      </c>
      <c r="E215" s="3">
        <f>IF(A215="","",IF('PM Tools 1 '!D220="",'PM Tools 1 '!E220,'PM Tools 1 '!D220 &amp;" - " &amp; 'PM Tools 1 '!E220))</f>
        <v>0</v>
      </c>
      <c r="F215" s="3">
        <f>IF(A215="","",'PM Tools 1 '!H220)</f>
        <v>0</v>
      </c>
    </row>
    <row r="216" spans="1:6" x14ac:dyDescent="0.25">
      <c r="A216" s="2" t="str">
        <f>IF(ISBLANK('PM Tools 1 '!B221),A215,TEXT('PM Tools 1 '!B221,"mm-dd-yy"))</f>
        <v>08-14-22</v>
      </c>
      <c r="B216" s="3" t="str">
        <f>IF(A216="","",'PM Tools 1 '!$C$2)</f>
        <v>Muadz Askarul Muslim</v>
      </c>
      <c r="C216" s="4" t="str">
        <f>VLOOKUP(D216,'Charge Code'!B:D,2,FALSE)</f>
        <v>PT. Tri Adi Bersama</v>
      </c>
      <c r="D216" s="3" t="str">
        <f>IF(A216="","",'PM Tools 1 '!$D$5)</f>
        <v>EKSAD Resource Layanan IT Dev 31 MP - TAB</v>
      </c>
      <c r="E216" s="3">
        <f>IF(A216="","",IF('PM Tools 1 '!D221="",'PM Tools 1 '!E221,'PM Tools 1 '!D221 &amp;" - " &amp; 'PM Tools 1 '!E221))</f>
        <v>0</v>
      </c>
      <c r="F216" s="3">
        <f>IF(A216="","",'PM Tools 1 '!H221)</f>
        <v>0</v>
      </c>
    </row>
    <row r="217" spans="1:6" x14ac:dyDescent="0.25">
      <c r="A217" s="2" t="str">
        <f>IF(ISBLANK('PM Tools 1 '!B222),A216,TEXT('PM Tools 1 '!B222,"mm-dd-yy"))</f>
        <v>08-14-22</v>
      </c>
      <c r="B217" s="3" t="str">
        <f>IF(A217="","",'PM Tools 1 '!$C$2)</f>
        <v>Muadz Askarul Muslim</v>
      </c>
      <c r="C217" s="4" t="str">
        <f>VLOOKUP(D217,'Charge Code'!B:D,2,FALSE)</f>
        <v>PT. Tri Adi Bersama</v>
      </c>
      <c r="D217" s="3" t="str">
        <f>IF(A217="","",'PM Tools 1 '!$D$5)</f>
        <v>EKSAD Resource Layanan IT Dev 31 MP - TAB</v>
      </c>
      <c r="E217" s="3">
        <f>IF(A217="","",IF('PM Tools 1 '!D222="",'PM Tools 1 '!E222,'PM Tools 1 '!D222 &amp;" - " &amp; 'PM Tools 1 '!E222))</f>
        <v>0</v>
      </c>
      <c r="F217" s="3">
        <f>IF(A217="","",'PM Tools 1 '!H222)</f>
        <v>0</v>
      </c>
    </row>
    <row r="218" spans="1:6" x14ac:dyDescent="0.25">
      <c r="A218" s="2" t="str">
        <f>IF(ISBLANK('PM Tools 1 '!B223),A217,TEXT('PM Tools 1 '!B223,"mm-dd-yy"))</f>
        <v>08-14-22</v>
      </c>
      <c r="B218" s="3" t="str">
        <f>IF(A218="","",'PM Tools 1 '!$C$2)</f>
        <v>Muadz Askarul Muslim</v>
      </c>
      <c r="C218" s="4" t="str">
        <f>VLOOKUP(D218,'Charge Code'!B:D,2,FALSE)</f>
        <v>PT. Tri Adi Bersama</v>
      </c>
      <c r="D218" s="3" t="str">
        <f>IF(A218="","",'PM Tools 1 '!$D$5)</f>
        <v>EKSAD Resource Layanan IT Dev 31 MP - TAB</v>
      </c>
      <c r="E218" s="3">
        <f>IF(A218="","",IF('PM Tools 1 '!D223="",'PM Tools 1 '!E223,'PM Tools 1 '!D223 &amp;" - " &amp; 'PM Tools 1 '!E223))</f>
        <v>0</v>
      </c>
      <c r="F218" s="3">
        <f>IF(A218="","",'PM Tools 1 '!H223)</f>
        <v>0</v>
      </c>
    </row>
    <row r="219" spans="1:6" x14ac:dyDescent="0.25">
      <c r="A219" s="2" t="str">
        <f>IF(ISBLANK('PM Tools 1 '!B224),A218,TEXT('PM Tools 1 '!B224,"mm-dd-yy"))</f>
        <v>08-14-22</v>
      </c>
      <c r="B219" s="3" t="str">
        <f>IF(A219="","",'PM Tools 1 '!$C$2)</f>
        <v>Muadz Askarul Muslim</v>
      </c>
      <c r="C219" s="4" t="str">
        <f>VLOOKUP(D219,'Charge Code'!B:D,2,FALSE)</f>
        <v>PT. Tri Adi Bersama</v>
      </c>
      <c r="D219" s="3" t="str">
        <f>IF(A219="","",'PM Tools 1 '!$D$5)</f>
        <v>EKSAD Resource Layanan IT Dev 31 MP - TAB</v>
      </c>
      <c r="E219" s="3">
        <f>IF(A219="","",IF('PM Tools 1 '!D224="",'PM Tools 1 '!E224,'PM Tools 1 '!D224 &amp;" - " &amp; 'PM Tools 1 '!E224))</f>
        <v>0</v>
      </c>
      <c r="F219" s="3">
        <f>IF(A219="","",'PM Tools 1 '!H224)</f>
        <v>0</v>
      </c>
    </row>
    <row r="220" spans="1:6" x14ac:dyDescent="0.25">
      <c r="A220" s="2" t="str">
        <f>IF(ISBLANK('PM Tools 1 '!B225),A219,TEXT('PM Tools 1 '!B225,"mm-dd-yy"))</f>
        <v>08-14-22</v>
      </c>
      <c r="B220" s="3" t="str">
        <f>IF(A220="","",'PM Tools 1 '!$C$2)</f>
        <v>Muadz Askarul Muslim</v>
      </c>
      <c r="C220" s="4" t="str">
        <f>VLOOKUP(D220,'Charge Code'!B:D,2,FALSE)</f>
        <v>PT. Tri Adi Bersama</v>
      </c>
      <c r="D220" s="3" t="str">
        <f>IF(A220="","",'PM Tools 1 '!$D$5)</f>
        <v>EKSAD Resource Layanan IT Dev 31 MP - TAB</v>
      </c>
      <c r="E220" s="3">
        <f>IF(A220="","",IF('PM Tools 1 '!D225="",'PM Tools 1 '!E225,'PM Tools 1 '!D225 &amp;" - " &amp; 'PM Tools 1 '!E225))</f>
        <v>0</v>
      </c>
      <c r="F220" s="3">
        <f>IF(A220="","",'PM Tools 1 '!H225)</f>
        <v>0</v>
      </c>
    </row>
    <row r="221" spans="1:6" x14ac:dyDescent="0.25">
      <c r="A221" s="2" t="str">
        <f>IF(ISBLANK('PM Tools 1 '!B226),A220,TEXT('PM Tools 1 '!B226,"mm-dd-yy"))</f>
        <v>08-14-22</v>
      </c>
      <c r="B221" s="3" t="str">
        <f>IF(A221="","",'PM Tools 1 '!$C$2)</f>
        <v>Muadz Askarul Muslim</v>
      </c>
      <c r="C221" s="4" t="str">
        <f>VLOOKUP(D221,'Charge Code'!B:D,2,FALSE)</f>
        <v>PT. Tri Adi Bersama</v>
      </c>
      <c r="D221" s="3" t="str">
        <f>IF(A221="","",'PM Tools 1 '!$D$5)</f>
        <v>EKSAD Resource Layanan IT Dev 31 MP - TAB</v>
      </c>
      <c r="E221" s="3">
        <f>IF(A221="","",IF('PM Tools 1 '!D226="",'PM Tools 1 '!E226,'PM Tools 1 '!D226 &amp;" - " &amp; 'PM Tools 1 '!E226))</f>
        <v>0</v>
      </c>
      <c r="F221" s="3">
        <f>IF(A221="","",'PM Tools 1 '!H226)</f>
        <v>0</v>
      </c>
    </row>
    <row r="222" spans="1:6" x14ac:dyDescent="0.25">
      <c r="A222" s="2" t="str">
        <f>IF(ISBLANK('PM Tools 1 '!B227),A221,TEXT('PM Tools 1 '!B227,"mm-dd-yy"))</f>
        <v>08-14-22</v>
      </c>
      <c r="B222" s="3" t="str">
        <f>IF(A222="","",'PM Tools 1 '!$C$2)</f>
        <v>Muadz Askarul Muslim</v>
      </c>
      <c r="C222" s="4" t="str">
        <f>VLOOKUP(D222,'Charge Code'!B:D,2,FALSE)</f>
        <v>PT. Tri Adi Bersama</v>
      </c>
      <c r="D222" s="3" t="str">
        <f>IF(A222="","",'PM Tools 1 '!$D$5)</f>
        <v>EKSAD Resource Layanan IT Dev 31 MP - TAB</v>
      </c>
      <c r="E222" s="3">
        <f>IF(A222="","",IF('PM Tools 1 '!D227="",'PM Tools 1 '!E227,'PM Tools 1 '!D227 &amp;" - " &amp; 'PM Tools 1 '!E227))</f>
        <v>0</v>
      </c>
      <c r="F222" s="3">
        <f>IF(A222="","",'PM Tools 1 '!H227)</f>
        <v>0</v>
      </c>
    </row>
    <row r="223" spans="1:6" x14ac:dyDescent="0.25">
      <c r="A223" s="2" t="str">
        <f>IF(ISBLANK('PM Tools 1 '!B228),A222,TEXT('PM Tools 1 '!B228,"mm-dd-yy"))</f>
        <v>08-14-22</v>
      </c>
      <c r="B223" s="3" t="str">
        <f>IF(A223="","",'PM Tools 1 '!$C$2)</f>
        <v>Muadz Askarul Muslim</v>
      </c>
      <c r="C223" s="4" t="str">
        <f>VLOOKUP(D223,'Charge Code'!B:D,2,FALSE)</f>
        <v>PT. Tri Adi Bersama</v>
      </c>
      <c r="D223" s="3" t="str">
        <f>IF(A223="","",'PM Tools 1 '!$D$5)</f>
        <v>EKSAD Resource Layanan IT Dev 31 MP - TAB</v>
      </c>
      <c r="E223" s="3">
        <f>IF(A223="","",IF('PM Tools 1 '!D228="",'PM Tools 1 '!E228,'PM Tools 1 '!D228 &amp;" - " &amp; 'PM Tools 1 '!E228))</f>
        <v>0</v>
      </c>
      <c r="F223" s="3">
        <f>IF(A223="","",'PM Tools 1 '!H228)</f>
        <v>0</v>
      </c>
    </row>
    <row r="224" spans="1:6" x14ac:dyDescent="0.25">
      <c r="A224" s="2" t="str">
        <f>IF(ISBLANK('PM Tools 1 '!B229),A223,TEXT('PM Tools 1 '!B229,"mm-dd-yy"))</f>
        <v>08-14-22</v>
      </c>
      <c r="B224" s="3" t="str">
        <f>IF(A224="","",'PM Tools 1 '!$C$2)</f>
        <v>Muadz Askarul Muslim</v>
      </c>
      <c r="C224" s="4" t="str">
        <f>VLOOKUP(D224,'Charge Code'!B:D,2,FALSE)</f>
        <v>PT. Tri Adi Bersama</v>
      </c>
      <c r="D224" s="3" t="str">
        <f>IF(A224="","",'PM Tools 1 '!$D$5)</f>
        <v>EKSAD Resource Layanan IT Dev 31 MP - TAB</v>
      </c>
      <c r="E224" s="3">
        <f>IF(A224="","",IF('PM Tools 1 '!D229="",'PM Tools 1 '!E229,'PM Tools 1 '!D229 &amp;" - " &amp; 'PM Tools 1 '!E229))</f>
        <v>0</v>
      </c>
      <c r="F224" s="3">
        <f>IF(A224="","",'PM Tools 1 '!H229)</f>
        <v>0</v>
      </c>
    </row>
    <row r="225" spans="1:6" s="5" customFormat="1" x14ac:dyDescent="0.25">
      <c r="A225" s="2" t="str">
        <f>IF(ISBLANK('PM Tools 1 '!B230),A224,TEXT('PM Tools 1 '!B230,"mm-dd-yy"))</f>
        <v>08-14-22</v>
      </c>
      <c r="B225" s="3" t="str">
        <f>IF(A225="","",'PM Tools 1 '!$C$2)</f>
        <v>Muadz Askarul Muslim</v>
      </c>
      <c r="C225" s="4" t="str">
        <f>VLOOKUP(D225,'Charge Code'!B:D,2,FALSE)</f>
        <v>PT. Tri Adi Bersama</v>
      </c>
      <c r="D225" s="3" t="str">
        <f>IF(A225="","",'PM Tools 1 '!$D$5)</f>
        <v>EKSAD Resource Layanan IT Dev 31 MP - TAB</v>
      </c>
      <c r="E225" s="3">
        <f>IF(A225="","",IF('PM Tools 1 '!D230="",'PM Tools 1 '!E230,'PM Tools 1 '!D230 &amp;" - " &amp; 'PM Tools 1 '!E230))</f>
        <v>0</v>
      </c>
      <c r="F225" s="3">
        <f>IF(A225="","",'PM Tools 1 '!H230)</f>
        <v>0</v>
      </c>
    </row>
    <row r="226" spans="1:6" x14ac:dyDescent="0.25">
      <c r="A226" s="2" t="str">
        <f>IF(ISBLANK('PM Tools 1 '!B231),A225,TEXT('PM Tools 1 '!B231,"mm-dd-yy"))</f>
        <v>08-14-22</v>
      </c>
      <c r="B226" s="3" t="str">
        <f>IF(A226="","",'PM Tools 1 '!$C$2)</f>
        <v>Muadz Askarul Muslim</v>
      </c>
      <c r="C226" s="4" t="str">
        <f>VLOOKUP(D226,'Charge Code'!B:D,2,FALSE)</f>
        <v>PT. Tri Adi Bersama</v>
      </c>
      <c r="D226" s="3" t="str">
        <f>IF(A226="","",'PM Tools 1 '!$D$5)</f>
        <v>EKSAD Resource Layanan IT Dev 31 MP - TAB</v>
      </c>
      <c r="E226" s="3">
        <f>IF(A226="","",IF('PM Tools 1 '!D231="",'PM Tools 1 '!E231,'PM Tools 1 '!D231 &amp;" - " &amp; 'PM Tools 1 '!E231))</f>
        <v>0</v>
      </c>
      <c r="F226" s="3">
        <f>IF(A226="","",'PM Tools 1 '!H231)</f>
        <v>0</v>
      </c>
    </row>
    <row r="227" spans="1:6" x14ac:dyDescent="0.25">
      <c r="A227" s="2" t="str">
        <f>IF(ISBLANK('PM Tools 1 '!B232),A226,TEXT('PM Tools 1 '!B232,"mm-dd-yy"))</f>
        <v>08-14-22</v>
      </c>
      <c r="B227" s="3" t="str">
        <f>IF(A227="","",'PM Tools 1 '!$C$2)</f>
        <v>Muadz Askarul Muslim</v>
      </c>
      <c r="C227" s="4" t="str">
        <f>VLOOKUP(D227,'Charge Code'!B:D,2,FALSE)</f>
        <v>PT. Tri Adi Bersama</v>
      </c>
      <c r="D227" s="3" t="str">
        <f>IF(A227="","",'PM Tools 1 '!$D$5)</f>
        <v>EKSAD Resource Layanan IT Dev 31 MP - TAB</v>
      </c>
      <c r="E227" s="3">
        <f>IF(A227="","",IF('PM Tools 1 '!D232="",'PM Tools 1 '!E232,'PM Tools 1 '!D232 &amp;" - " &amp; 'PM Tools 1 '!E232))</f>
        <v>0</v>
      </c>
      <c r="F227" s="3">
        <f>IF(A227="","",'PM Tools 1 '!H232)</f>
        <v>0</v>
      </c>
    </row>
    <row r="228" spans="1:6" x14ac:dyDescent="0.25">
      <c r="A228" s="2" t="str">
        <f>IF(ISBLANK('PM Tools 1 '!B233),A227,TEXT('PM Tools 1 '!B233,"mm-dd-yy"))</f>
        <v>08-14-22</v>
      </c>
      <c r="B228" s="3" t="str">
        <f>IF(A228="","",'PM Tools 1 '!$C$2)</f>
        <v>Muadz Askarul Muslim</v>
      </c>
      <c r="C228" s="4" t="str">
        <f>VLOOKUP(D228,'Charge Code'!B:D,2,FALSE)</f>
        <v>PT. Tri Adi Bersama</v>
      </c>
      <c r="D228" s="3" t="str">
        <f>IF(A228="","",'PM Tools 1 '!$D$5)</f>
        <v>EKSAD Resource Layanan IT Dev 31 MP - TAB</v>
      </c>
      <c r="E228" s="3">
        <f>IF(A228="","",IF('PM Tools 1 '!D233="",'PM Tools 1 '!E233,'PM Tools 1 '!D233 &amp;" - " &amp; 'PM Tools 1 '!E233))</f>
        <v>0</v>
      </c>
      <c r="F228" s="3">
        <f>IF(A228="","",'PM Tools 1 '!H233)</f>
        <v>0</v>
      </c>
    </row>
    <row r="229" spans="1:6" x14ac:dyDescent="0.25">
      <c r="A229" s="2" t="str">
        <f>IF(ISBLANK('PM Tools 1 '!B234),A228,TEXT('PM Tools 1 '!B234,"mm-dd-yy"))</f>
        <v>08-14-22</v>
      </c>
      <c r="B229" s="3" t="str">
        <f>IF(A229="","",'PM Tools 1 '!$C$2)</f>
        <v>Muadz Askarul Muslim</v>
      </c>
      <c r="C229" s="4" t="str">
        <f>VLOOKUP(D229,'Charge Code'!B:D,2,FALSE)</f>
        <v>PT. Tri Adi Bersama</v>
      </c>
      <c r="D229" s="3" t="str">
        <f>IF(A229="","",'PM Tools 1 '!$D$5)</f>
        <v>EKSAD Resource Layanan IT Dev 31 MP - TAB</v>
      </c>
      <c r="E229" s="3">
        <f>IF(A229="","",IF('PM Tools 1 '!D234="",'PM Tools 1 '!E234,'PM Tools 1 '!D234 &amp;" - " &amp; 'PM Tools 1 '!E234))</f>
        <v>0</v>
      </c>
      <c r="F229" s="3">
        <f>IF(A229="","",'PM Tools 1 '!H234)</f>
        <v>0</v>
      </c>
    </row>
    <row r="230" spans="1:6" x14ac:dyDescent="0.25">
      <c r="A230" s="2" t="str">
        <f>IF(ISBLANK('PM Tools 1 '!B235),A229,TEXT('PM Tools 1 '!B235,"mm-dd-yy"))</f>
        <v>08-14-22</v>
      </c>
      <c r="B230" s="3" t="str">
        <f>IF(A230="","",'PM Tools 1 '!$C$2)</f>
        <v>Muadz Askarul Muslim</v>
      </c>
      <c r="C230" s="4" t="str">
        <f>VLOOKUP(D230,'Charge Code'!B:D,2,FALSE)</f>
        <v>PT. Tri Adi Bersama</v>
      </c>
      <c r="D230" s="3" t="str">
        <f>IF(A230="","",'PM Tools 1 '!$D$5)</f>
        <v>EKSAD Resource Layanan IT Dev 31 MP - TAB</v>
      </c>
      <c r="E230" s="3">
        <f>IF(A230="","",IF('PM Tools 1 '!D235="",'PM Tools 1 '!E235,'PM Tools 1 '!D235 &amp;" - " &amp; 'PM Tools 1 '!E235))</f>
        <v>0</v>
      </c>
      <c r="F230" s="3">
        <f>IF(A230="","",'PM Tools 1 '!H235)</f>
        <v>0</v>
      </c>
    </row>
    <row r="231" spans="1:6" x14ac:dyDescent="0.25">
      <c r="A231" s="2" t="str">
        <f>IF(ISBLANK('PM Tools 1 '!B236),A230,TEXT('PM Tools 1 '!B236,"mm-dd-yy"))</f>
        <v>08-14-22</v>
      </c>
      <c r="B231" s="3" t="str">
        <f>IF(A231="","",'PM Tools 1 '!$C$2)</f>
        <v>Muadz Askarul Muslim</v>
      </c>
      <c r="C231" s="4" t="str">
        <f>VLOOKUP(D231,'Charge Code'!B:D,2,FALSE)</f>
        <v>PT. Tri Adi Bersama</v>
      </c>
      <c r="D231" s="3" t="str">
        <f>IF(A231="","",'PM Tools 1 '!$D$5)</f>
        <v>EKSAD Resource Layanan IT Dev 31 MP - TAB</v>
      </c>
      <c r="E231" s="3">
        <f>IF(A231="","",IF('PM Tools 1 '!D236="",'PM Tools 1 '!E236,'PM Tools 1 '!D236 &amp;" - " &amp; 'PM Tools 1 '!E236))</f>
        <v>0</v>
      </c>
      <c r="F231" s="3">
        <f>IF(A231="","",'PM Tools 1 '!H236)</f>
        <v>0</v>
      </c>
    </row>
    <row r="232" spans="1:6" x14ac:dyDescent="0.25">
      <c r="A232" s="2" t="str">
        <f>IF(ISBLANK('PM Tools 1 '!B237),A231,TEXT('PM Tools 1 '!B237,"mm-dd-yy"))</f>
        <v>08-14-22</v>
      </c>
      <c r="B232" s="3" t="str">
        <f>IF(A232="","",'PM Tools 1 '!$C$2)</f>
        <v>Muadz Askarul Muslim</v>
      </c>
      <c r="C232" s="4" t="str">
        <f>VLOOKUP(D232,'Charge Code'!B:D,2,FALSE)</f>
        <v>PT. Tri Adi Bersama</v>
      </c>
      <c r="D232" s="3" t="str">
        <f>IF(A232="","",'PM Tools 1 '!$D$5)</f>
        <v>EKSAD Resource Layanan IT Dev 31 MP - TAB</v>
      </c>
      <c r="E232" s="3">
        <f>IF(A232="","",IF('PM Tools 1 '!D237="",'PM Tools 1 '!E237,'PM Tools 1 '!D237 &amp;" - " &amp; 'PM Tools 1 '!E237))</f>
        <v>0</v>
      </c>
      <c r="F232" s="3">
        <f>IF(A232="","",'PM Tools 1 '!H237)</f>
        <v>0</v>
      </c>
    </row>
    <row r="233" spans="1:6" x14ac:dyDescent="0.25">
      <c r="A233" s="2" t="str">
        <f>IF(ISBLANK('PM Tools 1 '!B238),A232,TEXT('PM Tools 1 '!B238,"mm-dd-yy"))</f>
        <v>08-14-22</v>
      </c>
      <c r="B233" s="3" t="str">
        <f>IF(A233="","",'PM Tools 1 '!$C$2)</f>
        <v>Muadz Askarul Muslim</v>
      </c>
      <c r="C233" s="4" t="str">
        <f>VLOOKUP(D233,'Charge Code'!B:D,2,FALSE)</f>
        <v>PT. Tri Adi Bersama</v>
      </c>
      <c r="D233" s="3" t="str">
        <f>IF(A233="","",'PM Tools 1 '!$D$5)</f>
        <v>EKSAD Resource Layanan IT Dev 31 MP - TAB</v>
      </c>
      <c r="E233" s="3">
        <f>IF(A233="","",IF('PM Tools 1 '!D238="",'PM Tools 1 '!E238,'PM Tools 1 '!D238 &amp;" - " &amp; 'PM Tools 1 '!E238))</f>
        <v>0</v>
      </c>
      <c r="F233" s="3">
        <f>IF(A233="","",'PM Tools 1 '!H238)</f>
        <v>0</v>
      </c>
    </row>
    <row r="234" spans="1:6" x14ac:dyDescent="0.25">
      <c r="A234" s="2" t="str">
        <f>IF(ISBLANK('PM Tools 1 '!B239),A233,TEXT('PM Tools 1 '!B239,"mm-dd-yy"))</f>
        <v>08-14-22</v>
      </c>
      <c r="B234" s="3" t="str">
        <f>IF(A234="","",'PM Tools 1 '!$C$2)</f>
        <v>Muadz Askarul Muslim</v>
      </c>
      <c r="C234" s="4" t="str">
        <f>VLOOKUP(D234,'Charge Code'!B:D,2,FALSE)</f>
        <v>PT. Tri Adi Bersama</v>
      </c>
      <c r="D234" s="3" t="str">
        <f>IF(A234="","",'PM Tools 1 '!$D$5)</f>
        <v>EKSAD Resource Layanan IT Dev 31 MP - TAB</v>
      </c>
      <c r="E234" s="3">
        <f>IF(A234="","",IF('PM Tools 1 '!D239="",'PM Tools 1 '!E239,'PM Tools 1 '!D239 &amp;" - " &amp; 'PM Tools 1 '!E239))</f>
        <v>0</v>
      </c>
      <c r="F234" s="3">
        <f>IF(A234="","",'PM Tools 1 '!H239)</f>
        <v>0</v>
      </c>
    </row>
    <row r="235" spans="1:6" x14ac:dyDescent="0.25">
      <c r="A235" s="2" t="str">
        <f>IF(ISBLANK('PM Tools 1 '!B240),A234,TEXT('PM Tools 1 '!B240,"mm-dd-yy"))</f>
        <v>08-14-22</v>
      </c>
      <c r="B235" s="3" t="str">
        <f>IF(A235="","",'PM Tools 1 '!$C$2)</f>
        <v>Muadz Askarul Muslim</v>
      </c>
      <c r="C235" s="4" t="str">
        <f>VLOOKUP(D235,'Charge Code'!B:D,2,FALSE)</f>
        <v>PT. Tri Adi Bersama</v>
      </c>
      <c r="D235" s="3" t="str">
        <f>IF(A235="","",'PM Tools 1 '!$D$5)</f>
        <v>EKSAD Resource Layanan IT Dev 31 MP - TAB</v>
      </c>
      <c r="E235" s="3">
        <f>IF(A235="","",IF('PM Tools 1 '!D240="",'PM Tools 1 '!E240,'PM Tools 1 '!D240 &amp;" - " &amp; 'PM Tools 1 '!E240))</f>
        <v>0</v>
      </c>
      <c r="F235" s="3">
        <f>IF(A235="","",'PM Tools 1 '!H240)</f>
        <v>0</v>
      </c>
    </row>
    <row r="236" spans="1:6" x14ac:dyDescent="0.25">
      <c r="A236" s="2" t="str">
        <f>IF(ISBLANK('PM Tools 1 '!B241),A235,TEXT('PM Tools 1 '!B241,"mm-dd-yy"))</f>
        <v>08-14-22</v>
      </c>
      <c r="B236" s="3" t="str">
        <f>IF(A236="","",'PM Tools 1 '!$C$2)</f>
        <v>Muadz Askarul Muslim</v>
      </c>
      <c r="C236" s="4" t="str">
        <f>VLOOKUP(D236,'Charge Code'!B:D,2,FALSE)</f>
        <v>PT. Tri Adi Bersama</v>
      </c>
      <c r="D236" s="3" t="str">
        <f>IF(A236="","",'PM Tools 1 '!$D$5)</f>
        <v>EKSAD Resource Layanan IT Dev 31 MP - TAB</v>
      </c>
      <c r="E236" s="3">
        <f>IF(A236="","",IF('PM Tools 1 '!D241="",'PM Tools 1 '!E241,'PM Tools 1 '!D241 &amp;" - " &amp; 'PM Tools 1 '!E241))</f>
        <v>0</v>
      </c>
      <c r="F236" s="3">
        <f>IF(A236="","",'PM Tools 1 '!H241)</f>
        <v>0</v>
      </c>
    </row>
    <row r="237" spans="1:6" x14ac:dyDescent="0.25">
      <c r="A237" s="2" t="str">
        <f>IF(ISBLANK('PM Tools 1 '!B242),A236,TEXT('PM Tools 1 '!B242,"mm-dd-yy"))</f>
        <v>08-14-22</v>
      </c>
      <c r="B237" s="3" t="str">
        <f>IF(A237="","",'PM Tools 1 '!$C$2)</f>
        <v>Muadz Askarul Muslim</v>
      </c>
      <c r="C237" s="4" t="str">
        <f>VLOOKUP(D237,'Charge Code'!B:D,2,FALSE)</f>
        <v>PT. Tri Adi Bersama</v>
      </c>
      <c r="D237" s="3" t="str">
        <f>IF(A237="","",'PM Tools 1 '!$D$5)</f>
        <v>EKSAD Resource Layanan IT Dev 31 MP - TAB</v>
      </c>
      <c r="E237" s="3">
        <f>IF(A237="","",IF('PM Tools 1 '!D242="",'PM Tools 1 '!E242,'PM Tools 1 '!D242 &amp;" - " &amp; 'PM Tools 1 '!E242))</f>
        <v>0</v>
      </c>
      <c r="F237" s="3">
        <f>IF(A237="","",'PM Tools 1 '!H242)</f>
        <v>0</v>
      </c>
    </row>
    <row r="238" spans="1:6" x14ac:dyDescent="0.25">
      <c r="A238" s="2" t="str">
        <f>IF(ISBLANK('PM Tools 1 '!B243),A237,TEXT('PM Tools 1 '!B243,"mm-dd-yy"))</f>
        <v>08-14-22</v>
      </c>
      <c r="B238" s="3" t="str">
        <f>IF(A238="","",'PM Tools 1 '!$C$2)</f>
        <v>Muadz Askarul Muslim</v>
      </c>
      <c r="C238" s="4" t="str">
        <f>VLOOKUP(D238,'Charge Code'!B:D,2,FALSE)</f>
        <v>PT. Tri Adi Bersama</v>
      </c>
      <c r="D238" s="3" t="str">
        <f>IF(A238="","",'PM Tools 1 '!$D$5)</f>
        <v>EKSAD Resource Layanan IT Dev 31 MP - TAB</v>
      </c>
      <c r="E238" s="3">
        <f>IF(A238="","",IF('PM Tools 1 '!D243="",'PM Tools 1 '!E243,'PM Tools 1 '!D243 &amp;" - " &amp; 'PM Tools 1 '!E243))</f>
        <v>0</v>
      </c>
      <c r="F238" s="3">
        <f>IF(A238="","",'PM Tools 1 '!H243)</f>
        <v>0</v>
      </c>
    </row>
    <row r="239" spans="1:6" x14ac:dyDescent="0.25">
      <c r="A239" s="2" t="str">
        <f>IF(ISBLANK('PM Tools 1 '!B244),A238,TEXT('PM Tools 1 '!B244,"mm-dd-yy"))</f>
        <v>08-14-22</v>
      </c>
      <c r="B239" s="3" t="str">
        <f>IF(A239="","",'PM Tools 1 '!$C$2)</f>
        <v>Muadz Askarul Muslim</v>
      </c>
      <c r="C239" s="4" t="str">
        <f>VLOOKUP(D239,'Charge Code'!B:D,2,FALSE)</f>
        <v>PT. Tri Adi Bersama</v>
      </c>
      <c r="D239" s="3" t="str">
        <f>IF(A239="","",'PM Tools 1 '!$D$5)</f>
        <v>EKSAD Resource Layanan IT Dev 31 MP - TAB</v>
      </c>
      <c r="E239" s="3">
        <f>IF(A239="","",IF('PM Tools 1 '!D244="",'PM Tools 1 '!E244,'PM Tools 1 '!D244 &amp;" - " &amp; 'PM Tools 1 '!E244))</f>
        <v>0</v>
      </c>
      <c r="F239" s="3">
        <f>IF(A239="","",'PM Tools 1 '!H244)</f>
        <v>0</v>
      </c>
    </row>
    <row r="240" spans="1:6" x14ac:dyDescent="0.25">
      <c r="A240" s="2" t="str">
        <f>IF(ISBLANK('PM Tools 1 '!B245),A239,TEXT('PM Tools 1 '!B245,"mm-dd-yy"))</f>
        <v>08-14-22</v>
      </c>
      <c r="B240" s="3" t="str">
        <f>IF(A240="","",'PM Tools 1 '!$C$2)</f>
        <v>Muadz Askarul Muslim</v>
      </c>
      <c r="C240" s="4" t="str">
        <f>VLOOKUP(D240,'Charge Code'!B:D,2,FALSE)</f>
        <v>PT. Tri Adi Bersama</v>
      </c>
      <c r="D240" s="3" t="str">
        <f>IF(A240="","",'PM Tools 1 '!$D$5)</f>
        <v>EKSAD Resource Layanan IT Dev 31 MP - TAB</v>
      </c>
      <c r="E240" s="3">
        <f>IF(A240="","",IF('PM Tools 1 '!D245="",'PM Tools 1 '!E245,'PM Tools 1 '!D245 &amp;" - " &amp; 'PM Tools 1 '!E245))</f>
        <v>0</v>
      </c>
      <c r="F240" s="3">
        <f>IF(A240="","",'PM Tools 1 '!H245)</f>
        <v>0</v>
      </c>
    </row>
    <row r="241" spans="1:6" x14ac:dyDescent="0.25">
      <c r="A241" s="2" t="str">
        <f>IF(ISBLANK('PM Tools 1 '!B246),A240,TEXT('PM Tools 1 '!B246,"mm-dd-yy"))</f>
        <v>08-14-22</v>
      </c>
      <c r="B241" s="3" t="str">
        <f>IF(A241="","",'PM Tools 1 '!$C$2)</f>
        <v>Muadz Askarul Muslim</v>
      </c>
      <c r="C241" s="4" t="str">
        <f>VLOOKUP(D241,'Charge Code'!B:D,2,FALSE)</f>
        <v>PT. Tri Adi Bersama</v>
      </c>
      <c r="D241" s="3" t="str">
        <f>IF(A241="","",'PM Tools 1 '!$D$5)</f>
        <v>EKSAD Resource Layanan IT Dev 31 MP - TAB</v>
      </c>
      <c r="E241" s="3">
        <f>IF(A241="","",IF('PM Tools 1 '!D246="",'PM Tools 1 '!E246,'PM Tools 1 '!D246 &amp;" - " &amp; 'PM Tools 1 '!E246))</f>
        <v>0</v>
      </c>
      <c r="F241" s="3">
        <f>IF(A241="","",'PM Tools 1 '!H246)</f>
        <v>0</v>
      </c>
    </row>
    <row r="242" spans="1:6" x14ac:dyDescent="0.25">
      <c r="A242" s="2" t="str">
        <f>IF(ISBLANK('PM Tools 1 '!B247),A241,TEXT('PM Tools 1 '!B247,"mm-dd-yy"))</f>
        <v>08-14-22</v>
      </c>
      <c r="B242" s="3" t="str">
        <f>IF(A242="","",'PM Tools 1 '!$C$2)</f>
        <v>Muadz Askarul Muslim</v>
      </c>
      <c r="C242" s="4" t="str">
        <f>VLOOKUP(D242,'Charge Code'!B:D,2,FALSE)</f>
        <v>PT. Tri Adi Bersama</v>
      </c>
      <c r="D242" s="3" t="str">
        <f>IF(A242="","",'PM Tools 1 '!$D$5)</f>
        <v>EKSAD Resource Layanan IT Dev 31 MP - TAB</v>
      </c>
      <c r="E242" s="3">
        <f>IF(A242="","",IF('PM Tools 1 '!D247="",'PM Tools 1 '!E247,'PM Tools 1 '!D247 &amp;" - " &amp; 'PM Tools 1 '!E247))</f>
        <v>0</v>
      </c>
      <c r="F242" s="3">
        <f>IF(A242="","",'PM Tools 1 '!H247)</f>
        <v>0</v>
      </c>
    </row>
    <row r="243" spans="1:6" x14ac:dyDescent="0.25">
      <c r="A243" s="2" t="str">
        <f>IF(ISBLANK('PM Tools 1 '!B248),A242,TEXT('PM Tools 1 '!B248,"mm-dd-yy"))</f>
        <v>08-14-22</v>
      </c>
      <c r="B243" s="3" t="str">
        <f>IF(A243="","",'PM Tools 1 '!$C$2)</f>
        <v>Muadz Askarul Muslim</v>
      </c>
      <c r="C243" s="4" t="str">
        <f>VLOOKUP(D243,'Charge Code'!B:D,2,FALSE)</f>
        <v>PT. Tri Adi Bersama</v>
      </c>
      <c r="D243" s="3" t="str">
        <f>IF(A243="","",'PM Tools 1 '!$D$5)</f>
        <v>EKSAD Resource Layanan IT Dev 31 MP - TAB</v>
      </c>
      <c r="E243" s="3">
        <f>IF(A243="","",IF('PM Tools 1 '!D248="",'PM Tools 1 '!E248,'PM Tools 1 '!D248 &amp;" - " &amp; 'PM Tools 1 '!E248))</f>
        <v>0</v>
      </c>
      <c r="F243" s="3">
        <f>IF(A243="","",'PM Tools 1 '!H248)</f>
        <v>0</v>
      </c>
    </row>
    <row r="244" spans="1:6" x14ac:dyDescent="0.25">
      <c r="A244" s="2" t="str">
        <f>IF(ISBLANK('PM Tools 1 '!B249),A243,TEXT('PM Tools 1 '!B249,"mm-dd-yy"))</f>
        <v>08-14-22</v>
      </c>
      <c r="B244" s="3" t="str">
        <f>IF(A244="","",'PM Tools 1 '!$C$2)</f>
        <v>Muadz Askarul Muslim</v>
      </c>
      <c r="C244" s="4" t="str">
        <f>VLOOKUP(D244,'Charge Code'!B:D,2,FALSE)</f>
        <v>PT. Tri Adi Bersama</v>
      </c>
      <c r="D244" s="3" t="str">
        <f>IF(A244="","",'PM Tools 1 '!$D$5)</f>
        <v>EKSAD Resource Layanan IT Dev 31 MP - TAB</v>
      </c>
      <c r="E244" s="3">
        <f>IF(A244="","",IF('PM Tools 1 '!D249="",'PM Tools 1 '!E249,'PM Tools 1 '!D249 &amp;" - " &amp; 'PM Tools 1 '!E249))</f>
        <v>0</v>
      </c>
      <c r="F244" s="3">
        <f>IF(A244="","",'PM Tools 1 '!H249)</f>
        <v>0</v>
      </c>
    </row>
    <row r="245" spans="1:6" x14ac:dyDescent="0.25">
      <c r="A245" s="2" t="str">
        <f>IF(ISBLANK('PM Tools 1 '!B250),A244,TEXT('PM Tools 1 '!B250,"mm-dd-yy"))</f>
        <v>08-14-22</v>
      </c>
      <c r="B245" s="3" t="str">
        <f>IF(A245="","",'PM Tools 1 '!$C$2)</f>
        <v>Muadz Askarul Muslim</v>
      </c>
      <c r="C245" s="4" t="str">
        <f>VLOOKUP(D245,'Charge Code'!B:D,2,FALSE)</f>
        <v>PT. Tri Adi Bersama</v>
      </c>
      <c r="D245" s="3" t="str">
        <f>IF(A245="","",'PM Tools 1 '!$D$5)</f>
        <v>EKSAD Resource Layanan IT Dev 31 MP - TAB</v>
      </c>
      <c r="E245" s="3">
        <f>IF(A245="","",IF('PM Tools 1 '!D250="",'PM Tools 1 '!E250,'PM Tools 1 '!D250 &amp;" - " &amp; 'PM Tools 1 '!E250))</f>
        <v>0</v>
      </c>
      <c r="F245" s="3">
        <f>IF(A245="","",'PM Tools 1 '!H250)</f>
        <v>0</v>
      </c>
    </row>
    <row r="246" spans="1:6" x14ac:dyDescent="0.25">
      <c r="A246" s="2" t="str">
        <f>IF(ISBLANK('PM Tools 1 '!B251),A245,TEXT('PM Tools 1 '!B251,"mm-dd-yy"))</f>
        <v>08-14-22</v>
      </c>
      <c r="B246" s="3" t="str">
        <f>IF(A246="","",'PM Tools 1 '!$C$2)</f>
        <v>Muadz Askarul Muslim</v>
      </c>
      <c r="C246" s="4" t="str">
        <f>VLOOKUP(D246,'Charge Code'!B:D,2,FALSE)</f>
        <v>PT. Tri Adi Bersama</v>
      </c>
      <c r="D246" s="3" t="str">
        <f>IF(A246="","",'PM Tools 1 '!$D$5)</f>
        <v>EKSAD Resource Layanan IT Dev 31 MP - TAB</v>
      </c>
      <c r="E246" s="3">
        <f>IF(A246="","",IF('PM Tools 1 '!D251="",'PM Tools 1 '!E251,'PM Tools 1 '!D251 &amp;" - " &amp; 'PM Tools 1 '!E251))</f>
        <v>0</v>
      </c>
      <c r="F246" s="3">
        <f>IF(A246="","",'PM Tools 1 '!H251)</f>
        <v>0</v>
      </c>
    </row>
    <row r="247" spans="1:6" x14ac:dyDescent="0.25">
      <c r="A247" s="2" t="str">
        <f>IF(ISBLANK('PM Tools 1 '!B252),A246,TEXT('PM Tools 1 '!B252,"mm-dd-yy"))</f>
        <v>08-14-22</v>
      </c>
      <c r="B247" s="3" t="str">
        <f>IF(A247="","",'PM Tools 1 '!$C$2)</f>
        <v>Muadz Askarul Muslim</v>
      </c>
      <c r="C247" s="4" t="str">
        <f>VLOOKUP(D247,'Charge Code'!B:D,2,FALSE)</f>
        <v>PT. Tri Adi Bersama</v>
      </c>
      <c r="D247" s="3" t="str">
        <f>IF(A247="","",'PM Tools 1 '!$D$5)</f>
        <v>EKSAD Resource Layanan IT Dev 31 MP - TAB</v>
      </c>
      <c r="E247" s="3">
        <f>IF(A247="","",IF('PM Tools 1 '!D252="",'PM Tools 1 '!E252,'PM Tools 1 '!D252 &amp;" - " &amp; 'PM Tools 1 '!E252))</f>
        <v>0</v>
      </c>
      <c r="F247" s="3">
        <f>IF(A247="","",'PM Tools 1 '!H252)</f>
        <v>0</v>
      </c>
    </row>
    <row r="248" spans="1:6" x14ac:dyDescent="0.25">
      <c r="A248" s="2" t="str">
        <f>IF(ISBLANK('PM Tools 1 '!B253),A247,TEXT('PM Tools 1 '!B253,"mm-dd-yy"))</f>
        <v>08-14-22</v>
      </c>
      <c r="B248" s="3" t="str">
        <f>IF(A248="","",'PM Tools 1 '!$C$2)</f>
        <v>Muadz Askarul Muslim</v>
      </c>
      <c r="C248" s="4" t="str">
        <f>VLOOKUP(D248,'Charge Code'!B:D,2,FALSE)</f>
        <v>PT. Tri Adi Bersama</v>
      </c>
      <c r="D248" s="3" t="str">
        <f>IF(A248="","",'PM Tools 1 '!$D$5)</f>
        <v>EKSAD Resource Layanan IT Dev 31 MP - TAB</v>
      </c>
      <c r="E248" s="3">
        <f>IF(A248="","",IF('PM Tools 1 '!D253="",'PM Tools 1 '!E253,'PM Tools 1 '!D253 &amp;" - " &amp; 'PM Tools 1 '!E253))</f>
        <v>0</v>
      </c>
      <c r="F248" s="3">
        <f>IF(A248="","",'PM Tools 1 '!H253)</f>
        <v>0</v>
      </c>
    </row>
    <row r="249" spans="1:6" x14ac:dyDescent="0.25">
      <c r="A249" s="2" t="str">
        <f>IF(ISBLANK('PM Tools 1 '!B254),A248,TEXT('PM Tools 1 '!B254,"mm-dd-yy"))</f>
        <v>08-14-22</v>
      </c>
      <c r="B249" s="3" t="str">
        <f>IF(A249="","",'PM Tools 1 '!$C$2)</f>
        <v>Muadz Askarul Muslim</v>
      </c>
      <c r="C249" s="4" t="str">
        <f>VLOOKUP(D249,'Charge Code'!B:D,2,FALSE)</f>
        <v>PT. Tri Adi Bersama</v>
      </c>
      <c r="D249" s="3" t="str">
        <f>IF(A249="","",'PM Tools 1 '!$D$5)</f>
        <v>EKSAD Resource Layanan IT Dev 31 MP - TAB</v>
      </c>
      <c r="E249" s="3">
        <f>IF(A249="","",IF('PM Tools 1 '!D254="",'PM Tools 1 '!E254,'PM Tools 1 '!D254 &amp;" - " &amp; 'PM Tools 1 '!E254))</f>
        <v>0</v>
      </c>
      <c r="F249" s="3">
        <f>IF(A249="","",'PM Tools 1 '!H254)</f>
        <v>0</v>
      </c>
    </row>
    <row r="250" spans="1:6" x14ac:dyDescent="0.25">
      <c r="A250" s="2" t="str">
        <f>IF(ISBLANK('PM Tools 1 '!B255),A249,TEXT('PM Tools 1 '!B255,"mm-dd-yy"))</f>
        <v>08-14-22</v>
      </c>
      <c r="B250" s="3" t="str">
        <f>IF(A250="","",'PM Tools 1 '!$C$2)</f>
        <v>Muadz Askarul Muslim</v>
      </c>
      <c r="C250" s="4" t="str">
        <f>VLOOKUP(D250,'Charge Code'!B:D,2,FALSE)</f>
        <v>PT. Tri Adi Bersama</v>
      </c>
      <c r="D250" s="3" t="str">
        <f>IF(A250="","",'PM Tools 1 '!$D$5)</f>
        <v>EKSAD Resource Layanan IT Dev 31 MP - TAB</v>
      </c>
      <c r="E250" s="3">
        <f>IF(A250="","",IF('PM Tools 1 '!D255="",'PM Tools 1 '!E255,'PM Tools 1 '!D255 &amp;" - " &amp; 'PM Tools 1 '!E255))</f>
        <v>0</v>
      </c>
      <c r="F250" s="3">
        <f>IF(A250="","",'PM Tools 1 '!H255)</f>
        <v>0</v>
      </c>
    </row>
    <row r="251" spans="1:6" x14ac:dyDescent="0.25">
      <c r="A251" s="2" t="str">
        <f>IF(ISBLANK('PM Tools 1 '!B256),A250,TEXT('PM Tools 1 '!B256,"mm-dd-yy"))</f>
        <v>08-14-22</v>
      </c>
      <c r="B251" s="3" t="str">
        <f>IF(A251="","",'PM Tools 1 '!$C$2)</f>
        <v>Muadz Askarul Muslim</v>
      </c>
      <c r="C251" s="4" t="str">
        <f>VLOOKUP(D251,'Charge Code'!B:D,2,FALSE)</f>
        <v>PT. Tri Adi Bersama</v>
      </c>
      <c r="D251" s="3" t="str">
        <f>IF(A251="","",'PM Tools 1 '!$D$5)</f>
        <v>EKSAD Resource Layanan IT Dev 31 MP - TAB</v>
      </c>
      <c r="E251" s="3">
        <f>IF(A251="","",IF('PM Tools 1 '!D256="",'PM Tools 1 '!E256,'PM Tools 1 '!D256 &amp;" - " &amp; 'PM Tools 1 '!E256))</f>
        <v>0</v>
      </c>
      <c r="F251" s="3">
        <f>IF(A251="","",'PM Tools 1 '!H256)</f>
        <v>0</v>
      </c>
    </row>
    <row r="252" spans="1:6" x14ac:dyDescent="0.25">
      <c r="A252" s="2" t="str">
        <f>IF(ISBLANK('PM Tools 1 '!B257),A251,TEXT('PM Tools 1 '!B257,"mm-dd-yy"))</f>
        <v>08-14-22</v>
      </c>
      <c r="B252" s="3" t="str">
        <f>IF(A252="","",'PM Tools 1 '!$C$2)</f>
        <v>Muadz Askarul Muslim</v>
      </c>
      <c r="C252" s="4" t="str">
        <f>VLOOKUP(D252,'Charge Code'!B:D,2,FALSE)</f>
        <v>PT. Tri Adi Bersama</v>
      </c>
      <c r="D252" s="3" t="str">
        <f>IF(A252="","",'PM Tools 1 '!$D$5)</f>
        <v>EKSAD Resource Layanan IT Dev 31 MP - TAB</v>
      </c>
      <c r="E252" s="3">
        <f>IF(A252="","",IF('PM Tools 1 '!D257="",'PM Tools 1 '!E257,'PM Tools 1 '!D257 &amp;" - " &amp; 'PM Tools 1 '!E257))</f>
        <v>0</v>
      </c>
      <c r="F252" s="3">
        <f>IF(A252="","",'PM Tools 1 '!H257)</f>
        <v>0</v>
      </c>
    </row>
    <row r="253" spans="1:6" x14ac:dyDescent="0.25">
      <c r="A253" s="2" t="str">
        <f>IF(ISBLANK('PM Tools 1 '!B258),A252,TEXT('PM Tools 1 '!B258,"mm-dd-yy"))</f>
        <v>08-14-22</v>
      </c>
      <c r="B253" s="3" t="str">
        <f>IF(A253="","",'PM Tools 1 '!$C$2)</f>
        <v>Muadz Askarul Muslim</v>
      </c>
      <c r="C253" s="4" t="str">
        <f>VLOOKUP(D253,'Charge Code'!B:D,2,FALSE)</f>
        <v>PT. Tri Adi Bersama</v>
      </c>
      <c r="D253" s="3" t="str">
        <f>IF(A253="","",'PM Tools 1 '!$D$5)</f>
        <v>EKSAD Resource Layanan IT Dev 31 MP - TAB</v>
      </c>
      <c r="E253" s="3">
        <f>IF(A253="","",IF('PM Tools 1 '!D258="",'PM Tools 1 '!E258,'PM Tools 1 '!D258 &amp;" - " &amp; 'PM Tools 1 '!E258))</f>
        <v>0</v>
      </c>
      <c r="F253" s="3">
        <f>IF(A253="","",'PM Tools 1 '!H258)</f>
        <v>0</v>
      </c>
    </row>
    <row r="254" spans="1:6" x14ac:dyDescent="0.25">
      <c r="A254" s="2" t="str">
        <f>IF(ISBLANK('PM Tools 1 '!B259),A253,TEXT('PM Tools 1 '!B259,"mm-dd-yy"))</f>
        <v>08-14-22</v>
      </c>
      <c r="B254" s="3" t="str">
        <f>IF(A254="","",'PM Tools 1 '!$C$2)</f>
        <v>Muadz Askarul Muslim</v>
      </c>
      <c r="C254" s="4" t="str">
        <f>VLOOKUP(D254,'Charge Code'!B:D,2,FALSE)</f>
        <v>PT. Tri Adi Bersama</v>
      </c>
      <c r="D254" s="3" t="str">
        <f>IF(A254="","",'PM Tools 1 '!$D$5)</f>
        <v>EKSAD Resource Layanan IT Dev 31 MP - TAB</v>
      </c>
      <c r="E254" s="3">
        <f>IF(A254="","",IF('PM Tools 1 '!D259="",'PM Tools 1 '!E259,'PM Tools 1 '!D259 &amp;" - " &amp; 'PM Tools 1 '!E259))</f>
        <v>0</v>
      </c>
      <c r="F254" s="3">
        <f>IF(A254="","",'PM Tools 1 '!H259)</f>
        <v>0</v>
      </c>
    </row>
    <row r="255" spans="1:6" x14ac:dyDescent="0.25">
      <c r="A255" s="2" t="str">
        <f>IF(ISBLANK('PM Tools 1 '!B260),A254,TEXT('PM Tools 1 '!B260,"mm-dd-yy"))</f>
        <v>08-14-22</v>
      </c>
      <c r="B255" s="3" t="str">
        <f>IF(A255="","",'PM Tools 1 '!$C$2)</f>
        <v>Muadz Askarul Muslim</v>
      </c>
      <c r="C255" s="4" t="str">
        <f>VLOOKUP(D255,'Charge Code'!B:D,2,FALSE)</f>
        <v>PT. Tri Adi Bersama</v>
      </c>
      <c r="D255" s="3" t="str">
        <f>IF(A255="","",'PM Tools 1 '!$D$5)</f>
        <v>EKSAD Resource Layanan IT Dev 31 MP - TAB</v>
      </c>
      <c r="E255" s="3">
        <f>IF(A255="","",IF('PM Tools 1 '!D260="",'PM Tools 1 '!E260,'PM Tools 1 '!D260 &amp;" - " &amp; 'PM Tools 1 '!E260))</f>
        <v>0</v>
      </c>
      <c r="F255" s="3">
        <f>IF(A255="","",'PM Tools 1 '!H260)</f>
        <v>0</v>
      </c>
    </row>
    <row r="256" spans="1:6" x14ac:dyDescent="0.25">
      <c r="A256" s="2" t="str">
        <f>IF(ISBLANK('PM Tools 1 '!B261),A255,TEXT('PM Tools 1 '!B261,"mm-dd-yy"))</f>
        <v>08-14-22</v>
      </c>
      <c r="B256" s="3" t="str">
        <f>IF(A256="","",'PM Tools 1 '!$C$2)</f>
        <v>Muadz Askarul Muslim</v>
      </c>
      <c r="C256" s="4" t="str">
        <f>VLOOKUP(D256,'Charge Code'!B:D,2,FALSE)</f>
        <v>PT. Tri Adi Bersama</v>
      </c>
      <c r="D256" s="3" t="str">
        <f>IF(A256="","",'PM Tools 1 '!$D$5)</f>
        <v>EKSAD Resource Layanan IT Dev 31 MP - TAB</v>
      </c>
      <c r="E256" s="3">
        <f>IF(A256="","",IF('PM Tools 1 '!D261="",'PM Tools 1 '!E261,'PM Tools 1 '!D261 &amp;" - " &amp; 'PM Tools 1 '!E261))</f>
        <v>0</v>
      </c>
      <c r="F256" s="3">
        <f>IF(A256="","",'PM Tools 1 '!H261)</f>
        <v>0</v>
      </c>
    </row>
    <row r="257" spans="1:6" x14ac:dyDescent="0.25">
      <c r="A257" s="2" t="str">
        <f>IF(ISBLANK('PM Tools 1 '!B262),A256,TEXT('PM Tools 1 '!B262,"mm-dd-yy"))</f>
        <v>08-14-22</v>
      </c>
      <c r="B257" s="3" t="str">
        <f>IF(A257="","",'PM Tools 1 '!$C$2)</f>
        <v>Muadz Askarul Muslim</v>
      </c>
      <c r="C257" s="4" t="str">
        <f>VLOOKUP(D257,'Charge Code'!B:D,2,FALSE)</f>
        <v>PT. Tri Adi Bersama</v>
      </c>
      <c r="D257" s="3" t="str">
        <f>IF(A257="","",'PM Tools 1 '!$D$5)</f>
        <v>EKSAD Resource Layanan IT Dev 31 MP - TAB</v>
      </c>
      <c r="E257" s="3">
        <f>IF(A257="","",IF('PM Tools 1 '!D262="",'PM Tools 1 '!E262,'PM Tools 1 '!D262 &amp;" - " &amp; 'PM Tools 1 '!E262))</f>
        <v>0</v>
      </c>
      <c r="F257" s="3">
        <f>IF(A257="","",'PM Tools 1 '!H262)</f>
        <v>0</v>
      </c>
    </row>
    <row r="258" spans="1:6" x14ac:dyDescent="0.25">
      <c r="A258" s="2" t="str">
        <f>IF(ISBLANK('PM Tools 1 '!B263),A257,TEXT('PM Tools 1 '!B263,"mm-dd-yy"))</f>
        <v>08-14-22</v>
      </c>
      <c r="B258" s="3" t="str">
        <f>IF(A258="","",'PM Tools 1 '!$C$2)</f>
        <v>Muadz Askarul Muslim</v>
      </c>
      <c r="C258" s="4" t="str">
        <f>VLOOKUP(D258,'Charge Code'!B:D,2,FALSE)</f>
        <v>PT. Tri Adi Bersama</v>
      </c>
      <c r="D258" s="3" t="str">
        <f>IF(A258="","",'PM Tools 1 '!$D$5)</f>
        <v>EKSAD Resource Layanan IT Dev 31 MP - TAB</v>
      </c>
      <c r="E258" s="3">
        <f>IF(A258="","",IF('PM Tools 1 '!D263="",'PM Tools 1 '!E263,'PM Tools 1 '!D263 &amp;" - " &amp; 'PM Tools 1 '!E263))</f>
        <v>0</v>
      </c>
      <c r="F258" s="3">
        <f>IF(A258="","",'PM Tools 1 '!H263)</f>
        <v>0</v>
      </c>
    </row>
    <row r="259" spans="1:6" x14ac:dyDescent="0.25">
      <c r="A259" s="2" t="str">
        <f>IF(ISBLANK('PM Tools 1 '!B264),A258,TEXT('PM Tools 1 '!B264,"mm-dd-yy"))</f>
        <v>08-14-22</v>
      </c>
      <c r="B259" s="3" t="str">
        <f>IF(A259="","",'PM Tools 1 '!$C$2)</f>
        <v>Muadz Askarul Muslim</v>
      </c>
      <c r="C259" s="4" t="str">
        <f>VLOOKUP(D259,'Charge Code'!B:D,2,FALSE)</f>
        <v>PT. Tri Adi Bersama</v>
      </c>
      <c r="D259" s="3" t="str">
        <f>IF(A259="","",'PM Tools 1 '!$D$5)</f>
        <v>EKSAD Resource Layanan IT Dev 31 MP - TAB</v>
      </c>
      <c r="E259" s="3">
        <f>IF(A259="","",IF('PM Tools 1 '!D264="",'PM Tools 1 '!E264,'PM Tools 1 '!D264 &amp;" - " &amp; 'PM Tools 1 '!E264))</f>
        <v>0</v>
      </c>
      <c r="F259" s="3">
        <f>IF(A259="","",'PM Tools 1 '!H264)</f>
        <v>0</v>
      </c>
    </row>
    <row r="260" spans="1:6" x14ac:dyDescent="0.25">
      <c r="A260" s="2" t="str">
        <f>IF(ISBLANK('PM Tools 1 '!B265),A259,TEXT('PM Tools 1 '!B265,"mm-dd-yy"))</f>
        <v>08-14-22</v>
      </c>
      <c r="B260" s="3" t="str">
        <f>IF(A260="","",'PM Tools 1 '!$C$2)</f>
        <v>Muadz Askarul Muslim</v>
      </c>
      <c r="C260" s="4" t="str">
        <f>VLOOKUP(D260,'Charge Code'!B:D,2,FALSE)</f>
        <v>PT. Tri Adi Bersama</v>
      </c>
      <c r="D260" s="3" t="str">
        <f>IF(A260="","",'PM Tools 1 '!$D$5)</f>
        <v>EKSAD Resource Layanan IT Dev 31 MP - TAB</v>
      </c>
      <c r="E260" s="3">
        <f>IF(A260="","",IF('PM Tools 1 '!D265="",'PM Tools 1 '!E265,'PM Tools 1 '!D265 &amp;" - " &amp; 'PM Tools 1 '!E265))</f>
        <v>0</v>
      </c>
      <c r="F260" s="3">
        <f>IF(A260="","",'PM Tools 1 '!H265)</f>
        <v>0</v>
      </c>
    </row>
    <row r="261" spans="1:6" x14ac:dyDescent="0.25">
      <c r="A261" s="2" t="str">
        <f>IF(ISBLANK('PM Tools 1 '!B266),A260,TEXT('PM Tools 1 '!B266,"mm-dd-yy"))</f>
        <v>08-14-22</v>
      </c>
      <c r="B261" s="3" t="str">
        <f>IF(A261="","",'PM Tools 1 '!$C$2)</f>
        <v>Muadz Askarul Muslim</v>
      </c>
      <c r="C261" s="4" t="str">
        <f>VLOOKUP(D261,'Charge Code'!B:D,2,FALSE)</f>
        <v>PT. Tri Adi Bersama</v>
      </c>
      <c r="D261" s="3" t="str">
        <f>IF(A261="","",'PM Tools 1 '!$D$5)</f>
        <v>EKSAD Resource Layanan IT Dev 31 MP - TAB</v>
      </c>
      <c r="E261" s="3">
        <f>IF(A261="","",IF('PM Tools 1 '!D266="",'PM Tools 1 '!E266,'PM Tools 1 '!D266 &amp;" - " &amp; 'PM Tools 1 '!E266))</f>
        <v>0</v>
      </c>
      <c r="F261" s="3">
        <f>IF(A261="","",'PM Tools 1 '!H266)</f>
        <v>0</v>
      </c>
    </row>
    <row r="262" spans="1:6" x14ac:dyDescent="0.25">
      <c r="A262" s="2" t="str">
        <f>IF(ISBLANK('PM Tools 1 '!B267),A261,TEXT('PM Tools 1 '!B267,"mm-dd-yy"))</f>
        <v>08-14-22</v>
      </c>
      <c r="B262" s="3" t="str">
        <f>IF(A262="","",'PM Tools 1 '!$C$2)</f>
        <v>Muadz Askarul Muslim</v>
      </c>
      <c r="C262" s="4" t="str">
        <f>VLOOKUP(D262,'Charge Code'!B:D,2,FALSE)</f>
        <v>PT. Tri Adi Bersama</v>
      </c>
      <c r="D262" s="3" t="str">
        <f>IF(A262="","",'PM Tools 1 '!$D$5)</f>
        <v>EKSAD Resource Layanan IT Dev 31 MP - TAB</v>
      </c>
      <c r="E262" s="3">
        <f>IF(A262="","",IF('PM Tools 1 '!D267="",'PM Tools 1 '!E267,'PM Tools 1 '!D267 &amp;" - " &amp; 'PM Tools 1 '!E267))</f>
        <v>0</v>
      </c>
      <c r="F262" s="3">
        <f>IF(A262="","",'PM Tools 1 '!H267)</f>
        <v>0</v>
      </c>
    </row>
    <row r="263" spans="1:6" x14ac:dyDescent="0.25">
      <c r="A263" s="2" t="str">
        <f>IF(ISBLANK('PM Tools 1 '!B268),A262,TEXT('PM Tools 1 '!B268,"mm-dd-yy"))</f>
        <v>08-14-22</v>
      </c>
      <c r="B263" s="3" t="str">
        <f>IF(A263="","",'PM Tools 1 '!$C$2)</f>
        <v>Muadz Askarul Muslim</v>
      </c>
      <c r="C263" s="4" t="str">
        <f>VLOOKUP(D263,'Charge Code'!B:D,2,FALSE)</f>
        <v>PT. Tri Adi Bersama</v>
      </c>
      <c r="D263" s="3" t="str">
        <f>IF(A263="","",'PM Tools 1 '!$D$5)</f>
        <v>EKSAD Resource Layanan IT Dev 31 MP - TAB</v>
      </c>
      <c r="E263" s="3">
        <f>IF(A263="","",IF('PM Tools 1 '!D268="",'PM Tools 1 '!E268,'PM Tools 1 '!D268 &amp;" - " &amp; 'PM Tools 1 '!E268))</f>
        <v>0</v>
      </c>
      <c r="F263" s="3">
        <f>IF(A263="","",'PM Tools 1 '!H268)</f>
        <v>0</v>
      </c>
    </row>
    <row r="264" spans="1:6" x14ac:dyDescent="0.25">
      <c r="A264" s="2" t="str">
        <f>IF(ISBLANK('PM Tools 1 '!B269),A263,TEXT('PM Tools 1 '!B269,"mm-dd-yy"))</f>
        <v>08-14-22</v>
      </c>
      <c r="B264" s="3" t="str">
        <f>IF(A264="","",'PM Tools 1 '!$C$2)</f>
        <v>Muadz Askarul Muslim</v>
      </c>
      <c r="C264" s="4" t="str">
        <f>VLOOKUP(D264,'Charge Code'!B:D,2,FALSE)</f>
        <v>PT. Tri Adi Bersama</v>
      </c>
      <c r="D264" s="3" t="str">
        <f>IF(A264="","",'PM Tools 1 '!$D$5)</f>
        <v>EKSAD Resource Layanan IT Dev 31 MP - TAB</v>
      </c>
      <c r="E264" s="3">
        <f>IF(A264="","",IF('PM Tools 1 '!D269="",'PM Tools 1 '!E269,'PM Tools 1 '!D269 &amp;" - " &amp; 'PM Tools 1 '!E269))</f>
        <v>0</v>
      </c>
      <c r="F264" s="3">
        <f>IF(A264="","",'PM Tools 1 '!H269)</f>
        <v>0</v>
      </c>
    </row>
    <row r="265" spans="1:6" x14ac:dyDescent="0.25">
      <c r="A265" s="2" t="str">
        <f>IF(ISBLANK('PM Tools 1 '!B270),A264,TEXT('PM Tools 1 '!B270,"mm-dd-yy"))</f>
        <v>08-14-22</v>
      </c>
      <c r="B265" s="3" t="str">
        <f>IF(A265="","",'PM Tools 1 '!$C$2)</f>
        <v>Muadz Askarul Muslim</v>
      </c>
      <c r="C265" s="4" t="str">
        <f>VLOOKUP(D265,'Charge Code'!B:D,2,FALSE)</f>
        <v>PT. Tri Adi Bersama</v>
      </c>
      <c r="D265" s="3" t="str">
        <f>IF(A265="","",'PM Tools 1 '!$D$5)</f>
        <v>EKSAD Resource Layanan IT Dev 31 MP - TAB</v>
      </c>
      <c r="E265" s="3">
        <f>IF(A265="","",IF('PM Tools 1 '!D270="",'PM Tools 1 '!E270,'PM Tools 1 '!D270 &amp;" - " &amp; 'PM Tools 1 '!E270))</f>
        <v>0</v>
      </c>
      <c r="F265" s="3">
        <f>IF(A265="","",'PM Tools 1 '!H270)</f>
        <v>0</v>
      </c>
    </row>
    <row r="266" spans="1:6" x14ac:dyDescent="0.25">
      <c r="A266" s="2" t="str">
        <f>IF(ISBLANK('PM Tools 1 '!B271),A265,TEXT('PM Tools 1 '!B271,"mm-dd-yy"))</f>
        <v>08-14-22</v>
      </c>
      <c r="B266" s="3" t="str">
        <f>IF(A266="","",'PM Tools 1 '!$C$2)</f>
        <v>Muadz Askarul Muslim</v>
      </c>
      <c r="C266" s="4" t="str">
        <f>VLOOKUP(D266,'Charge Code'!B:D,2,FALSE)</f>
        <v>PT. Tri Adi Bersama</v>
      </c>
      <c r="D266" s="3" t="str">
        <f>IF(A266="","",'PM Tools 1 '!$D$5)</f>
        <v>EKSAD Resource Layanan IT Dev 31 MP - TAB</v>
      </c>
      <c r="E266" s="3">
        <f>IF(A266="","",IF('PM Tools 1 '!D271="",'PM Tools 1 '!E271,'PM Tools 1 '!D271 &amp;" - " &amp; 'PM Tools 1 '!E271))</f>
        <v>0</v>
      </c>
      <c r="F266" s="3">
        <f>IF(A266="","",'PM Tools 1 '!H271)</f>
        <v>0</v>
      </c>
    </row>
    <row r="267" spans="1:6" x14ac:dyDescent="0.25">
      <c r="A267" s="2" t="str">
        <f>IF(ISBLANK('PM Tools 1 '!B272),A266,TEXT('PM Tools 1 '!B272,"mm-dd-yy"))</f>
        <v>08-14-22</v>
      </c>
      <c r="B267" s="3" t="str">
        <f>IF(A267="","",'PM Tools 1 '!$C$2)</f>
        <v>Muadz Askarul Muslim</v>
      </c>
      <c r="C267" s="4" t="str">
        <f>VLOOKUP(D267,'Charge Code'!B:D,2,FALSE)</f>
        <v>PT. Tri Adi Bersama</v>
      </c>
      <c r="D267" s="3" t="str">
        <f>IF(A267="","",'PM Tools 1 '!$D$5)</f>
        <v>EKSAD Resource Layanan IT Dev 31 MP - TAB</v>
      </c>
      <c r="E267" s="3">
        <f>IF(A267="","",IF('PM Tools 1 '!D272="",'PM Tools 1 '!E272,'PM Tools 1 '!D272 &amp;" - " &amp; 'PM Tools 1 '!E272))</f>
        <v>0</v>
      </c>
      <c r="F267" s="3">
        <f>IF(A267="","",'PM Tools 1 '!H272)</f>
        <v>0</v>
      </c>
    </row>
    <row r="268" spans="1:6" x14ac:dyDescent="0.25">
      <c r="A268" s="2" t="str">
        <f>IF(ISBLANK('PM Tools 1 '!B273),A267,TEXT('PM Tools 1 '!B273,"mm-dd-yy"))</f>
        <v>08-14-22</v>
      </c>
      <c r="B268" s="3" t="str">
        <f>IF(A268="","",'PM Tools 1 '!$C$2)</f>
        <v>Muadz Askarul Muslim</v>
      </c>
      <c r="C268" s="4" t="str">
        <f>VLOOKUP(D268,'Charge Code'!B:D,2,FALSE)</f>
        <v>PT. Tri Adi Bersama</v>
      </c>
      <c r="D268" s="3" t="str">
        <f>IF(A268="","",'PM Tools 1 '!$D$5)</f>
        <v>EKSAD Resource Layanan IT Dev 31 MP - TAB</v>
      </c>
      <c r="E268" s="3">
        <f>IF(A268="","",IF('PM Tools 1 '!D273="",'PM Tools 1 '!E273,'PM Tools 1 '!D273 &amp;" - " &amp; 'PM Tools 1 '!E273))</f>
        <v>0</v>
      </c>
      <c r="F268" s="3">
        <f>IF(A268="","",'PM Tools 1 '!H273)</f>
        <v>0</v>
      </c>
    </row>
    <row r="269" spans="1:6" x14ac:dyDescent="0.25">
      <c r="A269" s="2" t="str">
        <f>IF(ISBLANK('PM Tools 1 '!B274),A268,TEXT('PM Tools 1 '!B274,"mm-dd-yy"))</f>
        <v>08-14-22</v>
      </c>
      <c r="B269" s="3" t="str">
        <f>IF(A269="","",'PM Tools 1 '!$C$2)</f>
        <v>Muadz Askarul Muslim</v>
      </c>
      <c r="C269" s="4" t="str">
        <f>VLOOKUP(D269,'Charge Code'!B:D,2,FALSE)</f>
        <v>PT. Tri Adi Bersama</v>
      </c>
      <c r="D269" s="3" t="str">
        <f>IF(A269="","",'PM Tools 1 '!$D$5)</f>
        <v>EKSAD Resource Layanan IT Dev 31 MP - TAB</v>
      </c>
      <c r="E269" s="3">
        <f>IF(A269="","",IF('PM Tools 1 '!D274="",'PM Tools 1 '!E274,'PM Tools 1 '!D274 &amp;" - " &amp; 'PM Tools 1 '!E274))</f>
        <v>0</v>
      </c>
      <c r="F269" s="3">
        <f>IF(A269="","",'PM Tools 1 '!H274)</f>
        <v>0</v>
      </c>
    </row>
    <row r="270" spans="1:6" x14ac:dyDescent="0.25">
      <c r="A270" s="2" t="str">
        <f>IF(ISBLANK('PM Tools 1 '!B275),A269,TEXT('PM Tools 1 '!B275,"mm-dd-yy"))</f>
        <v>08-14-22</v>
      </c>
      <c r="B270" s="3" t="str">
        <f>IF(A270="","",'PM Tools 1 '!$C$2)</f>
        <v>Muadz Askarul Muslim</v>
      </c>
      <c r="C270" s="4" t="str">
        <f>VLOOKUP(D270,'Charge Code'!B:D,2,FALSE)</f>
        <v>PT. Tri Adi Bersama</v>
      </c>
      <c r="D270" s="3" t="str">
        <f>IF(A270="","",'PM Tools 1 '!$D$5)</f>
        <v>EKSAD Resource Layanan IT Dev 31 MP - TAB</v>
      </c>
      <c r="E270" s="3">
        <f>IF(A270="","",IF('PM Tools 1 '!D275="",'PM Tools 1 '!E275,'PM Tools 1 '!D275 &amp;" - " &amp; 'PM Tools 1 '!E275))</f>
        <v>0</v>
      </c>
      <c r="F270" s="3">
        <f>IF(A270="","",'PM Tools 1 '!H275)</f>
        <v>0</v>
      </c>
    </row>
    <row r="271" spans="1:6" x14ac:dyDescent="0.25">
      <c r="A271" s="2" t="str">
        <f>IF(ISBLANK('PM Tools 1 '!B276),A270,TEXT('PM Tools 1 '!B276,"mm-dd-yy"))</f>
        <v>08-14-22</v>
      </c>
      <c r="B271" s="3" t="str">
        <f>IF(A271="","",'PM Tools 1 '!$C$2)</f>
        <v>Muadz Askarul Muslim</v>
      </c>
      <c r="C271" s="4" t="str">
        <f>VLOOKUP(D271,'Charge Code'!B:D,2,FALSE)</f>
        <v>PT. Tri Adi Bersama</v>
      </c>
      <c r="D271" s="3" t="str">
        <f>IF(A271="","",'PM Tools 1 '!$D$5)</f>
        <v>EKSAD Resource Layanan IT Dev 31 MP - TAB</v>
      </c>
      <c r="E271" s="3">
        <f>IF(A271="","",IF('PM Tools 1 '!D276="",'PM Tools 1 '!E276,'PM Tools 1 '!D276 &amp;" - " &amp; 'PM Tools 1 '!E276))</f>
        <v>0</v>
      </c>
      <c r="F271" s="3">
        <f>IF(A271="","",'PM Tools 1 '!H276)</f>
        <v>0</v>
      </c>
    </row>
    <row r="272" spans="1:6" x14ac:dyDescent="0.25">
      <c r="A272" s="2" t="str">
        <f>IF(ISBLANK('PM Tools 1 '!B277),A271,TEXT('PM Tools 1 '!B277,"mm-dd-yy"))</f>
        <v>08-14-22</v>
      </c>
      <c r="B272" s="3" t="str">
        <f>IF(A272="","",'PM Tools 1 '!$C$2)</f>
        <v>Muadz Askarul Muslim</v>
      </c>
      <c r="C272" s="4" t="str">
        <f>VLOOKUP(D272,'Charge Code'!B:D,2,FALSE)</f>
        <v>PT. Tri Adi Bersama</v>
      </c>
      <c r="D272" s="3" t="str">
        <f>IF(A272="","",'PM Tools 1 '!$D$5)</f>
        <v>EKSAD Resource Layanan IT Dev 31 MP - TAB</v>
      </c>
      <c r="E272" s="3">
        <f>IF(A272="","",IF('PM Tools 1 '!D277="",'PM Tools 1 '!E277,'PM Tools 1 '!D277 &amp;" - " &amp; 'PM Tools 1 '!E277))</f>
        <v>0</v>
      </c>
      <c r="F272" s="3">
        <f>IF(A272="","",'PM Tools 1 '!H277)</f>
        <v>0</v>
      </c>
    </row>
    <row r="273" spans="1:6" x14ac:dyDescent="0.25">
      <c r="A273" s="2" t="str">
        <f>IF(ISBLANK('PM Tools 1 '!B278),A272,TEXT('PM Tools 1 '!B278,"mm-dd-yy"))</f>
        <v>08-14-22</v>
      </c>
      <c r="B273" s="3" t="str">
        <f>IF(A273="","",'PM Tools 1 '!$C$2)</f>
        <v>Muadz Askarul Muslim</v>
      </c>
      <c r="C273" s="4" t="str">
        <f>VLOOKUP(D273,'Charge Code'!B:D,2,FALSE)</f>
        <v>PT. Tri Adi Bersama</v>
      </c>
      <c r="D273" s="3" t="str">
        <f>IF(A273="","",'PM Tools 1 '!$D$5)</f>
        <v>EKSAD Resource Layanan IT Dev 31 MP - TAB</v>
      </c>
      <c r="E273" s="3">
        <f>IF(A273="","",IF('PM Tools 1 '!D278="",'PM Tools 1 '!E278,'PM Tools 1 '!D278 &amp;" - " &amp; 'PM Tools 1 '!E278))</f>
        <v>0</v>
      </c>
      <c r="F273" s="3">
        <f>IF(A273="","",'PM Tools 1 '!H278)</f>
        <v>0</v>
      </c>
    </row>
    <row r="274" spans="1:6" x14ac:dyDescent="0.25">
      <c r="A274" s="2" t="str">
        <f>IF(ISBLANK('PM Tools 1 '!B279),A273,TEXT('PM Tools 1 '!B279,"mm-dd-yy"))</f>
        <v>08-14-22</v>
      </c>
      <c r="B274" s="3" t="str">
        <f>IF(A274="","",'PM Tools 1 '!$C$2)</f>
        <v>Muadz Askarul Muslim</v>
      </c>
      <c r="C274" s="4" t="str">
        <f>VLOOKUP(D274,'Charge Code'!B:D,2,FALSE)</f>
        <v>PT. Tri Adi Bersama</v>
      </c>
      <c r="D274" s="3" t="str">
        <f>IF(A274="","",'PM Tools 1 '!$D$5)</f>
        <v>EKSAD Resource Layanan IT Dev 31 MP - TAB</v>
      </c>
      <c r="E274" s="3">
        <f>IF(A274="","",IF('PM Tools 1 '!D279="",'PM Tools 1 '!E279,'PM Tools 1 '!D279 &amp;" - " &amp; 'PM Tools 1 '!E279))</f>
        <v>0</v>
      </c>
      <c r="F274" s="3">
        <f>IF(A274="","",'PM Tools 1 '!H279)</f>
        <v>0</v>
      </c>
    </row>
    <row r="275" spans="1:6" x14ac:dyDescent="0.25">
      <c r="A275" s="2" t="str">
        <f>IF(ISBLANK('PM Tools 1 '!B280),A274,TEXT('PM Tools 1 '!B280,"mm-dd-yy"))</f>
        <v>08-14-22</v>
      </c>
      <c r="B275" s="3" t="str">
        <f>IF(A275="","",'PM Tools 1 '!$C$2)</f>
        <v>Muadz Askarul Muslim</v>
      </c>
      <c r="C275" s="4" t="str">
        <f>VLOOKUP(D275,'Charge Code'!B:D,2,FALSE)</f>
        <v>PT. Tri Adi Bersama</v>
      </c>
      <c r="D275" s="3" t="str">
        <f>IF(A275="","",'PM Tools 1 '!$D$5)</f>
        <v>EKSAD Resource Layanan IT Dev 31 MP - TAB</v>
      </c>
      <c r="E275" s="3">
        <f>IF(A275="","",IF('PM Tools 1 '!D280="",'PM Tools 1 '!E280,'PM Tools 1 '!D280 &amp;" - " &amp; 'PM Tools 1 '!E280))</f>
        <v>0</v>
      </c>
      <c r="F275" s="3">
        <f>IF(A275="","",'PM Tools 1 '!H280)</f>
        <v>0</v>
      </c>
    </row>
    <row r="276" spans="1:6" x14ac:dyDescent="0.25">
      <c r="A276" s="2" t="str">
        <f>IF(ISBLANK('PM Tools 1 '!B281),A275,TEXT('PM Tools 1 '!B281,"mm-dd-yy"))</f>
        <v>08-14-22</v>
      </c>
      <c r="B276" s="3" t="str">
        <f>IF(A276="","",'PM Tools 1 '!$C$2)</f>
        <v>Muadz Askarul Muslim</v>
      </c>
      <c r="C276" s="4" t="str">
        <f>VLOOKUP(D276,'Charge Code'!B:D,2,FALSE)</f>
        <v>PT. Tri Adi Bersama</v>
      </c>
      <c r="D276" s="3" t="str">
        <f>IF(A276="","",'PM Tools 1 '!$D$5)</f>
        <v>EKSAD Resource Layanan IT Dev 31 MP - TAB</v>
      </c>
      <c r="E276" s="3">
        <f>IF(A276="","",IF('PM Tools 1 '!D281="",'PM Tools 1 '!E281,'PM Tools 1 '!D281 &amp;" - " &amp; 'PM Tools 1 '!E281))</f>
        <v>0</v>
      </c>
      <c r="F276" s="3">
        <f>IF(A276="","",'PM Tools 1 '!H281)</f>
        <v>0</v>
      </c>
    </row>
    <row r="277" spans="1:6" x14ac:dyDescent="0.25">
      <c r="A277" s="2" t="str">
        <f>IF(ISBLANK('PM Tools 1 '!B282),A276,TEXT('PM Tools 1 '!B282,"mm-dd-yy"))</f>
        <v>08-14-22</v>
      </c>
      <c r="B277" s="3" t="str">
        <f>IF(A277="","",'PM Tools 1 '!$C$2)</f>
        <v>Muadz Askarul Muslim</v>
      </c>
      <c r="C277" s="4" t="str">
        <f>VLOOKUP(D277,'Charge Code'!B:D,2,FALSE)</f>
        <v>PT. Tri Adi Bersama</v>
      </c>
      <c r="D277" s="3" t="str">
        <f>IF(A277="","",'PM Tools 1 '!$D$5)</f>
        <v>EKSAD Resource Layanan IT Dev 31 MP - TAB</v>
      </c>
      <c r="E277" s="3">
        <f>IF(A277="","",IF('PM Tools 1 '!D282="",'PM Tools 1 '!E282,'PM Tools 1 '!D282 &amp;" - " &amp; 'PM Tools 1 '!E282))</f>
        <v>0</v>
      </c>
      <c r="F277" s="3">
        <f>IF(A277="","",'PM Tools 1 '!H282)</f>
        <v>0</v>
      </c>
    </row>
    <row r="278" spans="1:6" x14ac:dyDescent="0.25">
      <c r="A278" s="2" t="str">
        <f>IF(ISBLANK('PM Tools 1 '!B283),A277,TEXT('PM Tools 1 '!B283,"mm-dd-yy"))</f>
        <v>08-14-22</v>
      </c>
      <c r="B278" s="3" t="str">
        <f>IF(A278="","",'PM Tools 1 '!$C$2)</f>
        <v>Muadz Askarul Muslim</v>
      </c>
      <c r="C278" s="4" t="str">
        <f>VLOOKUP(D278,'Charge Code'!B:D,2,FALSE)</f>
        <v>PT. Tri Adi Bersama</v>
      </c>
      <c r="D278" s="3" t="str">
        <f>IF(A278="","",'PM Tools 1 '!$D$5)</f>
        <v>EKSAD Resource Layanan IT Dev 31 MP - TAB</v>
      </c>
      <c r="E278" s="3">
        <f>IF(A278="","",IF('PM Tools 1 '!D283="",'PM Tools 1 '!E283,'PM Tools 1 '!D283 &amp;" - " &amp; 'PM Tools 1 '!E283))</f>
        <v>0</v>
      </c>
      <c r="F278" s="3">
        <f>IF(A278="","",'PM Tools 1 '!H283)</f>
        <v>0</v>
      </c>
    </row>
    <row r="279" spans="1:6" x14ac:dyDescent="0.25">
      <c r="A279" s="6"/>
      <c r="B279" s="7"/>
      <c r="C279" s="8"/>
      <c r="D279" s="7"/>
      <c r="E279" s="7"/>
      <c r="F279" s="7"/>
    </row>
    <row r="280" spans="1:6" x14ac:dyDescent="0.25">
      <c r="A280" s="2" t="str">
        <f>IF(ISBLANK('PM Tools 2'!B7),A279,TEXT('PM Tools 2'!B7,"mm-dd-yy"))</f>
        <v>08-01-22</v>
      </c>
      <c r="B280" s="3" t="str">
        <f>IF(A280="","",'PM Tools 1 '!$C$2)</f>
        <v>Muadz Askarul Muslim</v>
      </c>
      <c r="C280" s="4" t="e">
        <f>VLOOKUP(D280,'Charge Code'!B:D,2,FALSE)</f>
        <v>#N/A</v>
      </c>
      <c r="D280" s="3" t="str">
        <f>TRIM(IF(A280="","",'PM Tools 2'!$D$5))</f>
        <v/>
      </c>
      <c r="E280" s="3">
        <f>IF(A2="","",IF('PM Tools 2'!D7="",'PM Tools 2'!E7,'PM Tools 2'!D7 &amp;" - " &amp; 'PM Tools 2'!E7))</f>
        <v>0</v>
      </c>
      <c r="F280" s="3">
        <f>IF(A2="","",'PM Tools 2'!H7)</f>
        <v>0</v>
      </c>
    </row>
    <row r="281" spans="1:6" x14ac:dyDescent="0.25">
      <c r="A281" s="2" t="str">
        <f>IF(ISBLANK('PM Tools 2'!B8),A280,TEXT('PM Tools 2'!B8,"mm-dd-yy"))</f>
        <v>08-01-22</v>
      </c>
      <c r="B281" s="3" t="str">
        <f>IF(A281="","",'PM Tools 1 '!$C$2)</f>
        <v>Muadz Askarul Muslim</v>
      </c>
      <c r="C281" s="4" t="e">
        <f>VLOOKUP(D281,'Charge Code'!B:D,2,FALSE)</f>
        <v>#N/A</v>
      </c>
      <c r="D281" s="3" t="str">
        <f>TRIM(IF(A281="","",'PM Tools 2'!$D$5))</f>
        <v/>
      </c>
      <c r="E281" s="3">
        <f>IF(A3="","",IF('PM Tools 2'!D8="",'PM Tools 2'!E8,'PM Tools 2'!D8 &amp;" - " &amp; 'PM Tools 2'!E8))</f>
        <v>0</v>
      </c>
      <c r="F281" s="3">
        <f>IF(A3="","",'PM Tools 2'!H8)</f>
        <v>0</v>
      </c>
    </row>
    <row r="282" spans="1:6" x14ac:dyDescent="0.25">
      <c r="A282" s="2" t="str">
        <f>IF(ISBLANK('PM Tools 2'!B9),A281,TEXT('PM Tools 2'!B9,"mm-dd-yy"))</f>
        <v>08-01-22</v>
      </c>
      <c r="B282" s="3" t="str">
        <f>IF(A282="","",'PM Tools 1 '!$C$2)</f>
        <v>Muadz Askarul Muslim</v>
      </c>
      <c r="C282" s="4" t="e">
        <f>VLOOKUP(D282,'Charge Code'!B:D,2,FALSE)</f>
        <v>#N/A</v>
      </c>
      <c r="D282" s="3" t="str">
        <f>TRIM(IF(A282="","",'PM Tools 2'!$D$5))</f>
        <v/>
      </c>
      <c r="E282" s="3">
        <f>IF(A4="","",IF('PM Tools 2'!D9="",'PM Tools 2'!E9,'PM Tools 2'!D9 &amp;" - " &amp; 'PM Tools 2'!E9))</f>
        <v>0</v>
      </c>
      <c r="F282" s="3">
        <f>IF(A4="","",'PM Tools 2'!H9)</f>
        <v>0</v>
      </c>
    </row>
    <row r="283" spans="1:6" x14ac:dyDescent="0.25">
      <c r="A283" s="2" t="str">
        <f>IF(ISBLANK('PM Tools 2'!B10),A282,TEXT('PM Tools 2'!B10,"mm-dd-yy"))</f>
        <v>08-01-22</v>
      </c>
      <c r="B283" s="3" t="str">
        <f>IF(A283="","",'PM Tools 1 '!$C$2)</f>
        <v>Muadz Askarul Muslim</v>
      </c>
      <c r="C283" s="4" t="e">
        <f>VLOOKUP(D283,'Charge Code'!B:D,2,FALSE)</f>
        <v>#N/A</v>
      </c>
      <c r="D283" s="3" t="str">
        <f>TRIM(IF(A283="","",'PM Tools 2'!$D$5))</f>
        <v/>
      </c>
      <c r="E283" s="3">
        <f>IF(A5="","",IF('PM Tools 2'!D10="",'PM Tools 2'!E10,'PM Tools 2'!D10 &amp;" - " &amp; 'PM Tools 2'!E10))</f>
        <v>0</v>
      </c>
      <c r="F283" s="3">
        <f>IF(A5="","",'PM Tools 2'!H10)</f>
        <v>0</v>
      </c>
    </row>
    <row r="284" spans="1:6" x14ac:dyDescent="0.25">
      <c r="A284" s="2" t="str">
        <f>IF(ISBLANK('PM Tools 2'!B11),A283,TEXT('PM Tools 2'!B11,"mm-dd-yy"))</f>
        <v>08-01-22</v>
      </c>
      <c r="B284" s="3" t="str">
        <f>IF(A284="","",'PM Tools 1 '!$C$2)</f>
        <v>Muadz Askarul Muslim</v>
      </c>
      <c r="C284" s="4" t="e">
        <f>VLOOKUP(D284,'Charge Code'!B:D,2,FALSE)</f>
        <v>#N/A</v>
      </c>
      <c r="D284" s="3" t="str">
        <f>TRIM(IF(A284="","",'PM Tools 2'!$D$5))</f>
        <v/>
      </c>
      <c r="E284" s="3">
        <f>IF(A6="","",IF('PM Tools 2'!D11="",'PM Tools 2'!E11,'PM Tools 2'!D11 &amp;" - " &amp; 'PM Tools 2'!E11))</f>
        <v>0</v>
      </c>
      <c r="F284" s="3">
        <f>IF(A6="","",'PM Tools 2'!H11)</f>
        <v>0</v>
      </c>
    </row>
    <row r="285" spans="1:6" x14ac:dyDescent="0.25">
      <c r="A285" s="2" t="str">
        <f>IF(ISBLANK('PM Tools 2'!B12),A284,TEXT('PM Tools 2'!B12,"mm-dd-yy"))</f>
        <v>08-01-22</v>
      </c>
      <c r="B285" s="3" t="str">
        <f>IF(A285="","",'PM Tools 1 '!$C$2)</f>
        <v>Muadz Askarul Muslim</v>
      </c>
      <c r="C285" s="4" t="e">
        <f>VLOOKUP(D285,'Charge Code'!B:D,2,FALSE)</f>
        <v>#N/A</v>
      </c>
      <c r="D285" s="3" t="str">
        <f>TRIM(IF(A285="","",'PM Tools 2'!$D$5))</f>
        <v/>
      </c>
      <c r="E285" s="3">
        <f>IF(A7="","",IF('PM Tools 2'!D12="",'PM Tools 2'!E12,'PM Tools 2'!D12 &amp;" - " &amp; 'PM Tools 2'!E12))</f>
        <v>0</v>
      </c>
      <c r="F285" s="3">
        <f>IF(A7="","",'PM Tools 2'!H12)</f>
        <v>0</v>
      </c>
    </row>
    <row r="286" spans="1:6" x14ac:dyDescent="0.25">
      <c r="A286" s="2" t="str">
        <f>IF(ISBLANK('PM Tools 2'!B13),A285,TEXT('PM Tools 2'!B13,"mm-dd-yy"))</f>
        <v>08-01-22</v>
      </c>
      <c r="B286" s="3" t="str">
        <f>IF(A286="","",'PM Tools 1 '!$C$2)</f>
        <v>Muadz Askarul Muslim</v>
      </c>
      <c r="C286" s="4" t="e">
        <f>VLOOKUP(D286,'Charge Code'!B:D,2,FALSE)</f>
        <v>#N/A</v>
      </c>
      <c r="D286" s="3" t="str">
        <f>TRIM(IF(A286="","",'PM Tools 2'!$D$5))</f>
        <v/>
      </c>
      <c r="E286" s="3">
        <f>IF(A8="","",IF('PM Tools 2'!D13="",'PM Tools 2'!E13,'PM Tools 2'!D13 &amp;" - " &amp; 'PM Tools 2'!E13))</f>
        <v>0</v>
      </c>
      <c r="F286" s="3">
        <f>IF(A8="","",'PM Tools 2'!H13)</f>
        <v>0</v>
      </c>
    </row>
    <row r="287" spans="1:6" x14ac:dyDescent="0.25">
      <c r="A287" s="2" t="str">
        <f>IF(ISBLANK('PM Tools 2'!B14),A286,TEXT('PM Tools 2'!B14,"mm-dd-yy"))</f>
        <v>08-01-22</v>
      </c>
      <c r="B287" s="3" t="str">
        <f>IF(A287="","",'PM Tools 1 '!$C$2)</f>
        <v>Muadz Askarul Muslim</v>
      </c>
      <c r="C287" s="4" t="e">
        <f>VLOOKUP(D287,'Charge Code'!B:D,2,FALSE)</f>
        <v>#N/A</v>
      </c>
      <c r="D287" s="3" t="str">
        <f>TRIM(IF(A287="","",'PM Tools 2'!$D$5))</f>
        <v/>
      </c>
      <c r="E287" s="3">
        <f>IF(A9="","",IF('PM Tools 2'!D14="",'PM Tools 2'!E14,'PM Tools 2'!D14 &amp;" - " &amp; 'PM Tools 2'!E14))</f>
        <v>0</v>
      </c>
      <c r="F287" s="3">
        <f>IF(A9="","",'PM Tools 2'!H14)</f>
        <v>0</v>
      </c>
    </row>
    <row r="288" spans="1:6" x14ac:dyDescent="0.25">
      <c r="A288" s="2" t="str">
        <f>IF(ISBLANK('PM Tools 2'!B15),A287,TEXT('PM Tools 2'!B15,"mm-dd-yy"))</f>
        <v>08-01-22</v>
      </c>
      <c r="B288" s="3" t="str">
        <f>IF(A288="","",'PM Tools 1 '!$C$2)</f>
        <v>Muadz Askarul Muslim</v>
      </c>
      <c r="C288" s="4" t="e">
        <f>VLOOKUP(D288,'Charge Code'!B:D,2,FALSE)</f>
        <v>#N/A</v>
      </c>
      <c r="D288" s="3" t="str">
        <f>TRIM(IF(A288="","",'PM Tools 2'!$D$5))</f>
        <v/>
      </c>
      <c r="E288" s="3">
        <f>IF(A10="","",IF('PM Tools 2'!D15="",'PM Tools 2'!E15,'PM Tools 2'!D15 &amp;" - " &amp; 'PM Tools 2'!E15))</f>
        <v>0</v>
      </c>
      <c r="F288" s="3">
        <f>IF(A10="","",'PM Tools 2'!H15)</f>
        <v>0</v>
      </c>
    </row>
    <row r="289" spans="1:6" x14ac:dyDescent="0.25">
      <c r="A289" s="2" t="str">
        <f>IF(ISBLANK('PM Tools 2'!B16),A288,TEXT('PM Tools 2'!B16,"mm-dd-yy"))</f>
        <v>08-01-22</v>
      </c>
      <c r="B289" s="3" t="str">
        <f>IF(A289="","",'PM Tools 1 '!$C$2)</f>
        <v>Muadz Askarul Muslim</v>
      </c>
      <c r="C289" s="4" t="e">
        <f>VLOOKUP(D289,'Charge Code'!B:D,2,FALSE)</f>
        <v>#N/A</v>
      </c>
      <c r="D289" s="3" t="str">
        <f>TRIM(IF(A289="","",'PM Tools 2'!$D$5))</f>
        <v/>
      </c>
      <c r="E289" s="3">
        <f>IF(A11="","",IF('PM Tools 2'!D16="",'PM Tools 2'!E16,'PM Tools 2'!D16 &amp;" - " &amp; 'PM Tools 2'!E16))</f>
        <v>0</v>
      </c>
      <c r="F289" s="3">
        <f>IF(A11="","",'PM Tools 2'!H16)</f>
        <v>0</v>
      </c>
    </row>
    <row r="290" spans="1:6" x14ac:dyDescent="0.25">
      <c r="A290" s="2" t="str">
        <f>IF(ISBLANK('PM Tools 2'!B17),A289,TEXT('PM Tools 2'!B17,"mm-dd-yy"))</f>
        <v>08-01-22</v>
      </c>
      <c r="B290" s="3" t="str">
        <f>IF(A290="","",'PM Tools 1 '!$C$2)</f>
        <v>Muadz Askarul Muslim</v>
      </c>
      <c r="C290" s="4" t="e">
        <f>VLOOKUP(D290,'Charge Code'!B:D,2,FALSE)</f>
        <v>#N/A</v>
      </c>
      <c r="D290" s="3" t="str">
        <f>TRIM(IF(A290="","",'PM Tools 2'!$D$5))</f>
        <v/>
      </c>
      <c r="E290" s="3">
        <f>IF(A12="","",IF('PM Tools 2'!D17="",'PM Tools 2'!E17,'PM Tools 2'!D17 &amp;" - " &amp; 'PM Tools 2'!E17))</f>
        <v>0</v>
      </c>
      <c r="F290" s="3">
        <f>IF(A12="","",'PM Tools 2'!H17)</f>
        <v>0</v>
      </c>
    </row>
    <row r="291" spans="1:6" x14ac:dyDescent="0.25">
      <c r="A291" s="2" t="str">
        <f>IF(ISBLANK('PM Tools 2'!B18),A290,TEXT('PM Tools 2'!B18,"mm-dd-yy"))</f>
        <v>08-01-22</v>
      </c>
      <c r="B291" s="3" t="str">
        <f>IF(A291="","",'PM Tools 1 '!$C$2)</f>
        <v>Muadz Askarul Muslim</v>
      </c>
      <c r="C291" s="4" t="e">
        <f>VLOOKUP(D291,'Charge Code'!B:D,2,FALSE)</f>
        <v>#N/A</v>
      </c>
      <c r="D291" s="3" t="str">
        <f>TRIM(IF(A291="","",'PM Tools 2'!$D$5))</f>
        <v/>
      </c>
      <c r="E291" s="3">
        <f>IF(A13="","",IF('PM Tools 2'!D18="",'PM Tools 2'!E18,'PM Tools 2'!D18 &amp;" - " &amp; 'PM Tools 2'!E18))</f>
        <v>0</v>
      </c>
      <c r="F291" s="3">
        <f>IF(A13="","",'PM Tools 2'!H18)</f>
        <v>0</v>
      </c>
    </row>
    <row r="292" spans="1:6" x14ac:dyDescent="0.25">
      <c r="A292" s="2" t="str">
        <f>IF(ISBLANK('PM Tools 2'!B19),A291,TEXT('PM Tools 2'!B19,"mm-dd-yy"))</f>
        <v>08-01-22</v>
      </c>
      <c r="B292" s="3" t="str">
        <f>IF(A292="","",'PM Tools 1 '!$C$2)</f>
        <v>Muadz Askarul Muslim</v>
      </c>
      <c r="C292" s="4" t="e">
        <f>VLOOKUP(D292,'Charge Code'!B:D,2,FALSE)</f>
        <v>#N/A</v>
      </c>
      <c r="D292" s="3" t="str">
        <f>TRIM(IF(A292="","",'PM Tools 2'!$D$5))</f>
        <v/>
      </c>
      <c r="E292" s="3">
        <f>IF(A14="","",IF('PM Tools 2'!D19="",'PM Tools 2'!E19,'PM Tools 2'!D19 &amp;" - " &amp; 'PM Tools 2'!E19))</f>
        <v>0</v>
      </c>
      <c r="F292" s="3">
        <f>IF(A14="","",'PM Tools 2'!H19)</f>
        <v>0</v>
      </c>
    </row>
    <row r="293" spans="1:6" x14ac:dyDescent="0.25">
      <c r="A293" s="2" t="str">
        <f>IF(ISBLANK('PM Tools 2'!B20),A292,TEXT('PM Tools 2'!B20,"mm-dd-yy"))</f>
        <v>08-01-22</v>
      </c>
      <c r="B293" s="3" t="str">
        <f>IF(A293="","",'PM Tools 1 '!$C$2)</f>
        <v>Muadz Askarul Muslim</v>
      </c>
      <c r="C293" s="4" t="e">
        <f>VLOOKUP(D293,'Charge Code'!B:D,2,FALSE)</f>
        <v>#N/A</v>
      </c>
      <c r="D293" s="3" t="str">
        <f>TRIM(IF(A293="","",'PM Tools 2'!$D$5))</f>
        <v/>
      </c>
      <c r="E293" s="3">
        <f>IF(A15="","",IF('PM Tools 2'!D20="",'PM Tools 2'!E20,'PM Tools 2'!D20 &amp;" - " &amp; 'PM Tools 2'!E20))</f>
        <v>0</v>
      </c>
      <c r="F293" s="3">
        <f>IF(A15="","",'PM Tools 2'!H20)</f>
        <v>0</v>
      </c>
    </row>
    <row r="294" spans="1:6" x14ac:dyDescent="0.25">
      <c r="A294" s="2" t="str">
        <f>IF(ISBLANK('PM Tools 2'!B21),A293,TEXT('PM Tools 2'!B21,"mm-dd-yy"))</f>
        <v>08-01-22</v>
      </c>
      <c r="B294" s="3" t="str">
        <f>IF(A294="","",'PM Tools 1 '!$C$2)</f>
        <v>Muadz Askarul Muslim</v>
      </c>
      <c r="C294" s="4" t="e">
        <f>VLOOKUP(D294,'Charge Code'!B:D,2,FALSE)</f>
        <v>#N/A</v>
      </c>
      <c r="D294" s="3" t="str">
        <f>TRIM(IF(A294="","",'PM Tools 2'!$D$5))</f>
        <v/>
      </c>
      <c r="E294" s="3">
        <f>IF(A16="","",IF('PM Tools 2'!D21="",'PM Tools 2'!E21,'PM Tools 2'!D21 &amp;" - " &amp; 'PM Tools 2'!E21))</f>
        <v>0</v>
      </c>
      <c r="F294" s="3">
        <f>IF(A16="","",'PM Tools 2'!H21)</f>
        <v>0</v>
      </c>
    </row>
    <row r="295" spans="1:6" x14ac:dyDescent="0.25">
      <c r="A295" s="2" t="str">
        <f>IF(ISBLANK('PM Tools 2'!B22),A294,TEXT('PM Tools 2'!B22,"mm-dd-yy"))</f>
        <v>08-01-22</v>
      </c>
      <c r="B295" s="3" t="str">
        <f>IF(A295="","",'PM Tools 1 '!$C$2)</f>
        <v>Muadz Askarul Muslim</v>
      </c>
      <c r="C295" s="4" t="e">
        <f>VLOOKUP(D295,'Charge Code'!B:D,2,FALSE)</f>
        <v>#N/A</v>
      </c>
      <c r="D295" s="3" t="str">
        <f>TRIM(IF(A295="","",'PM Tools 2'!$D$5))</f>
        <v/>
      </c>
      <c r="E295" s="3">
        <f>IF(A17="","",IF('PM Tools 2'!D22="",'PM Tools 2'!E22,'PM Tools 2'!D22 &amp;" - " &amp; 'PM Tools 2'!E22))</f>
        <v>0</v>
      </c>
      <c r="F295" s="3">
        <f>IF(A17="","",'PM Tools 2'!H22)</f>
        <v>0</v>
      </c>
    </row>
    <row r="296" spans="1:6" x14ac:dyDescent="0.25">
      <c r="A296" s="2" t="str">
        <f>IF(ISBLANK('PM Tools 2'!B23),A295,TEXT('PM Tools 2'!B23,"mm-dd-yy"))</f>
        <v>08-02-22</v>
      </c>
      <c r="B296" s="3" t="str">
        <f>IF(A296="","",'PM Tools 1 '!$C$2)</f>
        <v>Muadz Askarul Muslim</v>
      </c>
      <c r="C296" s="4" t="e">
        <f>VLOOKUP(D296,'Charge Code'!B:D,2,FALSE)</f>
        <v>#N/A</v>
      </c>
      <c r="D296" s="3" t="str">
        <f>TRIM(IF(A296="","",'PM Tools 2'!$D$5))</f>
        <v/>
      </c>
      <c r="E296" s="3">
        <f>IF(A18="","",IF('PM Tools 2'!D23="",'PM Tools 2'!E23,'PM Tools 2'!D23 &amp;" - " &amp; 'PM Tools 2'!E23))</f>
        <v>0</v>
      </c>
      <c r="F296" s="3">
        <f>IF(A18="","",'PM Tools 2'!H23)</f>
        <v>0</v>
      </c>
    </row>
    <row r="297" spans="1:6" x14ac:dyDescent="0.25">
      <c r="A297" s="2" t="str">
        <f>IF(ISBLANK('PM Tools 2'!B24),A296,TEXT('PM Tools 2'!B24,"mm-dd-yy"))</f>
        <v>08-02-22</v>
      </c>
      <c r="B297" s="3" t="str">
        <f>IF(A297="","",'PM Tools 1 '!$C$2)</f>
        <v>Muadz Askarul Muslim</v>
      </c>
      <c r="C297" s="4" t="e">
        <f>VLOOKUP(D297,'Charge Code'!B:D,2,FALSE)</f>
        <v>#N/A</v>
      </c>
      <c r="D297" s="3" t="str">
        <f>TRIM(IF(A297="","",'PM Tools 2'!$D$5))</f>
        <v/>
      </c>
      <c r="E297" s="3">
        <f>IF(A19="","",IF('PM Tools 2'!D24="",'PM Tools 2'!E24,'PM Tools 2'!D24 &amp;" - " &amp; 'PM Tools 2'!E24))</f>
        <v>0</v>
      </c>
      <c r="F297" s="3">
        <f>IF(A19="","",'PM Tools 2'!H24)</f>
        <v>0</v>
      </c>
    </row>
    <row r="298" spans="1:6" x14ac:dyDescent="0.25">
      <c r="A298" s="2" t="str">
        <f>IF(ISBLANK('PM Tools 2'!B25),A297,TEXT('PM Tools 2'!B25,"mm-dd-yy"))</f>
        <v>08-02-22</v>
      </c>
      <c r="B298" s="3" t="str">
        <f>IF(A298="","",'PM Tools 1 '!$C$2)</f>
        <v>Muadz Askarul Muslim</v>
      </c>
      <c r="C298" s="4" t="e">
        <f>VLOOKUP(D298,'Charge Code'!B:D,2,FALSE)</f>
        <v>#N/A</v>
      </c>
      <c r="D298" s="3" t="str">
        <f>TRIM(IF(A298="","",'PM Tools 2'!$D$5))</f>
        <v/>
      </c>
      <c r="E298" s="3">
        <f>IF(A20="","",IF('PM Tools 2'!D25="",'PM Tools 2'!E25,'PM Tools 2'!D25 &amp;" - " &amp; 'PM Tools 2'!E25))</f>
        <v>0</v>
      </c>
      <c r="F298" s="3">
        <f>IF(A20="","",'PM Tools 2'!H25)</f>
        <v>0</v>
      </c>
    </row>
    <row r="299" spans="1:6" x14ac:dyDescent="0.25">
      <c r="A299" s="2" t="str">
        <f>IF(ISBLANK('PM Tools 2'!B26),A298,TEXT('PM Tools 2'!B26,"mm-dd-yy"))</f>
        <v>08-02-22</v>
      </c>
      <c r="B299" s="3" t="str">
        <f>IF(A299="","",'PM Tools 1 '!$C$2)</f>
        <v>Muadz Askarul Muslim</v>
      </c>
      <c r="C299" s="4" t="e">
        <f>VLOOKUP(D299,'Charge Code'!B:D,2,FALSE)</f>
        <v>#N/A</v>
      </c>
      <c r="D299" s="3" t="str">
        <f>TRIM(IF(A299="","",'PM Tools 2'!$D$5))</f>
        <v/>
      </c>
      <c r="E299" s="3">
        <f>IF(A21="","",IF('PM Tools 2'!D26="",'PM Tools 2'!E26,'PM Tools 2'!D26 &amp;" - " &amp; 'PM Tools 2'!E26))</f>
        <v>0</v>
      </c>
      <c r="F299" s="3">
        <f>IF(A21="","",'PM Tools 2'!H26)</f>
        <v>0</v>
      </c>
    </row>
    <row r="300" spans="1:6" x14ac:dyDescent="0.25">
      <c r="A300" s="2" t="str">
        <f>IF(ISBLANK('PM Tools 2'!B27),A299,TEXT('PM Tools 2'!B27,"mm-dd-yy"))</f>
        <v>08-02-22</v>
      </c>
      <c r="B300" s="3" t="str">
        <f>IF(A300="","",'PM Tools 1 '!$C$2)</f>
        <v>Muadz Askarul Muslim</v>
      </c>
      <c r="C300" s="4" t="e">
        <f>VLOOKUP(D300,'Charge Code'!B:D,2,FALSE)</f>
        <v>#N/A</v>
      </c>
      <c r="D300" s="3" t="str">
        <f>TRIM(IF(A300="","",'PM Tools 2'!$D$5))</f>
        <v/>
      </c>
      <c r="E300" s="3">
        <f>IF(A22="","",IF('PM Tools 2'!D27="",'PM Tools 2'!E27,'PM Tools 2'!D27 &amp;" - " &amp; 'PM Tools 2'!E27))</f>
        <v>0</v>
      </c>
      <c r="F300" s="3">
        <f>IF(A22="","",'PM Tools 2'!H27)</f>
        <v>0</v>
      </c>
    </row>
    <row r="301" spans="1:6" x14ac:dyDescent="0.25">
      <c r="A301" s="2" t="str">
        <f>IF(ISBLANK('PM Tools 2'!B28),A300,TEXT('PM Tools 2'!B28,"mm-dd-yy"))</f>
        <v>08-02-22</v>
      </c>
      <c r="B301" s="3" t="str">
        <f>IF(A301="","",'PM Tools 1 '!$C$2)</f>
        <v>Muadz Askarul Muslim</v>
      </c>
      <c r="C301" s="4" t="e">
        <f>VLOOKUP(D301,'Charge Code'!B:D,2,FALSE)</f>
        <v>#N/A</v>
      </c>
      <c r="D301" s="3" t="str">
        <f>TRIM(IF(A301="","",'PM Tools 2'!$D$5))</f>
        <v/>
      </c>
      <c r="E301" s="3">
        <f>IF(A23="","",IF('PM Tools 2'!D28="",'PM Tools 2'!E28,'PM Tools 2'!D28 &amp;" - " &amp; 'PM Tools 2'!E28))</f>
        <v>0</v>
      </c>
      <c r="F301" s="3">
        <f>IF(A23="","",'PM Tools 2'!H28)</f>
        <v>0</v>
      </c>
    </row>
    <row r="302" spans="1:6" x14ac:dyDescent="0.25">
      <c r="A302" s="2" t="str">
        <f>IF(ISBLANK('PM Tools 2'!B29),A301,TEXT('PM Tools 2'!B29,"mm-dd-yy"))</f>
        <v>08-02-22</v>
      </c>
      <c r="B302" s="3" t="str">
        <f>IF(A302="","",'PM Tools 1 '!$C$2)</f>
        <v>Muadz Askarul Muslim</v>
      </c>
      <c r="C302" s="4" t="e">
        <f>VLOOKUP(D302,'Charge Code'!B:D,2,FALSE)</f>
        <v>#N/A</v>
      </c>
      <c r="D302" s="3" t="str">
        <f>TRIM(IF(A302="","",'PM Tools 2'!$D$5))</f>
        <v/>
      </c>
      <c r="E302" s="3">
        <f>IF(A24="","",IF('PM Tools 2'!D29="",'PM Tools 2'!E29,'PM Tools 2'!D29 &amp;" - " &amp; 'PM Tools 2'!E29))</f>
        <v>0</v>
      </c>
      <c r="F302" s="3">
        <f>IF(A24="","",'PM Tools 2'!H29)</f>
        <v>0</v>
      </c>
    </row>
    <row r="303" spans="1:6" x14ac:dyDescent="0.25">
      <c r="A303" s="2" t="str">
        <f>IF(ISBLANK('PM Tools 2'!B30),A302,TEXT('PM Tools 2'!B30,"mm-dd-yy"))</f>
        <v>08-02-22</v>
      </c>
      <c r="B303" s="3" t="str">
        <f>IF(A303="","",'PM Tools 1 '!$C$2)</f>
        <v>Muadz Askarul Muslim</v>
      </c>
      <c r="C303" s="4" t="e">
        <f>VLOOKUP(D303,'Charge Code'!B:D,2,FALSE)</f>
        <v>#N/A</v>
      </c>
      <c r="D303" s="3" t="str">
        <f>TRIM(IF(A303="","",'PM Tools 2'!$D$5))</f>
        <v/>
      </c>
      <c r="E303" s="3">
        <f>IF(A25="","",IF('PM Tools 2'!D30="",'PM Tools 2'!E30,'PM Tools 2'!D30 &amp;" - " &amp; 'PM Tools 2'!E30))</f>
        <v>0</v>
      </c>
      <c r="F303" s="3">
        <f>IF(A25="","",'PM Tools 2'!H30)</f>
        <v>0</v>
      </c>
    </row>
    <row r="304" spans="1:6" x14ac:dyDescent="0.25">
      <c r="A304" s="2" t="str">
        <f>IF(ISBLANK('PM Tools 2'!B31),A303,TEXT('PM Tools 2'!B31,"mm-dd-yy"))</f>
        <v>08-02-22</v>
      </c>
      <c r="B304" s="3" t="str">
        <f>IF(A304="","",'PM Tools 1 '!$C$2)</f>
        <v>Muadz Askarul Muslim</v>
      </c>
      <c r="C304" s="4" t="e">
        <f>VLOOKUP(D304,'Charge Code'!B:D,2,FALSE)</f>
        <v>#N/A</v>
      </c>
      <c r="D304" s="3" t="str">
        <f>TRIM(IF(A304="","",'PM Tools 2'!$D$5))</f>
        <v/>
      </c>
      <c r="E304" s="3">
        <f>IF(A26="","",IF('PM Tools 2'!D31="",'PM Tools 2'!E31,'PM Tools 2'!D31 &amp;" - " &amp; 'PM Tools 2'!E31))</f>
        <v>0</v>
      </c>
      <c r="F304" s="3">
        <f>IF(A26="","",'PM Tools 2'!H31)</f>
        <v>0</v>
      </c>
    </row>
    <row r="305" spans="1:6" x14ac:dyDescent="0.25">
      <c r="A305" s="2" t="str">
        <f>IF(ISBLANK('PM Tools 2'!B32),A304,TEXT('PM Tools 2'!B32,"mm-dd-yy"))</f>
        <v>08-02-22</v>
      </c>
      <c r="B305" s="3" t="str">
        <f>IF(A305="","",'PM Tools 1 '!$C$2)</f>
        <v>Muadz Askarul Muslim</v>
      </c>
      <c r="C305" s="4" t="e">
        <f>VLOOKUP(D305,'Charge Code'!B:D,2,FALSE)</f>
        <v>#N/A</v>
      </c>
      <c r="D305" s="3" t="str">
        <f>TRIM(IF(A305="","",'PM Tools 2'!$D$5))</f>
        <v/>
      </c>
      <c r="E305" s="3">
        <f>IF(A27="","",IF('PM Tools 2'!D32="",'PM Tools 2'!E32,'PM Tools 2'!D32 &amp;" - " &amp; 'PM Tools 2'!E32))</f>
        <v>0</v>
      </c>
      <c r="F305" s="3">
        <f>IF(A27="","",'PM Tools 2'!H32)</f>
        <v>0</v>
      </c>
    </row>
    <row r="306" spans="1:6" x14ac:dyDescent="0.25">
      <c r="A306" s="2" t="str">
        <f>IF(ISBLANK('PM Tools 2'!B33),A305,TEXT('PM Tools 2'!B33,"mm-dd-yy"))</f>
        <v>08-02-22</v>
      </c>
      <c r="B306" s="3" t="str">
        <f>IF(A306="","",'PM Tools 1 '!$C$2)</f>
        <v>Muadz Askarul Muslim</v>
      </c>
      <c r="C306" s="4" t="e">
        <f>VLOOKUP(D306,'Charge Code'!B:D,2,FALSE)</f>
        <v>#N/A</v>
      </c>
      <c r="D306" s="3" t="str">
        <f>TRIM(IF(A306="","",'PM Tools 2'!$D$5))</f>
        <v/>
      </c>
      <c r="E306" s="3">
        <f>IF(A28="","",IF('PM Tools 2'!D33="",'PM Tools 2'!E33,'PM Tools 2'!D33 &amp;" - " &amp; 'PM Tools 2'!E33))</f>
        <v>0</v>
      </c>
      <c r="F306" s="3">
        <f>IF(A28="","",'PM Tools 2'!H33)</f>
        <v>0</v>
      </c>
    </row>
    <row r="307" spans="1:6" x14ac:dyDescent="0.25">
      <c r="A307" s="2" t="str">
        <f>IF(ISBLANK('PM Tools 2'!B34),A306,TEXT('PM Tools 2'!B34,"mm-dd-yy"))</f>
        <v>08-02-22</v>
      </c>
      <c r="B307" s="3" t="str">
        <f>IF(A307="","",'PM Tools 1 '!$C$2)</f>
        <v>Muadz Askarul Muslim</v>
      </c>
      <c r="C307" s="4" t="e">
        <f>VLOOKUP(D307,'Charge Code'!B:D,2,FALSE)</f>
        <v>#N/A</v>
      </c>
      <c r="D307" s="3" t="str">
        <f>TRIM(IF(A307="","",'PM Tools 2'!$D$5))</f>
        <v/>
      </c>
      <c r="E307" s="3">
        <f>IF(A29="","",IF('PM Tools 2'!D34="",'PM Tools 2'!E34,'PM Tools 2'!D34 &amp;" - " &amp; 'PM Tools 2'!E34))</f>
        <v>0</v>
      </c>
      <c r="F307" s="3">
        <f>IF(A29="","",'PM Tools 2'!H34)</f>
        <v>0</v>
      </c>
    </row>
    <row r="308" spans="1:6" x14ac:dyDescent="0.25">
      <c r="A308" s="2" t="str">
        <f>IF(ISBLANK('PM Tools 2'!B35),A307,TEXT('PM Tools 2'!B35,"mm-dd-yy"))</f>
        <v>08-02-22</v>
      </c>
      <c r="B308" s="3" t="str">
        <f>IF(A308="","",'PM Tools 1 '!$C$2)</f>
        <v>Muadz Askarul Muslim</v>
      </c>
      <c r="C308" s="4" t="e">
        <f>VLOOKUP(D308,'Charge Code'!B:D,2,FALSE)</f>
        <v>#N/A</v>
      </c>
      <c r="D308" s="3" t="str">
        <f>TRIM(IF(A308="","",'PM Tools 2'!$D$5))</f>
        <v/>
      </c>
      <c r="E308" s="3">
        <f>IF(A30="","",IF('PM Tools 2'!D35="",'PM Tools 2'!E35,'PM Tools 2'!D35 &amp;" - " &amp; 'PM Tools 2'!E35))</f>
        <v>0</v>
      </c>
      <c r="F308" s="3">
        <f>IF(A30="","",'PM Tools 2'!H35)</f>
        <v>0</v>
      </c>
    </row>
    <row r="309" spans="1:6" x14ac:dyDescent="0.25">
      <c r="A309" s="2" t="str">
        <f>IF(ISBLANK('PM Tools 2'!B36),A308,TEXT('PM Tools 2'!B36,"mm-dd-yy"))</f>
        <v>08-02-22</v>
      </c>
      <c r="B309" s="3" t="str">
        <f>IF(A309="","",'PM Tools 1 '!$C$2)</f>
        <v>Muadz Askarul Muslim</v>
      </c>
      <c r="C309" s="4" t="e">
        <f>VLOOKUP(D309,'Charge Code'!B:D,2,FALSE)</f>
        <v>#N/A</v>
      </c>
      <c r="D309" s="3" t="str">
        <f>TRIM(IF(A309="","",'PM Tools 2'!$D$5))</f>
        <v/>
      </c>
      <c r="E309" s="3">
        <f>IF(A31="","",IF('PM Tools 2'!D36="",'PM Tools 2'!E36,'PM Tools 2'!D36 &amp;" - " &amp; 'PM Tools 2'!E36))</f>
        <v>0</v>
      </c>
      <c r="F309" s="3">
        <f>IF(A31="","",'PM Tools 2'!H36)</f>
        <v>0</v>
      </c>
    </row>
    <row r="310" spans="1:6" x14ac:dyDescent="0.25">
      <c r="A310" s="2" t="str">
        <f>IF(ISBLANK('PM Tools 2'!B37),A309,TEXT('PM Tools 2'!B37,"mm-dd-yy"))</f>
        <v>08-02-22</v>
      </c>
      <c r="B310" s="3" t="str">
        <f>IF(A310="","",'PM Tools 1 '!$C$2)</f>
        <v>Muadz Askarul Muslim</v>
      </c>
      <c r="C310" s="4" t="e">
        <f>VLOOKUP(D310,'Charge Code'!B:D,2,FALSE)</f>
        <v>#N/A</v>
      </c>
      <c r="D310" s="3" t="str">
        <f>TRIM(IF(A310="","",'PM Tools 2'!$D$5))</f>
        <v/>
      </c>
      <c r="E310" s="3">
        <f>IF(A32="","",IF('PM Tools 2'!D37="",'PM Tools 2'!E37,'PM Tools 2'!D37 &amp;" - " &amp; 'PM Tools 2'!E37))</f>
        <v>0</v>
      </c>
      <c r="F310" s="3">
        <f>IF(A32="","",'PM Tools 2'!H37)</f>
        <v>0</v>
      </c>
    </row>
    <row r="311" spans="1:6" x14ac:dyDescent="0.25">
      <c r="A311" s="2" t="str">
        <f>IF(ISBLANK('PM Tools 2'!B38),A310,TEXT('PM Tools 2'!B38,"mm-dd-yy"))</f>
        <v>08-02-22</v>
      </c>
      <c r="B311" s="3" t="str">
        <f>IF(A311="","",'PM Tools 1 '!$C$2)</f>
        <v>Muadz Askarul Muslim</v>
      </c>
      <c r="C311" s="4" t="e">
        <f>VLOOKUP(D311,'Charge Code'!B:D,2,FALSE)</f>
        <v>#N/A</v>
      </c>
      <c r="D311" s="3" t="str">
        <f>TRIM(IF(A311="","",'PM Tools 2'!$D$5))</f>
        <v/>
      </c>
      <c r="E311" s="3">
        <f>IF(A33="","",IF('PM Tools 2'!D38="",'PM Tools 2'!E38,'PM Tools 2'!D38 &amp;" - " &amp; 'PM Tools 2'!E38))</f>
        <v>0</v>
      </c>
      <c r="F311" s="3">
        <f>IF(A33="","",'PM Tools 2'!H38)</f>
        <v>0</v>
      </c>
    </row>
    <row r="312" spans="1:6" x14ac:dyDescent="0.25">
      <c r="A312" s="2" t="str">
        <f>IF(ISBLANK('PM Tools 2'!B39),A311,TEXT('PM Tools 2'!B39,"mm-dd-yy"))</f>
        <v>08-03-22</v>
      </c>
      <c r="B312" s="3" t="str">
        <f>IF(A312="","",'PM Tools 1 '!$C$2)</f>
        <v>Muadz Askarul Muslim</v>
      </c>
      <c r="C312" s="4" t="e">
        <f>VLOOKUP(D312,'Charge Code'!B:D,2,FALSE)</f>
        <v>#N/A</v>
      </c>
      <c r="D312" s="3" t="str">
        <f>TRIM(IF(A312="","",'PM Tools 2'!$D$5))</f>
        <v/>
      </c>
      <c r="E312" s="3">
        <f>IF(A34="","",IF('PM Tools 2'!D39="",'PM Tools 2'!E39,'PM Tools 2'!D39 &amp;" - " &amp; 'PM Tools 2'!E39))</f>
        <v>0</v>
      </c>
      <c r="F312" s="3">
        <f>IF(A34="","",'PM Tools 2'!H39)</f>
        <v>0</v>
      </c>
    </row>
    <row r="313" spans="1:6" x14ac:dyDescent="0.25">
      <c r="A313" s="2" t="str">
        <f>IF(ISBLANK('PM Tools 2'!B40),A312,TEXT('PM Tools 2'!B40,"mm-dd-yy"))</f>
        <v>08-03-22</v>
      </c>
      <c r="B313" s="3" t="str">
        <f>IF(A313="","",'PM Tools 1 '!$C$2)</f>
        <v>Muadz Askarul Muslim</v>
      </c>
      <c r="C313" s="4" t="e">
        <f>VLOOKUP(D313,'Charge Code'!B:D,2,FALSE)</f>
        <v>#N/A</v>
      </c>
      <c r="D313" s="3" t="str">
        <f>TRIM(IF(A313="","",'PM Tools 2'!$D$5))</f>
        <v/>
      </c>
      <c r="E313" s="3">
        <f>IF(A35="","",IF('PM Tools 2'!D40="",'PM Tools 2'!E40,'PM Tools 2'!D40 &amp;" - " &amp; 'PM Tools 2'!E40))</f>
        <v>0</v>
      </c>
      <c r="F313" s="3">
        <f>IF(A35="","",'PM Tools 2'!H40)</f>
        <v>0</v>
      </c>
    </row>
    <row r="314" spans="1:6" x14ac:dyDescent="0.25">
      <c r="A314" s="2" t="str">
        <f>IF(ISBLANK('PM Tools 2'!B41),A313,TEXT('PM Tools 2'!B41,"mm-dd-yy"))</f>
        <v>08-03-22</v>
      </c>
      <c r="B314" s="3" t="str">
        <f>IF(A314="","",'PM Tools 1 '!$C$2)</f>
        <v>Muadz Askarul Muslim</v>
      </c>
      <c r="C314" s="4" t="e">
        <f>VLOOKUP(D314,'Charge Code'!B:D,2,FALSE)</f>
        <v>#N/A</v>
      </c>
      <c r="D314" s="3" t="str">
        <f>TRIM(IF(A314="","",'PM Tools 2'!$D$5))</f>
        <v/>
      </c>
      <c r="E314" s="3">
        <f>IF(A36="","",IF('PM Tools 2'!D41="",'PM Tools 2'!E41,'PM Tools 2'!D41 &amp;" - " &amp; 'PM Tools 2'!E41))</f>
        <v>0</v>
      </c>
      <c r="F314" s="3">
        <f>IF(A36="","",'PM Tools 2'!H41)</f>
        <v>0</v>
      </c>
    </row>
    <row r="315" spans="1:6" x14ac:dyDescent="0.25">
      <c r="A315" s="2" t="str">
        <f>IF(ISBLANK('PM Tools 2'!B42),A314,TEXT('PM Tools 2'!B42,"mm-dd-yy"))</f>
        <v>08-03-22</v>
      </c>
      <c r="B315" s="3" t="str">
        <f>IF(A315="","",'PM Tools 1 '!$C$2)</f>
        <v>Muadz Askarul Muslim</v>
      </c>
      <c r="C315" s="4" t="e">
        <f>VLOOKUP(D315,'Charge Code'!B:D,2,FALSE)</f>
        <v>#N/A</v>
      </c>
      <c r="D315" s="3" t="str">
        <f>TRIM(IF(A315="","",'PM Tools 2'!$D$5))</f>
        <v/>
      </c>
      <c r="E315" s="3">
        <f>IF(A37="","",IF('PM Tools 2'!D42="",'PM Tools 2'!E42,'PM Tools 2'!D42 &amp;" - " &amp; 'PM Tools 2'!E42))</f>
        <v>0</v>
      </c>
      <c r="F315" s="3">
        <f>IF(A37="","",'PM Tools 2'!H42)</f>
        <v>0</v>
      </c>
    </row>
    <row r="316" spans="1:6" x14ac:dyDescent="0.25">
      <c r="A316" s="2" t="str">
        <f>IF(ISBLANK('PM Tools 2'!B43),A315,TEXT('PM Tools 2'!B43,"mm-dd-yy"))</f>
        <v>08-03-22</v>
      </c>
      <c r="B316" s="3" t="str">
        <f>IF(A316="","",'PM Tools 1 '!$C$2)</f>
        <v>Muadz Askarul Muslim</v>
      </c>
      <c r="C316" s="4" t="e">
        <f>VLOOKUP(D316,'Charge Code'!B:D,2,FALSE)</f>
        <v>#N/A</v>
      </c>
      <c r="D316" s="3" t="str">
        <f>TRIM(IF(A316="","",'PM Tools 2'!$D$5))</f>
        <v/>
      </c>
      <c r="E316" s="3">
        <f>IF(A38="","",IF('PM Tools 2'!D43="",'PM Tools 2'!E43,'PM Tools 2'!D43 &amp;" - " &amp; 'PM Tools 2'!E43))</f>
        <v>0</v>
      </c>
      <c r="F316" s="3">
        <f>IF(A38="","",'PM Tools 2'!H43)</f>
        <v>0</v>
      </c>
    </row>
    <row r="317" spans="1:6" x14ac:dyDescent="0.25">
      <c r="A317" s="2" t="str">
        <f>IF(ISBLANK('PM Tools 2'!B44),A316,TEXT('PM Tools 2'!B44,"mm-dd-yy"))</f>
        <v>08-03-22</v>
      </c>
      <c r="B317" s="3" t="str">
        <f>IF(A317="","",'PM Tools 1 '!$C$2)</f>
        <v>Muadz Askarul Muslim</v>
      </c>
      <c r="C317" s="4" t="e">
        <f>VLOOKUP(D317,'Charge Code'!B:D,2,FALSE)</f>
        <v>#N/A</v>
      </c>
      <c r="D317" s="3" t="str">
        <f>TRIM(IF(A317="","",'PM Tools 2'!$D$5))</f>
        <v/>
      </c>
      <c r="E317" s="3">
        <f>IF(A39="","",IF('PM Tools 2'!D44="",'PM Tools 2'!E44,'PM Tools 2'!D44 &amp;" - " &amp; 'PM Tools 2'!E44))</f>
        <v>0</v>
      </c>
      <c r="F317" s="3">
        <f>IF(A39="","",'PM Tools 2'!H44)</f>
        <v>0</v>
      </c>
    </row>
    <row r="318" spans="1:6" x14ac:dyDescent="0.25">
      <c r="A318" s="2" t="str">
        <f>IF(ISBLANK('PM Tools 2'!B45),A317,TEXT('PM Tools 2'!B45,"mm-dd-yy"))</f>
        <v>08-03-22</v>
      </c>
      <c r="B318" s="3" t="str">
        <f>IF(A318="","",'PM Tools 1 '!$C$2)</f>
        <v>Muadz Askarul Muslim</v>
      </c>
      <c r="C318" s="4" t="e">
        <f>VLOOKUP(D318,'Charge Code'!B:D,2,FALSE)</f>
        <v>#N/A</v>
      </c>
      <c r="D318" s="3" t="str">
        <f>TRIM(IF(A318="","",'PM Tools 2'!$D$5))</f>
        <v/>
      </c>
      <c r="E318" s="3">
        <f>IF(A40="","",IF('PM Tools 2'!D45="",'PM Tools 2'!E45,'PM Tools 2'!D45 &amp;" - " &amp; 'PM Tools 2'!E45))</f>
        <v>0</v>
      </c>
      <c r="F318" s="3">
        <f>IF(A40="","",'PM Tools 2'!H45)</f>
        <v>0</v>
      </c>
    </row>
    <row r="319" spans="1:6" x14ac:dyDescent="0.25">
      <c r="A319" s="2" t="str">
        <f>IF(ISBLANK('PM Tools 2'!B46),A318,TEXT('PM Tools 2'!B46,"mm-dd-yy"))</f>
        <v>08-03-22</v>
      </c>
      <c r="B319" s="3" t="str">
        <f>IF(A319="","",'PM Tools 1 '!$C$2)</f>
        <v>Muadz Askarul Muslim</v>
      </c>
      <c r="C319" s="4" t="e">
        <f>VLOOKUP(D319,'Charge Code'!B:D,2,FALSE)</f>
        <v>#N/A</v>
      </c>
      <c r="D319" s="3" t="str">
        <f>TRIM(IF(A319="","",'PM Tools 2'!$D$5))</f>
        <v/>
      </c>
      <c r="E319" s="3">
        <f>IF(A41="","",IF('PM Tools 2'!D46="",'PM Tools 2'!E46,'PM Tools 2'!D46 &amp;" - " &amp; 'PM Tools 2'!E46))</f>
        <v>0</v>
      </c>
      <c r="F319" s="3">
        <f>IF(A41="","",'PM Tools 2'!H46)</f>
        <v>0</v>
      </c>
    </row>
    <row r="320" spans="1:6" x14ac:dyDescent="0.25">
      <c r="A320" s="2" t="str">
        <f>IF(ISBLANK('PM Tools 2'!B47),A319,TEXT('PM Tools 2'!B47,"mm-dd-yy"))</f>
        <v>08-03-22</v>
      </c>
      <c r="B320" s="3" t="str">
        <f>IF(A320="","",'PM Tools 1 '!$C$2)</f>
        <v>Muadz Askarul Muslim</v>
      </c>
      <c r="C320" s="4" t="e">
        <f>VLOOKUP(D320,'Charge Code'!B:D,2,FALSE)</f>
        <v>#N/A</v>
      </c>
      <c r="D320" s="3" t="str">
        <f>TRIM(IF(A320="","",'PM Tools 2'!$D$5))</f>
        <v/>
      </c>
      <c r="E320" s="3">
        <f>IF(A42="","",IF('PM Tools 2'!D47="",'PM Tools 2'!E47,'PM Tools 2'!D47 &amp;" - " &amp; 'PM Tools 2'!E47))</f>
        <v>0</v>
      </c>
      <c r="F320" s="3">
        <f>IF(A42="","",'PM Tools 2'!H47)</f>
        <v>0</v>
      </c>
    </row>
    <row r="321" spans="1:6" x14ac:dyDescent="0.25">
      <c r="A321" s="2" t="str">
        <f>IF(ISBLANK('PM Tools 2'!B48),A320,TEXT('PM Tools 2'!B48,"mm-dd-yy"))</f>
        <v>08-03-22</v>
      </c>
      <c r="B321" s="3" t="str">
        <f>IF(A321="","",'PM Tools 1 '!$C$2)</f>
        <v>Muadz Askarul Muslim</v>
      </c>
      <c r="C321" s="4" t="e">
        <f>VLOOKUP(D321,'Charge Code'!B:D,2,FALSE)</f>
        <v>#N/A</v>
      </c>
      <c r="D321" s="3" t="str">
        <f>TRIM(IF(A321="","",'PM Tools 2'!$D$5))</f>
        <v/>
      </c>
      <c r="E321" s="3">
        <f>IF(A43="","",IF('PM Tools 2'!D48="",'PM Tools 2'!E48,'PM Tools 2'!D48 &amp;" - " &amp; 'PM Tools 2'!E48))</f>
        <v>0</v>
      </c>
      <c r="F321" s="3">
        <f>IF(A43="","",'PM Tools 2'!H48)</f>
        <v>0</v>
      </c>
    </row>
    <row r="322" spans="1:6" x14ac:dyDescent="0.25">
      <c r="A322" s="2" t="str">
        <f>IF(ISBLANK('PM Tools 2'!B49),A321,TEXT('PM Tools 2'!B49,"mm-dd-yy"))</f>
        <v>08-03-22</v>
      </c>
      <c r="B322" s="3" t="str">
        <f>IF(A322="","",'PM Tools 1 '!$C$2)</f>
        <v>Muadz Askarul Muslim</v>
      </c>
      <c r="C322" s="4" t="e">
        <f>VLOOKUP(D322,'Charge Code'!B:D,2,FALSE)</f>
        <v>#N/A</v>
      </c>
      <c r="D322" s="3" t="str">
        <f>TRIM(IF(A322="","",'PM Tools 2'!$D$5))</f>
        <v/>
      </c>
      <c r="E322" s="3">
        <f>IF(A44="","",IF('PM Tools 2'!D49="",'PM Tools 2'!E49,'PM Tools 2'!D49 &amp;" - " &amp; 'PM Tools 2'!E49))</f>
        <v>0</v>
      </c>
      <c r="F322" s="3">
        <f>IF(A44="","",'PM Tools 2'!H49)</f>
        <v>0</v>
      </c>
    </row>
    <row r="323" spans="1:6" x14ac:dyDescent="0.25">
      <c r="A323" s="2" t="str">
        <f>IF(ISBLANK('PM Tools 2'!B50),A322,TEXT('PM Tools 2'!B50,"mm-dd-yy"))</f>
        <v>08-03-22</v>
      </c>
      <c r="B323" s="3" t="str">
        <f>IF(A323="","",'PM Tools 1 '!$C$2)</f>
        <v>Muadz Askarul Muslim</v>
      </c>
      <c r="C323" s="4" t="e">
        <f>VLOOKUP(D323,'Charge Code'!B:D,2,FALSE)</f>
        <v>#N/A</v>
      </c>
      <c r="D323" s="3" t="str">
        <f>TRIM(IF(A323="","",'PM Tools 2'!$D$5))</f>
        <v/>
      </c>
      <c r="E323" s="3">
        <f>IF(A45="","",IF('PM Tools 2'!D50="",'PM Tools 2'!E50,'PM Tools 2'!D50 &amp;" - " &amp; 'PM Tools 2'!E50))</f>
        <v>0</v>
      </c>
      <c r="F323" s="3">
        <f>IF(A45="","",'PM Tools 2'!H50)</f>
        <v>0</v>
      </c>
    </row>
    <row r="324" spans="1:6" x14ac:dyDescent="0.25">
      <c r="A324" s="2" t="str">
        <f>IF(ISBLANK('PM Tools 2'!B51),A323,TEXT('PM Tools 2'!B51,"mm-dd-yy"))</f>
        <v>08-03-22</v>
      </c>
      <c r="B324" s="3" t="str">
        <f>IF(A324="","",'PM Tools 1 '!$C$2)</f>
        <v>Muadz Askarul Muslim</v>
      </c>
      <c r="C324" s="4" t="e">
        <f>VLOOKUP(D324,'Charge Code'!B:D,2,FALSE)</f>
        <v>#N/A</v>
      </c>
      <c r="D324" s="3" t="str">
        <f>TRIM(IF(A324="","",'PM Tools 2'!$D$5))</f>
        <v/>
      </c>
      <c r="E324" s="3">
        <f>IF(A46="","",IF('PM Tools 2'!D51="",'PM Tools 2'!E51,'PM Tools 2'!D51 &amp;" - " &amp; 'PM Tools 2'!E51))</f>
        <v>0</v>
      </c>
      <c r="F324" s="3">
        <f>IF(A46="","",'PM Tools 2'!H51)</f>
        <v>0</v>
      </c>
    </row>
    <row r="325" spans="1:6" x14ac:dyDescent="0.25">
      <c r="A325" s="2" t="str">
        <f>IF(ISBLANK('PM Tools 2'!B52),A324,TEXT('PM Tools 2'!B52,"mm-dd-yy"))</f>
        <v>08-03-22</v>
      </c>
      <c r="B325" s="3" t="str">
        <f>IF(A325="","",'PM Tools 1 '!$C$2)</f>
        <v>Muadz Askarul Muslim</v>
      </c>
      <c r="C325" s="4" t="e">
        <f>VLOOKUP(D325,'Charge Code'!B:D,2,FALSE)</f>
        <v>#N/A</v>
      </c>
      <c r="D325" s="3" t="str">
        <f>TRIM(IF(A325="","",'PM Tools 2'!$D$5))</f>
        <v/>
      </c>
      <c r="E325" s="3">
        <f>IF(A47="","",IF('PM Tools 2'!D52="",'PM Tools 2'!E52,'PM Tools 2'!D52 &amp;" - " &amp; 'PM Tools 2'!E52))</f>
        <v>0</v>
      </c>
      <c r="F325" s="3">
        <f>IF(A47="","",'PM Tools 2'!H52)</f>
        <v>0</v>
      </c>
    </row>
    <row r="326" spans="1:6" x14ac:dyDescent="0.25">
      <c r="A326" s="2" t="str">
        <f>IF(ISBLANK('PM Tools 2'!B53),A325,TEXT('PM Tools 2'!B53,"mm-dd-yy"))</f>
        <v>08-03-22</v>
      </c>
      <c r="B326" s="3" t="str">
        <f>IF(A326="","",'PM Tools 1 '!$C$2)</f>
        <v>Muadz Askarul Muslim</v>
      </c>
      <c r="C326" s="4" t="e">
        <f>VLOOKUP(D326,'Charge Code'!B:D,2,FALSE)</f>
        <v>#N/A</v>
      </c>
      <c r="D326" s="3" t="str">
        <f>TRIM(IF(A326="","",'PM Tools 2'!$D$5))</f>
        <v/>
      </c>
      <c r="E326" s="3">
        <f>IF(A48="","",IF('PM Tools 2'!D53="",'PM Tools 2'!E53,'PM Tools 2'!D53 &amp;" - " &amp; 'PM Tools 2'!E53))</f>
        <v>0</v>
      </c>
      <c r="F326" s="3">
        <f>IF(A48="","",'PM Tools 2'!H53)</f>
        <v>0</v>
      </c>
    </row>
    <row r="327" spans="1:6" x14ac:dyDescent="0.25">
      <c r="A327" s="2" t="str">
        <f>IF(ISBLANK('PM Tools 2'!B54),A326,TEXT('PM Tools 2'!B54,"mm-dd-yy"))</f>
        <v>08-03-22</v>
      </c>
      <c r="B327" s="3" t="str">
        <f>IF(A327="","",'PM Tools 1 '!$C$2)</f>
        <v>Muadz Askarul Muslim</v>
      </c>
      <c r="C327" s="4" t="e">
        <f>VLOOKUP(D327,'Charge Code'!B:D,2,FALSE)</f>
        <v>#N/A</v>
      </c>
      <c r="D327" s="3" t="str">
        <f>TRIM(IF(A327="","",'PM Tools 2'!$D$5))</f>
        <v/>
      </c>
      <c r="E327" s="3">
        <f>IF(A49="","",IF('PM Tools 2'!D54="",'PM Tools 2'!E54,'PM Tools 2'!D54 &amp;" - " &amp; 'PM Tools 2'!E54))</f>
        <v>0</v>
      </c>
      <c r="F327" s="3">
        <f>IF(A49="","",'PM Tools 2'!H54)</f>
        <v>0</v>
      </c>
    </row>
    <row r="328" spans="1:6" x14ac:dyDescent="0.25">
      <c r="A328" s="2" t="str">
        <f>IF(ISBLANK('PM Tools 2'!B55),A327,TEXT('PM Tools 2'!B55,"mm-dd-yy"))</f>
        <v>08-04-22</v>
      </c>
      <c r="B328" s="3" t="str">
        <f>IF(A328="","",'PM Tools 1 '!$C$2)</f>
        <v>Muadz Askarul Muslim</v>
      </c>
      <c r="C328" s="4" t="e">
        <f>VLOOKUP(D328,'Charge Code'!B:D,2,FALSE)</f>
        <v>#N/A</v>
      </c>
      <c r="D328" s="3" t="str">
        <f>TRIM(IF(A328="","",'PM Tools 2'!$D$5))</f>
        <v/>
      </c>
      <c r="E328" s="3">
        <f>IF(A50="","",IF('PM Tools 2'!D55="",'PM Tools 2'!E55,'PM Tools 2'!D55 &amp;" - " &amp; 'PM Tools 2'!E55))</f>
        <v>0</v>
      </c>
      <c r="F328" s="3">
        <f>IF(A50="","",'PM Tools 2'!H55)</f>
        <v>0</v>
      </c>
    </row>
    <row r="329" spans="1:6" x14ac:dyDescent="0.25">
      <c r="A329" s="2" t="str">
        <f>IF(ISBLANK('PM Tools 2'!B56),A328,TEXT('PM Tools 2'!B56,"mm-dd-yy"))</f>
        <v>08-04-22</v>
      </c>
      <c r="B329" s="3" t="str">
        <f>IF(A329="","",'PM Tools 1 '!$C$2)</f>
        <v>Muadz Askarul Muslim</v>
      </c>
      <c r="C329" s="4" t="e">
        <f>VLOOKUP(D329,'Charge Code'!B:D,2,FALSE)</f>
        <v>#N/A</v>
      </c>
      <c r="D329" s="3" t="str">
        <f>TRIM(IF(A329="","",'PM Tools 2'!$D$5))</f>
        <v/>
      </c>
      <c r="E329" s="3">
        <f>IF(A51="","",IF('PM Tools 2'!D56="",'PM Tools 2'!E56,'PM Tools 2'!D56 &amp;" - " &amp; 'PM Tools 2'!E56))</f>
        <v>0</v>
      </c>
      <c r="F329" s="3">
        <f>IF(A51="","",'PM Tools 2'!H56)</f>
        <v>0</v>
      </c>
    </row>
    <row r="330" spans="1:6" x14ac:dyDescent="0.25">
      <c r="A330" s="2" t="str">
        <f>IF(ISBLANK('PM Tools 2'!B57),A329,TEXT('PM Tools 2'!B57,"mm-dd-yy"))</f>
        <v>08-04-22</v>
      </c>
      <c r="B330" s="3" t="str">
        <f>IF(A330="","",'PM Tools 1 '!$C$2)</f>
        <v>Muadz Askarul Muslim</v>
      </c>
      <c r="C330" s="4" t="e">
        <f>VLOOKUP(D330,'Charge Code'!B:D,2,FALSE)</f>
        <v>#N/A</v>
      </c>
      <c r="D330" s="3" t="str">
        <f>TRIM(IF(A330="","",'PM Tools 2'!$D$5))</f>
        <v/>
      </c>
      <c r="E330" s="3">
        <f>IF(A52="","",IF('PM Tools 2'!D57="",'PM Tools 2'!E57,'PM Tools 2'!D57 &amp;" - " &amp; 'PM Tools 2'!E57))</f>
        <v>0</v>
      </c>
      <c r="F330" s="3">
        <f>IF(A52="","",'PM Tools 2'!H57)</f>
        <v>0</v>
      </c>
    </row>
    <row r="331" spans="1:6" x14ac:dyDescent="0.25">
      <c r="A331" s="2" t="str">
        <f>IF(ISBLANK('PM Tools 2'!B58),A330,TEXT('PM Tools 2'!B58,"mm-dd-yy"))</f>
        <v>08-04-22</v>
      </c>
      <c r="B331" s="3" t="str">
        <f>IF(A331="","",'PM Tools 1 '!$C$2)</f>
        <v>Muadz Askarul Muslim</v>
      </c>
      <c r="C331" s="4" t="e">
        <f>VLOOKUP(D331,'Charge Code'!B:D,2,FALSE)</f>
        <v>#N/A</v>
      </c>
      <c r="D331" s="3" t="str">
        <f>TRIM(IF(A331="","",'PM Tools 2'!$D$5))</f>
        <v/>
      </c>
      <c r="E331" s="3">
        <f>IF(A53="","",IF('PM Tools 2'!D58="",'PM Tools 2'!E58,'PM Tools 2'!D58 &amp;" - " &amp; 'PM Tools 2'!E58))</f>
        <v>0</v>
      </c>
      <c r="F331" s="3">
        <f>IF(A53="","",'PM Tools 2'!H58)</f>
        <v>0</v>
      </c>
    </row>
    <row r="332" spans="1:6" x14ac:dyDescent="0.25">
      <c r="A332" s="2" t="str">
        <f>IF(ISBLANK('PM Tools 2'!B59),A331,TEXT('PM Tools 2'!B59,"mm-dd-yy"))</f>
        <v>08-04-22</v>
      </c>
      <c r="B332" s="3" t="str">
        <f>IF(A332="","",'PM Tools 1 '!$C$2)</f>
        <v>Muadz Askarul Muslim</v>
      </c>
      <c r="C332" s="4" t="e">
        <f>VLOOKUP(D332,'Charge Code'!B:D,2,FALSE)</f>
        <v>#N/A</v>
      </c>
      <c r="D332" s="3" t="str">
        <f>TRIM(IF(A332="","",'PM Tools 2'!$D$5))</f>
        <v/>
      </c>
      <c r="E332" s="3">
        <f>IF(A54="","",IF('PM Tools 2'!D59="",'PM Tools 2'!E59,'PM Tools 2'!D59 &amp;" - " &amp; 'PM Tools 2'!E59))</f>
        <v>0</v>
      </c>
      <c r="F332" s="3">
        <f>IF(A54="","",'PM Tools 2'!H59)</f>
        <v>0</v>
      </c>
    </row>
    <row r="333" spans="1:6" x14ac:dyDescent="0.25">
      <c r="A333" s="2" t="str">
        <f>IF(ISBLANK('PM Tools 2'!B60),A332,TEXT('PM Tools 2'!B60,"mm-dd-yy"))</f>
        <v>08-04-22</v>
      </c>
      <c r="B333" s="3" t="str">
        <f>IF(A333="","",'PM Tools 1 '!$C$2)</f>
        <v>Muadz Askarul Muslim</v>
      </c>
      <c r="C333" s="4" t="e">
        <f>VLOOKUP(D333,'Charge Code'!B:D,2,FALSE)</f>
        <v>#N/A</v>
      </c>
      <c r="D333" s="3" t="str">
        <f>TRIM(IF(A333="","",'PM Tools 2'!$D$5))</f>
        <v/>
      </c>
      <c r="E333" s="3">
        <f>IF(A55="","",IF('PM Tools 2'!D60="",'PM Tools 2'!E60,'PM Tools 2'!D60 &amp;" - " &amp; 'PM Tools 2'!E60))</f>
        <v>0</v>
      </c>
      <c r="F333" s="3">
        <f>IF(A55="","",'PM Tools 2'!H60)</f>
        <v>0</v>
      </c>
    </row>
    <row r="334" spans="1:6" x14ac:dyDescent="0.25">
      <c r="A334" s="2" t="str">
        <f>IF(ISBLANK('PM Tools 2'!B61),A333,TEXT('PM Tools 2'!B61,"mm-dd-yy"))</f>
        <v>08-04-22</v>
      </c>
      <c r="B334" s="3" t="str">
        <f>IF(A334="","",'PM Tools 1 '!$C$2)</f>
        <v>Muadz Askarul Muslim</v>
      </c>
      <c r="C334" s="4" t="e">
        <f>VLOOKUP(D334,'Charge Code'!B:D,2,FALSE)</f>
        <v>#N/A</v>
      </c>
      <c r="D334" s="3" t="str">
        <f>TRIM(IF(A334="","",'PM Tools 2'!$D$5))</f>
        <v/>
      </c>
      <c r="E334" s="3">
        <f>IF(A56="","",IF('PM Tools 2'!D61="",'PM Tools 2'!E61,'PM Tools 2'!D61 &amp;" - " &amp; 'PM Tools 2'!E61))</f>
        <v>0</v>
      </c>
      <c r="F334" s="3">
        <f>IF(A56="","",'PM Tools 2'!H61)</f>
        <v>0</v>
      </c>
    </row>
    <row r="335" spans="1:6" x14ac:dyDescent="0.25">
      <c r="A335" s="2" t="str">
        <f>IF(ISBLANK('PM Tools 2'!B62),A334,TEXT('PM Tools 2'!B62,"mm-dd-yy"))</f>
        <v>08-04-22</v>
      </c>
      <c r="B335" s="3" t="str">
        <f>IF(A335="","",'PM Tools 1 '!$C$2)</f>
        <v>Muadz Askarul Muslim</v>
      </c>
      <c r="C335" s="4" t="e">
        <f>VLOOKUP(D335,'Charge Code'!B:D,2,FALSE)</f>
        <v>#N/A</v>
      </c>
      <c r="D335" s="3" t="str">
        <f>TRIM(IF(A335="","",'PM Tools 2'!$D$5))</f>
        <v/>
      </c>
      <c r="E335" s="3">
        <f>IF(A57="","",IF('PM Tools 2'!D62="",'PM Tools 2'!E62,'PM Tools 2'!D62 &amp;" - " &amp; 'PM Tools 2'!E62))</f>
        <v>0</v>
      </c>
      <c r="F335" s="3">
        <f>IF(A57="","",'PM Tools 2'!H62)</f>
        <v>0</v>
      </c>
    </row>
    <row r="336" spans="1:6" x14ac:dyDescent="0.25">
      <c r="A336" s="2" t="str">
        <f>IF(ISBLANK('PM Tools 2'!B63),A335,TEXT('PM Tools 2'!B63,"mm-dd-yy"))</f>
        <v>08-04-22</v>
      </c>
      <c r="B336" s="3" t="str">
        <f>IF(A336="","",'PM Tools 1 '!$C$2)</f>
        <v>Muadz Askarul Muslim</v>
      </c>
      <c r="C336" s="4" t="e">
        <f>VLOOKUP(D336,'Charge Code'!B:D,2,FALSE)</f>
        <v>#N/A</v>
      </c>
      <c r="D336" s="3" t="str">
        <f>TRIM(IF(A336="","",'PM Tools 2'!$D$5))</f>
        <v/>
      </c>
      <c r="E336" s="3">
        <f>IF(A58="","",IF('PM Tools 2'!D63="",'PM Tools 2'!E63,'PM Tools 2'!D63 &amp;" - " &amp; 'PM Tools 2'!E63))</f>
        <v>0</v>
      </c>
      <c r="F336" s="3">
        <f>IF(A58="","",'PM Tools 2'!H63)</f>
        <v>0</v>
      </c>
    </row>
    <row r="337" spans="1:6" x14ac:dyDescent="0.25">
      <c r="A337" s="2" t="str">
        <f>IF(ISBLANK('PM Tools 2'!B64),A336,TEXT('PM Tools 2'!B64,"mm-dd-yy"))</f>
        <v>08-04-22</v>
      </c>
      <c r="B337" s="3" t="str">
        <f>IF(A337="","",'PM Tools 1 '!$C$2)</f>
        <v>Muadz Askarul Muslim</v>
      </c>
      <c r="C337" s="4" t="e">
        <f>VLOOKUP(D337,'Charge Code'!B:D,2,FALSE)</f>
        <v>#N/A</v>
      </c>
      <c r="D337" s="3" t="str">
        <f>TRIM(IF(A337="","",'PM Tools 2'!$D$5))</f>
        <v/>
      </c>
      <c r="E337" s="3">
        <f>IF(A59="","",IF('PM Tools 2'!D64="",'PM Tools 2'!E64,'PM Tools 2'!D64 &amp;" - " &amp; 'PM Tools 2'!E64))</f>
        <v>0</v>
      </c>
      <c r="F337" s="3">
        <f>IF(A59="","",'PM Tools 2'!H64)</f>
        <v>0</v>
      </c>
    </row>
    <row r="338" spans="1:6" x14ac:dyDescent="0.25">
      <c r="A338" s="2" t="str">
        <f>IF(ISBLANK('PM Tools 2'!B65),A337,TEXT('PM Tools 2'!B65,"mm-dd-yy"))</f>
        <v>08-04-22</v>
      </c>
      <c r="B338" s="3" t="str">
        <f>IF(A338="","",'PM Tools 1 '!$C$2)</f>
        <v>Muadz Askarul Muslim</v>
      </c>
      <c r="C338" s="4" t="e">
        <f>VLOOKUP(D338,'Charge Code'!B:D,2,FALSE)</f>
        <v>#N/A</v>
      </c>
      <c r="D338" s="3" t="str">
        <f>TRIM(IF(A338="","",'PM Tools 2'!$D$5))</f>
        <v/>
      </c>
      <c r="E338" s="3">
        <f>IF(A60="","",IF('PM Tools 2'!D65="",'PM Tools 2'!E65,'PM Tools 2'!D65 &amp;" - " &amp; 'PM Tools 2'!E65))</f>
        <v>0</v>
      </c>
      <c r="F338" s="3">
        <f>IF(A60="","",'PM Tools 2'!H65)</f>
        <v>0</v>
      </c>
    </row>
    <row r="339" spans="1:6" x14ac:dyDescent="0.25">
      <c r="A339" s="2" t="str">
        <f>IF(ISBLANK('PM Tools 2'!B66),A338,TEXT('PM Tools 2'!B66,"mm-dd-yy"))</f>
        <v>08-04-22</v>
      </c>
      <c r="B339" s="3" t="str">
        <f>IF(A339="","",'PM Tools 1 '!$C$2)</f>
        <v>Muadz Askarul Muslim</v>
      </c>
      <c r="C339" s="4" t="e">
        <f>VLOOKUP(D339,'Charge Code'!B:D,2,FALSE)</f>
        <v>#N/A</v>
      </c>
      <c r="D339" s="3" t="str">
        <f>TRIM(IF(A339="","",'PM Tools 2'!$D$5))</f>
        <v/>
      </c>
      <c r="E339" s="3">
        <f>IF(A61="","",IF('PM Tools 2'!D66="",'PM Tools 2'!E66,'PM Tools 2'!D66 &amp;" - " &amp; 'PM Tools 2'!E66))</f>
        <v>0</v>
      </c>
      <c r="F339" s="3">
        <f>IF(A61="","",'PM Tools 2'!H66)</f>
        <v>0</v>
      </c>
    </row>
    <row r="340" spans="1:6" x14ac:dyDescent="0.25">
      <c r="A340" s="2" t="str">
        <f>IF(ISBLANK('PM Tools 2'!B67),A339,TEXT('PM Tools 2'!B67,"mm-dd-yy"))</f>
        <v>08-04-22</v>
      </c>
      <c r="B340" s="3" t="str">
        <f>IF(A340="","",'PM Tools 1 '!$C$2)</f>
        <v>Muadz Askarul Muslim</v>
      </c>
      <c r="C340" s="4" t="e">
        <f>VLOOKUP(D340,'Charge Code'!B:D,2,FALSE)</f>
        <v>#N/A</v>
      </c>
      <c r="D340" s="3" t="str">
        <f>TRIM(IF(A340="","",'PM Tools 2'!$D$5))</f>
        <v/>
      </c>
      <c r="E340" s="3">
        <f>IF(A62="","",IF('PM Tools 2'!D67="",'PM Tools 2'!E67,'PM Tools 2'!D67 &amp;" - " &amp; 'PM Tools 2'!E67))</f>
        <v>0</v>
      </c>
      <c r="F340" s="3">
        <f>IF(A62="","",'PM Tools 2'!H67)</f>
        <v>0</v>
      </c>
    </row>
    <row r="341" spans="1:6" x14ac:dyDescent="0.25">
      <c r="A341" s="2" t="str">
        <f>IF(ISBLANK('PM Tools 2'!B68),A340,TEXT('PM Tools 2'!B68,"mm-dd-yy"))</f>
        <v>08-04-22</v>
      </c>
      <c r="B341" s="3" t="str">
        <f>IF(A341="","",'PM Tools 1 '!$C$2)</f>
        <v>Muadz Askarul Muslim</v>
      </c>
      <c r="C341" s="4" t="e">
        <f>VLOOKUP(D341,'Charge Code'!B:D,2,FALSE)</f>
        <v>#N/A</v>
      </c>
      <c r="D341" s="3" t="str">
        <f>TRIM(IF(A341="","",'PM Tools 2'!$D$5))</f>
        <v/>
      </c>
      <c r="E341" s="3">
        <f>IF(A63="","",IF('PM Tools 2'!D68="",'PM Tools 2'!E68,'PM Tools 2'!D68 &amp;" - " &amp; 'PM Tools 2'!E68))</f>
        <v>0</v>
      </c>
      <c r="F341" s="3">
        <f>IF(A63="","",'PM Tools 2'!H68)</f>
        <v>0</v>
      </c>
    </row>
    <row r="342" spans="1:6" x14ac:dyDescent="0.25">
      <c r="A342" s="2" t="str">
        <f>IF(ISBLANK('PM Tools 2'!B69),A341,TEXT('PM Tools 2'!B69,"mm-dd-yy"))</f>
        <v>08-04-22</v>
      </c>
      <c r="B342" s="3" t="str">
        <f>IF(A342="","",'PM Tools 1 '!$C$2)</f>
        <v>Muadz Askarul Muslim</v>
      </c>
      <c r="C342" s="4" t="e">
        <f>VLOOKUP(D342,'Charge Code'!B:D,2,FALSE)</f>
        <v>#N/A</v>
      </c>
      <c r="D342" s="3" t="str">
        <f>TRIM(IF(A342="","",'PM Tools 2'!$D$5))</f>
        <v/>
      </c>
      <c r="E342" s="3">
        <f>IF(A64="","",IF('PM Tools 2'!D69="",'PM Tools 2'!E69,'PM Tools 2'!D69 &amp;" - " &amp; 'PM Tools 2'!E69))</f>
        <v>0</v>
      </c>
      <c r="F342" s="3">
        <f>IF(A64="","",'PM Tools 2'!H69)</f>
        <v>0</v>
      </c>
    </row>
    <row r="343" spans="1:6" x14ac:dyDescent="0.25">
      <c r="A343" s="2" t="str">
        <f>IF(ISBLANK('PM Tools 2'!B70),A342,TEXT('PM Tools 2'!B70,"mm-dd-yy"))</f>
        <v>08-04-22</v>
      </c>
      <c r="B343" s="3" t="str">
        <f>IF(A343="","",'PM Tools 1 '!$C$2)</f>
        <v>Muadz Askarul Muslim</v>
      </c>
      <c r="C343" s="4" t="e">
        <f>VLOOKUP(D343,'Charge Code'!B:D,2,FALSE)</f>
        <v>#N/A</v>
      </c>
      <c r="D343" s="3" t="str">
        <f>TRIM(IF(A343="","",'PM Tools 2'!$D$5))</f>
        <v/>
      </c>
      <c r="E343" s="3">
        <f>IF(A65="","",IF('PM Tools 2'!D70="",'PM Tools 2'!E70,'PM Tools 2'!D70 &amp;" - " &amp; 'PM Tools 2'!E70))</f>
        <v>0</v>
      </c>
      <c r="F343" s="3">
        <f>IF(A65="","",'PM Tools 2'!H70)</f>
        <v>0</v>
      </c>
    </row>
    <row r="344" spans="1:6" x14ac:dyDescent="0.25">
      <c r="A344" s="2" t="str">
        <f>IF(ISBLANK('PM Tools 2'!B71),A343,TEXT('PM Tools 2'!B71,"mm-dd-yy"))</f>
        <v>08-05-22</v>
      </c>
      <c r="B344" s="3" t="str">
        <f>IF(A344="","",'PM Tools 1 '!$C$2)</f>
        <v>Muadz Askarul Muslim</v>
      </c>
      <c r="C344" s="4" t="e">
        <f>VLOOKUP(D344,'Charge Code'!B:D,2,FALSE)</f>
        <v>#N/A</v>
      </c>
      <c r="D344" s="3" t="str">
        <f>TRIM(IF(A344="","",'PM Tools 2'!$D$5))</f>
        <v/>
      </c>
      <c r="E344" s="3">
        <f>IF(A66="","",IF('PM Tools 2'!D71="",'PM Tools 2'!E71,'PM Tools 2'!D71 &amp;" - " &amp; 'PM Tools 2'!E71))</f>
        <v>0</v>
      </c>
      <c r="F344" s="3">
        <f>IF(A66="","",'PM Tools 2'!H71)</f>
        <v>0</v>
      </c>
    </row>
    <row r="345" spans="1:6" x14ac:dyDescent="0.25">
      <c r="A345" s="2" t="str">
        <f>IF(ISBLANK('PM Tools 2'!B72),A344,TEXT('PM Tools 2'!B72,"mm-dd-yy"))</f>
        <v>08-05-22</v>
      </c>
      <c r="B345" s="3" t="str">
        <f>IF(A345="","",'PM Tools 1 '!$C$2)</f>
        <v>Muadz Askarul Muslim</v>
      </c>
      <c r="C345" s="4" t="e">
        <f>VLOOKUP(D345,'Charge Code'!B:D,2,FALSE)</f>
        <v>#N/A</v>
      </c>
      <c r="D345" s="3" t="str">
        <f>TRIM(IF(A345="","",'PM Tools 2'!$D$5))</f>
        <v/>
      </c>
      <c r="E345" s="3">
        <f>IF(A67="","",IF('PM Tools 2'!D72="",'PM Tools 2'!E72,'PM Tools 2'!D72 &amp;" - " &amp; 'PM Tools 2'!E72))</f>
        <v>0</v>
      </c>
      <c r="F345" s="3">
        <f>IF(A67="","",'PM Tools 2'!H72)</f>
        <v>0</v>
      </c>
    </row>
    <row r="346" spans="1:6" x14ac:dyDescent="0.25">
      <c r="A346" s="2" t="str">
        <f>IF(ISBLANK('PM Tools 2'!B73),A345,TEXT('PM Tools 2'!B73,"mm-dd-yy"))</f>
        <v>08-05-22</v>
      </c>
      <c r="B346" s="3" t="str">
        <f>IF(A346="","",'PM Tools 1 '!$C$2)</f>
        <v>Muadz Askarul Muslim</v>
      </c>
      <c r="C346" s="4" t="e">
        <f>VLOOKUP(D346,'Charge Code'!B:D,2,FALSE)</f>
        <v>#N/A</v>
      </c>
      <c r="D346" s="3" t="str">
        <f>TRIM(IF(A346="","",'PM Tools 2'!$D$5))</f>
        <v/>
      </c>
      <c r="E346" s="3">
        <f>IF(A68="","",IF('PM Tools 2'!D73="",'PM Tools 2'!E73,'PM Tools 2'!D73 &amp;" - " &amp; 'PM Tools 2'!E73))</f>
        <v>0</v>
      </c>
      <c r="F346" s="3">
        <f>IF(A68="","",'PM Tools 2'!H73)</f>
        <v>0</v>
      </c>
    </row>
    <row r="347" spans="1:6" x14ac:dyDescent="0.25">
      <c r="A347" s="2" t="str">
        <f>IF(ISBLANK('PM Tools 2'!B74),A346,TEXT('PM Tools 2'!B74,"mm-dd-yy"))</f>
        <v>08-05-22</v>
      </c>
      <c r="B347" s="3" t="str">
        <f>IF(A347="","",'PM Tools 1 '!$C$2)</f>
        <v>Muadz Askarul Muslim</v>
      </c>
      <c r="C347" s="4" t="e">
        <f>VLOOKUP(D347,'Charge Code'!B:D,2,FALSE)</f>
        <v>#N/A</v>
      </c>
      <c r="D347" s="3" t="str">
        <f>TRIM(IF(A347="","",'PM Tools 2'!$D$5))</f>
        <v/>
      </c>
      <c r="E347" s="3">
        <f>IF(A69="","",IF('PM Tools 2'!D74="",'PM Tools 2'!E74,'PM Tools 2'!D74 &amp;" - " &amp; 'PM Tools 2'!E74))</f>
        <v>0</v>
      </c>
      <c r="F347" s="3">
        <f>IF(A69="","",'PM Tools 2'!H74)</f>
        <v>0</v>
      </c>
    </row>
    <row r="348" spans="1:6" x14ac:dyDescent="0.25">
      <c r="A348" s="2" t="str">
        <f>IF(ISBLANK('PM Tools 2'!B75),A347,TEXT('PM Tools 2'!B75,"mm-dd-yy"))</f>
        <v>08-05-22</v>
      </c>
      <c r="B348" s="3" t="str">
        <f>IF(A348="","",'PM Tools 1 '!$C$2)</f>
        <v>Muadz Askarul Muslim</v>
      </c>
      <c r="C348" s="4" t="e">
        <f>VLOOKUP(D348,'Charge Code'!B:D,2,FALSE)</f>
        <v>#N/A</v>
      </c>
      <c r="D348" s="3" t="str">
        <f>TRIM(IF(A348="","",'PM Tools 2'!$D$5))</f>
        <v/>
      </c>
      <c r="E348" s="3">
        <f>IF(A70="","",IF('PM Tools 2'!D75="",'PM Tools 2'!E75,'PM Tools 2'!D75 &amp;" - " &amp; 'PM Tools 2'!E75))</f>
        <v>0</v>
      </c>
      <c r="F348" s="3">
        <f>IF(A70="","",'PM Tools 2'!H75)</f>
        <v>0</v>
      </c>
    </row>
    <row r="349" spans="1:6" x14ac:dyDescent="0.25">
      <c r="A349" s="2" t="str">
        <f>IF(ISBLANK('PM Tools 2'!B76),A348,TEXT('PM Tools 2'!B76,"mm-dd-yy"))</f>
        <v>08-05-22</v>
      </c>
      <c r="B349" s="3" t="str">
        <f>IF(A349="","",'PM Tools 1 '!$C$2)</f>
        <v>Muadz Askarul Muslim</v>
      </c>
      <c r="C349" s="4" t="e">
        <f>VLOOKUP(D349,'Charge Code'!B:D,2,FALSE)</f>
        <v>#N/A</v>
      </c>
      <c r="D349" s="3" t="str">
        <f>TRIM(IF(A349="","",'PM Tools 2'!$D$5))</f>
        <v/>
      </c>
      <c r="E349" s="3">
        <f>IF(A71="","",IF('PM Tools 2'!D76="",'PM Tools 2'!E76,'PM Tools 2'!D76 &amp;" - " &amp; 'PM Tools 2'!E76))</f>
        <v>0</v>
      </c>
      <c r="F349" s="3">
        <f>IF(A71="","",'PM Tools 2'!H76)</f>
        <v>0</v>
      </c>
    </row>
    <row r="350" spans="1:6" x14ac:dyDescent="0.25">
      <c r="A350" s="2" t="str">
        <f>IF(ISBLANK('PM Tools 2'!B77),A349,TEXT('PM Tools 2'!B77,"mm-dd-yy"))</f>
        <v>08-05-22</v>
      </c>
      <c r="B350" s="3" t="str">
        <f>IF(A350="","",'PM Tools 1 '!$C$2)</f>
        <v>Muadz Askarul Muslim</v>
      </c>
      <c r="C350" s="4" t="e">
        <f>VLOOKUP(D350,'Charge Code'!B:D,2,FALSE)</f>
        <v>#N/A</v>
      </c>
      <c r="D350" s="3" t="str">
        <f>TRIM(IF(A350="","",'PM Tools 2'!$D$5))</f>
        <v/>
      </c>
      <c r="E350" s="3">
        <f>IF(A72="","",IF('PM Tools 2'!D77="",'PM Tools 2'!E77,'PM Tools 2'!D77 &amp;" - " &amp; 'PM Tools 2'!E77))</f>
        <v>0</v>
      </c>
      <c r="F350" s="3">
        <f>IF(A72="","",'PM Tools 2'!H77)</f>
        <v>0</v>
      </c>
    </row>
    <row r="351" spans="1:6" x14ac:dyDescent="0.25">
      <c r="A351" s="2" t="str">
        <f>IF(ISBLANK('PM Tools 2'!B78),A350,TEXT('PM Tools 2'!B78,"mm-dd-yy"))</f>
        <v>08-05-22</v>
      </c>
      <c r="B351" s="3" t="str">
        <f>IF(A351="","",'PM Tools 1 '!$C$2)</f>
        <v>Muadz Askarul Muslim</v>
      </c>
      <c r="C351" s="4" t="e">
        <f>VLOOKUP(D351,'Charge Code'!B:D,2,FALSE)</f>
        <v>#N/A</v>
      </c>
      <c r="D351" s="3" t="str">
        <f>TRIM(IF(A351="","",'PM Tools 2'!$D$5))</f>
        <v/>
      </c>
      <c r="E351" s="3">
        <f>IF(A73="","",IF('PM Tools 2'!D78="",'PM Tools 2'!E78,'PM Tools 2'!D78 &amp;" - " &amp; 'PM Tools 2'!E78))</f>
        <v>0</v>
      </c>
      <c r="F351" s="3">
        <f>IF(A73="","",'PM Tools 2'!H78)</f>
        <v>0</v>
      </c>
    </row>
    <row r="352" spans="1:6" x14ac:dyDescent="0.25">
      <c r="A352" s="2" t="str">
        <f>IF(ISBLANK('PM Tools 2'!B79),A351,TEXT('PM Tools 2'!B79,"mm-dd-yy"))</f>
        <v>08-05-22</v>
      </c>
      <c r="B352" s="3" t="str">
        <f>IF(A352="","",'PM Tools 1 '!$C$2)</f>
        <v>Muadz Askarul Muslim</v>
      </c>
      <c r="C352" s="4" t="e">
        <f>VLOOKUP(D352,'Charge Code'!B:D,2,FALSE)</f>
        <v>#N/A</v>
      </c>
      <c r="D352" s="3" t="str">
        <f>TRIM(IF(A352="","",'PM Tools 2'!$D$5))</f>
        <v/>
      </c>
      <c r="E352" s="3">
        <f>IF(A74="","",IF('PM Tools 2'!D79="",'PM Tools 2'!E79,'PM Tools 2'!D79 &amp;" - " &amp; 'PM Tools 2'!E79))</f>
        <v>0</v>
      </c>
      <c r="F352" s="3">
        <f>IF(A74="","",'PM Tools 2'!H79)</f>
        <v>0</v>
      </c>
    </row>
    <row r="353" spans="1:6" x14ac:dyDescent="0.25">
      <c r="A353" s="2" t="str">
        <f>IF(ISBLANK('PM Tools 2'!B80),A352,TEXT('PM Tools 2'!B80,"mm-dd-yy"))</f>
        <v>08-05-22</v>
      </c>
      <c r="B353" s="3" t="str">
        <f>IF(A353="","",'PM Tools 1 '!$C$2)</f>
        <v>Muadz Askarul Muslim</v>
      </c>
      <c r="C353" s="4" t="e">
        <f>VLOOKUP(D353,'Charge Code'!B:D,2,FALSE)</f>
        <v>#N/A</v>
      </c>
      <c r="D353" s="3" t="str">
        <f>TRIM(IF(A353="","",'PM Tools 2'!$D$5))</f>
        <v/>
      </c>
      <c r="E353" s="3">
        <f>IF(A75="","",IF('PM Tools 2'!D80="",'PM Tools 2'!E80,'PM Tools 2'!D80 &amp;" - " &amp; 'PM Tools 2'!E80))</f>
        <v>0</v>
      </c>
      <c r="F353" s="3">
        <f>IF(A75="","",'PM Tools 2'!H80)</f>
        <v>0</v>
      </c>
    </row>
    <row r="354" spans="1:6" x14ac:dyDescent="0.25">
      <c r="A354" s="2" t="str">
        <f>IF(ISBLANK('PM Tools 2'!B81),A353,TEXT('PM Tools 2'!B81,"mm-dd-yy"))</f>
        <v>08-05-22</v>
      </c>
      <c r="B354" s="3" t="str">
        <f>IF(A354="","",'PM Tools 1 '!$C$2)</f>
        <v>Muadz Askarul Muslim</v>
      </c>
      <c r="C354" s="4" t="e">
        <f>VLOOKUP(D354,'Charge Code'!B:D,2,FALSE)</f>
        <v>#N/A</v>
      </c>
      <c r="D354" s="3" t="str">
        <f>TRIM(IF(A354="","",'PM Tools 2'!$D$5))</f>
        <v/>
      </c>
      <c r="E354" s="3">
        <f>IF(A76="","",IF('PM Tools 2'!D81="",'PM Tools 2'!E81,'PM Tools 2'!D81 &amp;" - " &amp; 'PM Tools 2'!E81))</f>
        <v>0</v>
      </c>
      <c r="F354" s="3">
        <f>IF(A76="","",'PM Tools 2'!H81)</f>
        <v>0</v>
      </c>
    </row>
    <row r="355" spans="1:6" x14ac:dyDescent="0.25">
      <c r="A355" s="2" t="str">
        <f>IF(ISBLANK('PM Tools 2'!B82),A354,TEXT('PM Tools 2'!B82,"mm-dd-yy"))</f>
        <v>08-05-22</v>
      </c>
      <c r="B355" s="3" t="str">
        <f>IF(A355="","",'PM Tools 1 '!$C$2)</f>
        <v>Muadz Askarul Muslim</v>
      </c>
      <c r="C355" s="4" t="e">
        <f>VLOOKUP(D355,'Charge Code'!B:D,2,FALSE)</f>
        <v>#N/A</v>
      </c>
      <c r="D355" s="3" t="str">
        <f>TRIM(IF(A355="","",'PM Tools 2'!$D$5))</f>
        <v/>
      </c>
      <c r="E355" s="3">
        <f>IF(A77="","",IF('PM Tools 2'!D82="",'PM Tools 2'!E82,'PM Tools 2'!D82 &amp;" - " &amp; 'PM Tools 2'!E82))</f>
        <v>0</v>
      </c>
      <c r="F355" s="3">
        <f>IF(A77="","",'PM Tools 2'!H82)</f>
        <v>0</v>
      </c>
    </row>
    <row r="356" spans="1:6" x14ac:dyDescent="0.25">
      <c r="A356" s="2" t="str">
        <f>IF(ISBLANK('PM Tools 2'!B83),A355,TEXT('PM Tools 2'!B83,"mm-dd-yy"))</f>
        <v>08-05-22</v>
      </c>
      <c r="B356" s="3" t="str">
        <f>IF(A356="","",'PM Tools 1 '!$C$2)</f>
        <v>Muadz Askarul Muslim</v>
      </c>
      <c r="C356" s="4" t="e">
        <f>VLOOKUP(D356,'Charge Code'!B:D,2,FALSE)</f>
        <v>#N/A</v>
      </c>
      <c r="D356" s="3" t="str">
        <f>TRIM(IF(A356="","",'PM Tools 2'!$D$5))</f>
        <v/>
      </c>
      <c r="E356" s="3">
        <f>IF(A78="","",IF('PM Tools 2'!D83="",'PM Tools 2'!E83,'PM Tools 2'!D83 &amp;" - " &amp; 'PM Tools 2'!E83))</f>
        <v>0</v>
      </c>
      <c r="F356" s="3">
        <f>IF(A78="","",'PM Tools 2'!H83)</f>
        <v>0</v>
      </c>
    </row>
    <row r="357" spans="1:6" x14ac:dyDescent="0.25">
      <c r="A357" s="2" t="str">
        <f>IF(ISBLANK('PM Tools 2'!B84),A356,TEXT('PM Tools 2'!B84,"mm-dd-yy"))</f>
        <v>08-05-22</v>
      </c>
      <c r="B357" s="3" t="str">
        <f>IF(A357="","",'PM Tools 1 '!$C$2)</f>
        <v>Muadz Askarul Muslim</v>
      </c>
      <c r="C357" s="4" t="e">
        <f>VLOOKUP(D357,'Charge Code'!B:D,2,FALSE)</f>
        <v>#N/A</v>
      </c>
      <c r="D357" s="3" t="str">
        <f>TRIM(IF(A357="","",'PM Tools 2'!$D$5))</f>
        <v/>
      </c>
      <c r="E357" s="3">
        <f>IF(A79="","",IF('PM Tools 2'!D84="",'PM Tools 2'!E84,'PM Tools 2'!D84 &amp;" - " &amp; 'PM Tools 2'!E84))</f>
        <v>0</v>
      </c>
      <c r="F357" s="3">
        <f>IF(A79="","",'PM Tools 2'!H84)</f>
        <v>0</v>
      </c>
    </row>
    <row r="358" spans="1:6" x14ac:dyDescent="0.25">
      <c r="A358" s="2" t="str">
        <f>IF(ISBLANK('PM Tools 2'!B85),A357,TEXT('PM Tools 2'!B85,"mm-dd-yy"))</f>
        <v>08-05-22</v>
      </c>
      <c r="B358" s="3" t="str">
        <f>IF(A358="","",'PM Tools 1 '!$C$2)</f>
        <v>Muadz Askarul Muslim</v>
      </c>
      <c r="C358" s="4" t="e">
        <f>VLOOKUP(D358,'Charge Code'!B:D,2,FALSE)</f>
        <v>#N/A</v>
      </c>
      <c r="D358" s="3" t="str">
        <f>TRIM(IF(A358="","",'PM Tools 2'!$D$5))</f>
        <v/>
      </c>
      <c r="E358" s="3">
        <f>IF(A80="","",IF('PM Tools 2'!D85="",'PM Tools 2'!E85,'PM Tools 2'!D85 &amp;" - " &amp; 'PM Tools 2'!E85))</f>
        <v>0</v>
      </c>
      <c r="F358" s="3">
        <f>IF(A80="","",'PM Tools 2'!H85)</f>
        <v>0</v>
      </c>
    </row>
    <row r="359" spans="1:6" x14ac:dyDescent="0.25">
      <c r="A359" s="2" t="str">
        <f>IF(ISBLANK('PM Tools 2'!B86),A358,TEXT('PM Tools 2'!B86,"mm-dd-yy"))</f>
        <v>08-05-22</v>
      </c>
      <c r="B359" s="3" t="str">
        <f>IF(A359="","",'PM Tools 1 '!$C$2)</f>
        <v>Muadz Askarul Muslim</v>
      </c>
      <c r="C359" s="4" t="e">
        <f>VLOOKUP(D359,'Charge Code'!B:D,2,FALSE)</f>
        <v>#N/A</v>
      </c>
      <c r="D359" s="3" t="str">
        <f>TRIM(IF(A359="","",'PM Tools 2'!$D$5))</f>
        <v/>
      </c>
      <c r="E359" s="3">
        <f>IF(A81="","",IF('PM Tools 2'!D86="",'PM Tools 2'!E86,'PM Tools 2'!D86 &amp;" - " &amp; 'PM Tools 2'!E86))</f>
        <v>0</v>
      </c>
      <c r="F359" s="3">
        <f>IF(A81="","",'PM Tools 2'!H86)</f>
        <v>0</v>
      </c>
    </row>
    <row r="360" spans="1:6" x14ac:dyDescent="0.25">
      <c r="A360" s="2" t="str">
        <f>IF(ISBLANK('PM Tools 2'!B87),A359,TEXT('PM Tools 2'!B87,"mm-dd-yy"))</f>
        <v>08-06-22</v>
      </c>
      <c r="B360" s="3" t="str">
        <f>IF(A360="","",'PM Tools 1 '!$C$2)</f>
        <v>Muadz Askarul Muslim</v>
      </c>
      <c r="C360" s="4" t="e">
        <f>VLOOKUP(D360,'Charge Code'!B:D,2,FALSE)</f>
        <v>#N/A</v>
      </c>
      <c r="D360" s="3" t="str">
        <f>TRIM(IF(A360="","",'PM Tools 2'!$D$5))</f>
        <v/>
      </c>
      <c r="E360" s="3">
        <f>IF(A82="","",IF('PM Tools 2'!D87="",'PM Tools 2'!E87,'PM Tools 2'!D87 &amp;" - " &amp; 'PM Tools 2'!E87))</f>
        <v>0</v>
      </c>
      <c r="F360" s="3">
        <f>IF(A82="","",'PM Tools 2'!H87)</f>
        <v>0</v>
      </c>
    </row>
    <row r="361" spans="1:6" x14ac:dyDescent="0.25">
      <c r="A361" s="2" t="str">
        <f>IF(ISBLANK('PM Tools 2'!B88),A360,TEXT('PM Tools 2'!B88,"mm-dd-yy"))</f>
        <v>08-06-22</v>
      </c>
      <c r="B361" s="3" t="str">
        <f>IF(A361="","",'PM Tools 1 '!$C$2)</f>
        <v>Muadz Askarul Muslim</v>
      </c>
      <c r="C361" s="4" t="e">
        <f>VLOOKUP(D361,'Charge Code'!B:D,2,FALSE)</f>
        <v>#N/A</v>
      </c>
      <c r="D361" s="3" t="str">
        <f>TRIM(IF(A361="","",'PM Tools 2'!$D$5))</f>
        <v/>
      </c>
      <c r="E361" s="3">
        <f>IF(A83="","",IF('PM Tools 2'!D88="",'PM Tools 2'!E88,'PM Tools 2'!D88 &amp;" - " &amp; 'PM Tools 2'!E88))</f>
        <v>0</v>
      </c>
      <c r="F361" s="3">
        <f>IF(A83="","",'PM Tools 2'!H88)</f>
        <v>0</v>
      </c>
    </row>
    <row r="362" spans="1:6" x14ac:dyDescent="0.25">
      <c r="A362" s="2" t="str">
        <f>IF(ISBLANK('PM Tools 2'!B89),A361,TEXT('PM Tools 2'!B89,"mm-dd-yy"))</f>
        <v>08-06-22</v>
      </c>
      <c r="B362" s="3" t="str">
        <f>IF(A362="","",'PM Tools 1 '!$C$2)</f>
        <v>Muadz Askarul Muslim</v>
      </c>
      <c r="C362" s="4" t="e">
        <f>VLOOKUP(D362,'Charge Code'!B:D,2,FALSE)</f>
        <v>#N/A</v>
      </c>
      <c r="D362" s="3" t="str">
        <f>TRIM(IF(A362="","",'PM Tools 2'!$D$5))</f>
        <v/>
      </c>
      <c r="E362" s="3">
        <f>IF(A84="","",IF('PM Tools 2'!D89="",'PM Tools 2'!E89,'PM Tools 2'!D89 &amp;" - " &amp; 'PM Tools 2'!E89))</f>
        <v>0</v>
      </c>
      <c r="F362" s="3">
        <f>IF(A84="","",'PM Tools 2'!H89)</f>
        <v>0</v>
      </c>
    </row>
    <row r="363" spans="1:6" x14ac:dyDescent="0.25">
      <c r="A363" s="2" t="str">
        <f>IF(ISBLANK('PM Tools 2'!B90),A362,TEXT('PM Tools 2'!B90,"mm-dd-yy"))</f>
        <v>08-06-22</v>
      </c>
      <c r="B363" s="3" t="str">
        <f>IF(A363="","",'PM Tools 1 '!$C$2)</f>
        <v>Muadz Askarul Muslim</v>
      </c>
      <c r="C363" s="4" t="e">
        <f>VLOOKUP(D363,'Charge Code'!B:D,2,FALSE)</f>
        <v>#N/A</v>
      </c>
      <c r="D363" s="3" t="str">
        <f>TRIM(IF(A363="","",'PM Tools 2'!$D$5))</f>
        <v/>
      </c>
      <c r="E363" s="3">
        <f>IF(A85="","",IF('PM Tools 2'!D90="",'PM Tools 2'!E90,'PM Tools 2'!D90 &amp;" - " &amp; 'PM Tools 2'!E90))</f>
        <v>0</v>
      </c>
      <c r="F363" s="3">
        <f>IF(A85="","",'PM Tools 2'!H90)</f>
        <v>0</v>
      </c>
    </row>
    <row r="364" spans="1:6" x14ac:dyDescent="0.25">
      <c r="A364" s="2" t="str">
        <f>IF(ISBLANK('PM Tools 2'!B91),A363,TEXT('PM Tools 2'!B91,"mm-dd-yy"))</f>
        <v>08-06-22</v>
      </c>
      <c r="B364" s="3" t="str">
        <f>IF(A364="","",'PM Tools 1 '!$C$2)</f>
        <v>Muadz Askarul Muslim</v>
      </c>
      <c r="C364" s="4" t="e">
        <f>VLOOKUP(D364,'Charge Code'!B:D,2,FALSE)</f>
        <v>#N/A</v>
      </c>
      <c r="D364" s="3" t="str">
        <f>TRIM(IF(A364="","",'PM Tools 2'!$D$5))</f>
        <v/>
      </c>
      <c r="E364" s="3">
        <f>IF(A86="","",IF('PM Tools 2'!D91="",'PM Tools 2'!E91,'PM Tools 2'!D91 &amp;" - " &amp; 'PM Tools 2'!E91))</f>
        <v>0</v>
      </c>
      <c r="F364" s="3">
        <f>IF(A86="","",'PM Tools 2'!H91)</f>
        <v>0</v>
      </c>
    </row>
    <row r="365" spans="1:6" x14ac:dyDescent="0.25">
      <c r="A365" s="2" t="str">
        <f>IF(ISBLANK('PM Tools 2'!B92),A364,TEXT('PM Tools 2'!B92,"mm-dd-yy"))</f>
        <v>08-06-22</v>
      </c>
      <c r="B365" s="3" t="str">
        <f>IF(A365="","",'PM Tools 1 '!$C$2)</f>
        <v>Muadz Askarul Muslim</v>
      </c>
      <c r="C365" s="4" t="e">
        <f>VLOOKUP(D365,'Charge Code'!B:D,2,FALSE)</f>
        <v>#N/A</v>
      </c>
      <c r="D365" s="3" t="str">
        <f>TRIM(IF(A365="","",'PM Tools 2'!$D$5))</f>
        <v/>
      </c>
      <c r="E365" s="3">
        <f>IF(A87="","",IF('PM Tools 2'!D92="",'PM Tools 2'!E92,'PM Tools 2'!D92 &amp;" - " &amp; 'PM Tools 2'!E92))</f>
        <v>0</v>
      </c>
      <c r="F365" s="3">
        <f>IF(A87="","",'PM Tools 2'!H92)</f>
        <v>0</v>
      </c>
    </row>
    <row r="366" spans="1:6" x14ac:dyDescent="0.25">
      <c r="A366" s="2" t="str">
        <f>IF(ISBLANK('PM Tools 2'!B93),A365,TEXT('PM Tools 2'!B93,"mm-dd-yy"))</f>
        <v>08-06-22</v>
      </c>
      <c r="B366" s="3" t="str">
        <f>IF(A366="","",'PM Tools 1 '!$C$2)</f>
        <v>Muadz Askarul Muslim</v>
      </c>
      <c r="C366" s="4" t="e">
        <f>VLOOKUP(D366,'Charge Code'!B:D,2,FALSE)</f>
        <v>#N/A</v>
      </c>
      <c r="D366" s="3" t="str">
        <f>TRIM(IF(A366="","",'PM Tools 2'!$D$5))</f>
        <v/>
      </c>
      <c r="E366" s="3">
        <f>IF(A88="","",IF('PM Tools 2'!D93="",'PM Tools 2'!E93,'PM Tools 2'!D93 &amp;" - " &amp; 'PM Tools 2'!E93))</f>
        <v>0</v>
      </c>
      <c r="F366" s="3">
        <f>IF(A88="","",'PM Tools 2'!H93)</f>
        <v>0</v>
      </c>
    </row>
    <row r="367" spans="1:6" x14ac:dyDescent="0.25">
      <c r="A367" s="2" t="str">
        <f>IF(ISBLANK('PM Tools 2'!B94),A366,TEXT('PM Tools 2'!B94,"mm-dd-yy"))</f>
        <v>08-06-22</v>
      </c>
      <c r="B367" s="3" t="str">
        <f>IF(A367="","",'PM Tools 1 '!$C$2)</f>
        <v>Muadz Askarul Muslim</v>
      </c>
      <c r="C367" s="4" t="e">
        <f>VLOOKUP(D367,'Charge Code'!B:D,2,FALSE)</f>
        <v>#N/A</v>
      </c>
      <c r="D367" s="3" t="str">
        <f>TRIM(IF(A367="","",'PM Tools 2'!$D$5))</f>
        <v/>
      </c>
      <c r="E367" s="3">
        <f>IF(A89="","",IF('PM Tools 2'!D94="",'PM Tools 2'!E94,'PM Tools 2'!D94 &amp;" - " &amp; 'PM Tools 2'!E94))</f>
        <v>0</v>
      </c>
      <c r="F367" s="3">
        <f>IF(A89="","",'PM Tools 2'!H94)</f>
        <v>0</v>
      </c>
    </row>
    <row r="368" spans="1:6" x14ac:dyDescent="0.25">
      <c r="A368" s="2" t="str">
        <f>IF(ISBLANK('PM Tools 2'!B95),A367,TEXT('PM Tools 2'!B95,"mm-dd-yy"))</f>
        <v>08-06-22</v>
      </c>
      <c r="B368" s="3" t="str">
        <f>IF(A368="","",'PM Tools 1 '!$C$2)</f>
        <v>Muadz Askarul Muslim</v>
      </c>
      <c r="C368" s="4" t="e">
        <f>VLOOKUP(D368,'Charge Code'!B:D,2,FALSE)</f>
        <v>#N/A</v>
      </c>
      <c r="D368" s="3" t="str">
        <f>TRIM(IF(A368="","",'PM Tools 2'!$D$5))</f>
        <v/>
      </c>
      <c r="E368" s="3">
        <f>IF(A90="","",IF('PM Tools 2'!D95="",'PM Tools 2'!E95,'PM Tools 2'!D95 &amp;" - " &amp; 'PM Tools 2'!E95))</f>
        <v>0</v>
      </c>
      <c r="F368" s="3">
        <f>IF(A90="","",'PM Tools 2'!H95)</f>
        <v>0</v>
      </c>
    </row>
    <row r="369" spans="1:6" x14ac:dyDescent="0.25">
      <c r="A369" s="2" t="str">
        <f>IF(ISBLANK('PM Tools 2'!B96),A368,TEXT('PM Tools 2'!B96,"mm-dd-yy"))</f>
        <v>08-06-22</v>
      </c>
      <c r="B369" s="3" t="str">
        <f>IF(A369="","",'PM Tools 1 '!$C$2)</f>
        <v>Muadz Askarul Muslim</v>
      </c>
      <c r="C369" s="4" t="e">
        <f>VLOOKUP(D369,'Charge Code'!B:D,2,FALSE)</f>
        <v>#N/A</v>
      </c>
      <c r="D369" s="3" t="str">
        <f>TRIM(IF(A369="","",'PM Tools 2'!$D$5))</f>
        <v/>
      </c>
      <c r="E369" s="3">
        <f>IF(A91="","",IF('PM Tools 2'!D96="",'PM Tools 2'!E96,'PM Tools 2'!D96 &amp;" - " &amp; 'PM Tools 2'!E96))</f>
        <v>0</v>
      </c>
      <c r="F369" s="3">
        <f>IF(A91="","",'PM Tools 2'!H96)</f>
        <v>0</v>
      </c>
    </row>
    <row r="370" spans="1:6" x14ac:dyDescent="0.25">
      <c r="A370" s="2" t="str">
        <f>IF(ISBLANK('PM Tools 2'!B97),A369,TEXT('PM Tools 2'!B97,"mm-dd-yy"))</f>
        <v>08-06-22</v>
      </c>
      <c r="B370" s="3" t="str">
        <f>IF(A370="","",'PM Tools 1 '!$C$2)</f>
        <v>Muadz Askarul Muslim</v>
      </c>
      <c r="C370" s="4" t="e">
        <f>VLOOKUP(D370,'Charge Code'!B:D,2,FALSE)</f>
        <v>#N/A</v>
      </c>
      <c r="D370" s="3" t="str">
        <f>TRIM(IF(A370="","",'PM Tools 2'!$D$5))</f>
        <v/>
      </c>
      <c r="E370" s="3">
        <f>IF(A92="","",IF('PM Tools 2'!D97="",'PM Tools 2'!E97,'PM Tools 2'!D97 &amp;" - " &amp; 'PM Tools 2'!E97))</f>
        <v>0</v>
      </c>
      <c r="F370" s="3">
        <f>IF(A92="","",'PM Tools 2'!H97)</f>
        <v>0</v>
      </c>
    </row>
    <row r="371" spans="1:6" x14ac:dyDescent="0.25">
      <c r="A371" s="2" t="str">
        <f>IF(ISBLANK('PM Tools 2'!B98),A370,TEXT('PM Tools 2'!B98,"mm-dd-yy"))</f>
        <v>08-06-22</v>
      </c>
      <c r="B371" s="3" t="str">
        <f>IF(A371="","",'PM Tools 1 '!$C$2)</f>
        <v>Muadz Askarul Muslim</v>
      </c>
      <c r="C371" s="4" t="e">
        <f>VLOOKUP(D371,'Charge Code'!B:D,2,FALSE)</f>
        <v>#N/A</v>
      </c>
      <c r="D371" s="3" t="str">
        <f>TRIM(IF(A371="","",'PM Tools 2'!$D$5))</f>
        <v/>
      </c>
      <c r="E371" s="3">
        <f>IF(A93="","",IF('PM Tools 2'!D98="",'PM Tools 2'!E98,'PM Tools 2'!D98 &amp;" - " &amp; 'PM Tools 2'!E98))</f>
        <v>0</v>
      </c>
      <c r="F371" s="3">
        <f>IF(A93="","",'PM Tools 2'!H98)</f>
        <v>0</v>
      </c>
    </row>
    <row r="372" spans="1:6" x14ac:dyDescent="0.25">
      <c r="A372" s="2" t="str">
        <f>IF(ISBLANK('PM Tools 2'!B99),A371,TEXT('PM Tools 2'!B99,"mm-dd-yy"))</f>
        <v>08-06-22</v>
      </c>
      <c r="B372" s="3" t="str">
        <f>IF(A372="","",'PM Tools 1 '!$C$2)</f>
        <v>Muadz Askarul Muslim</v>
      </c>
      <c r="C372" s="4" t="e">
        <f>VLOOKUP(D372,'Charge Code'!B:D,2,FALSE)</f>
        <v>#N/A</v>
      </c>
      <c r="D372" s="3" t="str">
        <f>TRIM(IF(A372="","",'PM Tools 2'!$D$5))</f>
        <v/>
      </c>
      <c r="E372" s="3">
        <f>IF(A94="","",IF('PM Tools 2'!D99="",'PM Tools 2'!E99,'PM Tools 2'!D99 &amp;" - " &amp; 'PM Tools 2'!E99))</f>
        <v>0</v>
      </c>
      <c r="F372" s="3">
        <f>IF(A94="","",'PM Tools 2'!H99)</f>
        <v>0</v>
      </c>
    </row>
    <row r="373" spans="1:6" x14ac:dyDescent="0.25">
      <c r="A373" s="2" t="str">
        <f>IF(ISBLANK('PM Tools 2'!B100),A372,TEXT('PM Tools 2'!B100,"mm-dd-yy"))</f>
        <v>08-06-22</v>
      </c>
      <c r="B373" s="3" t="str">
        <f>IF(A373="","",'PM Tools 1 '!$C$2)</f>
        <v>Muadz Askarul Muslim</v>
      </c>
      <c r="C373" s="4" t="e">
        <f>VLOOKUP(D373,'Charge Code'!B:D,2,FALSE)</f>
        <v>#N/A</v>
      </c>
      <c r="D373" s="3" t="str">
        <f>TRIM(IF(A373="","",'PM Tools 2'!$D$5))</f>
        <v/>
      </c>
      <c r="E373" s="3">
        <f>IF(A95="","",IF('PM Tools 2'!D100="",'PM Tools 2'!E100,'PM Tools 2'!D100 &amp;" - " &amp; 'PM Tools 2'!E100))</f>
        <v>0</v>
      </c>
      <c r="F373" s="3">
        <f>IF(A95="","",'PM Tools 2'!H100)</f>
        <v>0</v>
      </c>
    </row>
    <row r="374" spans="1:6" x14ac:dyDescent="0.25">
      <c r="A374" s="2" t="str">
        <f>IF(ISBLANK('PM Tools 2'!B101),A373,TEXT('PM Tools 2'!B101,"mm-dd-yy"))</f>
        <v>08-06-22</v>
      </c>
      <c r="B374" s="3" t="str">
        <f>IF(A374="","",'PM Tools 1 '!$C$2)</f>
        <v>Muadz Askarul Muslim</v>
      </c>
      <c r="C374" s="4" t="e">
        <f>VLOOKUP(D374,'Charge Code'!B:D,2,FALSE)</f>
        <v>#N/A</v>
      </c>
      <c r="D374" s="3" t="str">
        <f>TRIM(IF(A374="","",'PM Tools 2'!$D$5))</f>
        <v/>
      </c>
      <c r="E374" s="3">
        <f>IF(A96="","",IF('PM Tools 2'!D101="",'PM Tools 2'!E101,'PM Tools 2'!D101 &amp;" - " &amp; 'PM Tools 2'!E101))</f>
        <v>0</v>
      </c>
      <c r="F374" s="3">
        <f>IF(A96="","",'PM Tools 2'!H101)</f>
        <v>0</v>
      </c>
    </row>
    <row r="375" spans="1:6" x14ac:dyDescent="0.25">
      <c r="A375" s="2" t="str">
        <f>IF(ISBLANK('PM Tools 2'!B102),A374,TEXT('PM Tools 2'!B102,"mm-dd-yy"))</f>
        <v>08-06-22</v>
      </c>
      <c r="B375" s="3" t="str">
        <f>IF(A375="","",'PM Tools 1 '!$C$2)</f>
        <v>Muadz Askarul Muslim</v>
      </c>
      <c r="C375" s="4" t="e">
        <f>VLOOKUP(D375,'Charge Code'!B:D,2,FALSE)</f>
        <v>#N/A</v>
      </c>
      <c r="D375" s="3" t="str">
        <f>TRIM(IF(A375="","",'PM Tools 2'!$D$5))</f>
        <v/>
      </c>
      <c r="E375" s="3">
        <f>IF(A97="","",IF('PM Tools 2'!D102="",'PM Tools 2'!E102,'PM Tools 2'!D102 &amp;" - " &amp; 'PM Tools 2'!E102))</f>
        <v>0</v>
      </c>
      <c r="F375" s="3">
        <f>IF(A97="","",'PM Tools 2'!H102)</f>
        <v>0</v>
      </c>
    </row>
    <row r="376" spans="1:6" x14ac:dyDescent="0.25">
      <c r="A376" s="2" t="str">
        <f>IF(ISBLANK('PM Tools 2'!B103),A375,TEXT('PM Tools 2'!B103,"mm-dd-yy"))</f>
        <v>08-07-22</v>
      </c>
      <c r="B376" s="3" t="str">
        <f>IF(A376="","",'PM Tools 1 '!$C$2)</f>
        <v>Muadz Askarul Muslim</v>
      </c>
      <c r="C376" s="4" t="e">
        <f>VLOOKUP(D376,'Charge Code'!B:D,2,FALSE)</f>
        <v>#N/A</v>
      </c>
      <c r="D376" s="3" t="str">
        <f>TRIM(IF(A376="","",'PM Tools 2'!$D$5))</f>
        <v/>
      </c>
      <c r="E376" s="3">
        <f>IF(A98="","",IF('PM Tools 2'!D103="",'PM Tools 2'!E103,'PM Tools 2'!D103 &amp;" - " &amp; 'PM Tools 2'!E103))</f>
        <v>0</v>
      </c>
      <c r="F376" s="3">
        <f>IF(A98="","",'PM Tools 2'!H103)</f>
        <v>0</v>
      </c>
    </row>
    <row r="377" spans="1:6" x14ac:dyDescent="0.25">
      <c r="A377" s="2" t="str">
        <f>IF(ISBLANK('PM Tools 2'!B104),A376,TEXT('PM Tools 2'!B104,"mm-dd-yy"))</f>
        <v>08-07-22</v>
      </c>
      <c r="B377" s="3" t="str">
        <f>IF(A377="","",'PM Tools 1 '!$C$2)</f>
        <v>Muadz Askarul Muslim</v>
      </c>
      <c r="C377" s="4" t="e">
        <f>VLOOKUP(D377,'Charge Code'!B:D,2,FALSE)</f>
        <v>#N/A</v>
      </c>
      <c r="D377" s="3" t="str">
        <f>TRIM(IF(A377="","",'PM Tools 2'!$D$5))</f>
        <v/>
      </c>
      <c r="E377" s="3">
        <f>IF(A99="","",IF('PM Tools 2'!D104="",'PM Tools 2'!E104,'PM Tools 2'!D104 &amp;" - " &amp; 'PM Tools 2'!E104))</f>
        <v>0</v>
      </c>
      <c r="F377" s="3">
        <f>IF(A99="","",'PM Tools 2'!H104)</f>
        <v>0</v>
      </c>
    </row>
    <row r="378" spans="1:6" x14ac:dyDescent="0.25">
      <c r="A378" s="2" t="str">
        <f>IF(ISBLANK('PM Tools 2'!B105),A377,TEXT('PM Tools 2'!B105,"mm-dd-yy"))</f>
        <v>08-07-22</v>
      </c>
      <c r="B378" s="3" t="str">
        <f>IF(A378="","",'PM Tools 1 '!$C$2)</f>
        <v>Muadz Askarul Muslim</v>
      </c>
      <c r="C378" s="4" t="e">
        <f>VLOOKUP(D378,'Charge Code'!B:D,2,FALSE)</f>
        <v>#N/A</v>
      </c>
      <c r="D378" s="3" t="str">
        <f>TRIM(IF(A378="","",'PM Tools 2'!$D$5))</f>
        <v/>
      </c>
      <c r="E378" s="3">
        <f>IF(A100="","",IF('PM Tools 2'!D105="",'PM Tools 2'!E105,'PM Tools 2'!D105 &amp;" - " &amp; 'PM Tools 2'!E105))</f>
        <v>0</v>
      </c>
      <c r="F378" s="3">
        <f>IF(A100="","",'PM Tools 2'!H105)</f>
        <v>0</v>
      </c>
    </row>
    <row r="379" spans="1:6" x14ac:dyDescent="0.25">
      <c r="A379" s="2" t="str">
        <f>IF(ISBLANK('PM Tools 2'!B106),A378,TEXT('PM Tools 2'!B106,"mm-dd-yy"))</f>
        <v>08-07-22</v>
      </c>
      <c r="B379" s="3" t="str">
        <f>IF(A379="","",'PM Tools 1 '!$C$2)</f>
        <v>Muadz Askarul Muslim</v>
      </c>
      <c r="C379" s="4" t="e">
        <f>VLOOKUP(D379,'Charge Code'!B:D,2,FALSE)</f>
        <v>#N/A</v>
      </c>
      <c r="D379" s="3" t="str">
        <f>TRIM(IF(A379="","",'PM Tools 2'!$D$5))</f>
        <v/>
      </c>
      <c r="E379" s="3">
        <f>IF(A101="","",IF('PM Tools 2'!D106="",'PM Tools 2'!E106,'PM Tools 2'!D106 &amp;" - " &amp; 'PM Tools 2'!E106))</f>
        <v>0</v>
      </c>
      <c r="F379" s="3">
        <f>IF(A101="","",'PM Tools 2'!H106)</f>
        <v>0</v>
      </c>
    </row>
    <row r="380" spans="1:6" x14ac:dyDescent="0.25">
      <c r="A380" s="2" t="str">
        <f>IF(ISBLANK('PM Tools 2'!B107),A379,TEXT('PM Tools 2'!B107,"mm-dd-yy"))</f>
        <v>08-07-22</v>
      </c>
      <c r="B380" s="3" t="str">
        <f>IF(A380="","",'PM Tools 1 '!$C$2)</f>
        <v>Muadz Askarul Muslim</v>
      </c>
      <c r="C380" s="4" t="e">
        <f>VLOOKUP(D380,'Charge Code'!B:D,2,FALSE)</f>
        <v>#N/A</v>
      </c>
      <c r="D380" s="3" t="str">
        <f>TRIM(IF(A380="","",'PM Tools 2'!$D$5))</f>
        <v/>
      </c>
      <c r="E380" s="3">
        <f>IF(A102="","",IF('PM Tools 2'!D107="",'PM Tools 2'!E107,'PM Tools 2'!D107 &amp;" - " &amp; 'PM Tools 2'!E107))</f>
        <v>0</v>
      </c>
      <c r="F380" s="3">
        <f>IF(A102="","",'PM Tools 2'!H107)</f>
        <v>0</v>
      </c>
    </row>
    <row r="381" spans="1:6" x14ac:dyDescent="0.25">
      <c r="A381" s="2" t="str">
        <f>IF(ISBLANK('PM Tools 2'!B108),A380,TEXT('PM Tools 2'!B108,"mm-dd-yy"))</f>
        <v>08-07-22</v>
      </c>
      <c r="B381" s="3" t="str">
        <f>IF(A381="","",'PM Tools 1 '!$C$2)</f>
        <v>Muadz Askarul Muslim</v>
      </c>
      <c r="C381" s="4" t="e">
        <f>VLOOKUP(D381,'Charge Code'!B:D,2,FALSE)</f>
        <v>#N/A</v>
      </c>
      <c r="D381" s="3" t="str">
        <f>TRIM(IF(A381="","",'PM Tools 2'!$D$5))</f>
        <v/>
      </c>
      <c r="E381" s="3">
        <f>IF(A103="","",IF('PM Tools 2'!D108="",'PM Tools 2'!E108,'PM Tools 2'!D108 &amp;" - " &amp; 'PM Tools 2'!E108))</f>
        <v>0</v>
      </c>
      <c r="F381" s="3">
        <f>IF(A103="","",'PM Tools 2'!H108)</f>
        <v>0</v>
      </c>
    </row>
    <row r="382" spans="1:6" x14ac:dyDescent="0.25">
      <c r="A382" s="2" t="str">
        <f>IF(ISBLANK('PM Tools 2'!B109),A381,TEXT('PM Tools 2'!B109,"mm-dd-yy"))</f>
        <v>08-07-22</v>
      </c>
      <c r="B382" s="3" t="str">
        <f>IF(A382="","",'PM Tools 1 '!$C$2)</f>
        <v>Muadz Askarul Muslim</v>
      </c>
      <c r="C382" s="4" t="e">
        <f>VLOOKUP(D382,'Charge Code'!B:D,2,FALSE)</f>
        <v>#N/A</v>
      </c>
      <c r="D382" s="3" t="str">
        <f>TRIM(IF(A382="","",'PM Tools 2'!$D$5))</f>
        <v/>
      </c>
      <c r="E382" s="3">
        <f>IF(A104="","",IF('PM Tools 2'!D109="",'PM Tools 2'!E109,'PM Tools 2'!D109 &amp;" - " &amp; 'PM Tools 2'!E109))</f>
        <v>0</v>
      </c>
      <c r="F382" s="3">
        <f>IF(A104="","",'PM Tools 2'!H109)</f>
        <v>0</v>
      </c>
    </row>
    <row r="383" spans="1:6" x14ac:dyDescent="0.25">
      <c r="A383" s="2" t="str">
        <f>IF(ISBLANK('PM Tools 2'!B110),A382,TEXT('PM Tools 2'!B110,"mm-dd-yy"))</f>
        <v>08-07-22</v>
      </c>
      <c r="B383" s="3" t="str">
        <f>IF(A383="","",'PM Tools 1 '!$C$2)</f>
        <v>Muadz Askarul Muslim</v>
      </c>
      <c r="C383" s="4" t="e">
        <f>VLOOKUP(D383,'Charge Code'!B:D,2,FALSE)</f>
        <v>#N/A</v>
      </c>
      <c r="D383" s="3" t="str">
        <f>TRIM(IF(A383="","",'PM Tools 2'!$D$5))</f>
        <v/>
      </c>
      <c r="E383" s="3">
        <f>IF(A105="","",IF('PM Tools 2'!D110="",'PM Tools 2'!E110,'PM Tools 2'!D110 &amp;" - " &amp; 'PM Tools 2'!E110))</f>
        <v>0</v>
      </c>
      <c r="F383" s="3">
        <f>IF(A105="","",'PM Tools 2'!H110)</f>
        <v>0</v>
      </c>
    </row>
    <row r="384" spans="1:6" x14ac:dyDescent="0.25">
      <c r="A384" s="2" t="str">
        <f>IF(ISBLANK('PM Tools 2'!B111),A383,TEXT('PM Tools 2'!B111,"mm-dd-yy"))</f>
        <v>08-07-22</v>
      </c>
      <c r="B384" s="3" t="str">
        <f>IF(A384="","",'PM Tools 1 '!$C$2)</f>
        <v>Muadz Askarul Muslim</v>
      </c>
      <c r="C384" s="4" t="e">
        <f>VLOOKUP(D384,'Charge Code'!B:D,2,FALSE)</f>
        <v>#N/A</v>
      </c>
      <c r="D384" s="3" t="str">
        <f>TRIM(IF(A384="","",'PM Tools 2'!$D$5))</f>
        <v/>
      </c>
      <c r="E384" s="3">
        <f>IF(A106="","",IF('PM Tools 2'!D111="",'PM Tools 2'!E111,'PM Tools 2'!D111 &amp;" - " &amp; 'PM Tools 2'!E111))</f>
        <v>0</v>
      </c>
      <c r="F384" s="3">
        <f>IF(A106="","",'PM Tools 2'!H111)</f>
        <v>0</v>
      </c>
    </row>
    <row r="385" spans="1:6" x14ac:dyDescent="0.25">
      <c r="A385" s="2" t="str">
        <f>IF(ISBLANK('PM Tools 2'!B112),A384,TEXT('PM Tools 2'!B112,"mm-dd-yy"))</f>
        <v>08-07-22</v>
      </c>
      <c r="B385" s="3" t="str">
        <f>IF(A385="","",'PM Tools 1 '!$C$2)</f>
        <v>Muadz Askarul Muslim</v>
      </c>
      <c r="C385" s="4" t="e">
        <f>VLOOKUP(D385,'Charge Code'!B:D,2,FALSE)</f>
        <v>#N/A</v>
      </c>
      <c r="D385" s="3" t="str">
        <f>TRIM(IF(A385="","",'PM Tools 2'!$D$5))</f>
        <v/>
      </c>
      <c r="E385" s="3">
        <f>IF(A107="","",IF('PM Tools 2'!D112="",'PM Tools 2'!E112,'PM Tools 2'!D112 &amp;" - " &amp; 'PM Tools 2'!E112))</f>
        <v>0</v>
      </c>
      <c r="F385" s="3">
        <f>IF(A107="","",'PM Tools 2'!H112)</f>
        <v>0</v>
      </c>
    </row>
    <row r="386" spans="1:6" x14ac:dyDescent="0.25">
      <c r="A386" s="2" t="str">
        <f>IF(ISBLANK('PM Tools 2'!B113),A385,TEXT('PM Tools 2'!B113,"mm-dd-yy"))</f>
        <v>08-07-22</v>
      </c>
      <c r="B386" s="3" t="str">
        <f>IF(A386="","",'PM Tools 1 '!$C$2)</f>
        <v>Muadz Askarul Muslim</v>
      </c>
      <c r="C386" s="4" t="e">
        <f>VLOOKUP(D386,'Charge Code'!B:D,2,FALSE)</f>
        <v>#N/A</v>
      </c>
      <c r="D386" s="3" t="str">
        <f>TRIM(IF(A386="","",'PM Tools 2'!$D$5))</f>
        <v/>
      </c>
      <c r="E386" s="3">
        <f>IF(A108="","",IF('PM Tools 2'!D113="",'PM Tools 2'!E113,'PM Tools 2'!D113 &amp;" - " &amp; 'PM Tools 2'!E113))</f>
        <v>0</v>
      </c>
      <c r="F386" s="3">
        <f>IF(A108="","",'PM Tools 2'!H113)</f>
        <v>0</v>
      </c>
    </row>
    <row r="387" spans="1:6" x14ac:dyDescent="0.25">
      <c r="A387" s="2" t="str">
        <f>IF(ISBLANK('PM Tools 2'!B114),A386,TEXT('PM Tools 2'!B114,"mm-dd-yy"))</f>
        <v>08-07-22</v>
      </c>
      <c r="B387" s="3" t="str">
        <f>IF(A387="","",'PM Tools 1 '!$C$2)</f>
        <v>Muadz Askarul Muslim</v>
      </c>
      <c r="C387" s="4" t="e">
        <f>VLOOKUP(D387,'Charge Code'!B:D,2,FALSE)</f>
        <v>#N/A</v>
      </c>
      <c r="D387" s="3" t="str">
        <f>TRIM(IF(A387="","",'PM Tools 2'!$D$5))</f>
        <v/>
      </c>
      <c r="E387" s="3">
        <f>IF(A109="","",IF('PM Tools 2'!D114="",'PM Tools 2'!E114,'PM Tools 2'!D114 &amp;" - " &amp; 'PM Tools 2'!E114))</f>
        <v>0</v>
      </c>
      <c r="F387" s="3">
        <f>IF(A109="","",'PM Tools 2'!H114)</f>
        <v>0</v>
      </c>
    </row>
    <row r="388" spans="1:6" x14ac:dyDescent="0.25">
      <c r="A388" s="2" t="str">
        <f>IF(ISBLANK('PM Tools 2'!B115),A387,TEXT('PM Tools 2'!B115,"mm-dd-yy"))</f>
        <v>08-07-22</v>
      </c>
      <c r="B388" s="3" t="str">
        <f>IF(A388="","",'PM Tools 1 '!$C$2)</f>
        <v>Muadz Askarul Muslim</v>
      </c>
      <c r="C388" s="4" t="e">
        <f>VLOOKUP(D388,'Charge Code'!B:D,2,FALSE)</f>
        <v>#N/A</v>
      </c>
      <c r="D388" s="3" t="str">
        <f>TRIM(IF(A388="","",'PM Tools 2'!$D$5))</f>
        <v/>
      </c>
      <c r="E388" s="3">
        <f>IF(A110="","",IF('PM Tools 2'!D115="",'PM Tools 2'!E115,'PM Tools 2'!D115 &amp;" - " &amp; 'PM Tools 2'!E115))</f>
        <v>0</v>
      </c>
      <c r="F388" s="3">
        <f>IF(A110="","",'PM Tools 2'!H115)</f>
        <v>0</v>
      </c>
    </row>
    <row r="389" spans="1:6" x14ac:dyDescent="0.25">
      <c r="A389" s="2" t="str">
        <f>IF(ISBLANK('PM Tools 2'!B116),A388,TEXT('PM Tools 2'!B116,"mm-dd-yy"))</f>
        <v>08-07-22</v>
      </c>
      <c r="B389" s="3" t="str">
        <f>IF(A389="","",'PM Tools 1 '!$C$2)</f>
        <v>Muadz Askarul Muslim</v>
      </c>
      <c r="C389" s="4" t="e">
        <f>VLOOKUP(D389,'Charge Code'!B:D,2,FALSE)</f>
        <v>#N/A</v>
      </c>
      <c r="D389" s="3" t="str">
        <f>TRIM(IF(A389="","",'PM Tools 2'!$D$5))</f>
        <v/>
      </c>
      <c r="E389" s="3">
        <f>IF(A111="","",IF('PM Tools 2'!D116="",'PM Tools 2'!E116,'PM Tools 2'!D116 &amp;" - " &amp; 'PM Tools 2'!E116))</f>
        <v>0</v>
      </c>
      <c r="F389" s="3">
        <f>IF(A111="","",'PM Tools 2'!H116)</f>
        <v>0</v>
      </c>
    </row>
    <row r="390" spans="1:6" x14ac:dyDescent="0.25">
      <c r="A390" s="2" t="str">
        <f>IF(ISBLANK('PM Tools 2'!B117),A389,TEXT('PM Tools 2'!B117,"mm-dd-yy"))</f>
        <v>08-07-22</v>
      </c>
      <c r="B390" s="3" t="str">
        <f>IF(A390="","",'PM Tools 1 '!$C$2)</f>
        <v>Muadz Askarul Muslim</v>
      </c>
      <c r="C390" s="4" t="e">
        <f>VLOOKUP(D390,'Charge Code'!B:D,2,FALSE)</f>
        <v>#N/A</v>
      </c>
      <c r="D390" s="3" t="str">
        <f>TRIM(IF(A390="","",'PM Tools 2'!$D$5))</f>
        <v/>
      </c>
      <c r="E390" s="3">
        <f>IF(A112="","",IF('PM Tools 2'!D117="",'PM Tools 2'!E117,'PM Tools 2'!D117 &amp;" - " &amp; 'PM Tools 2'!E117))</f>
        <v>0</v>
      </c>
      <c r="F390" s="3">
        <f>IF(A112="","",'PM Tools 2'!H117)</f>
        <v>0</v>
      </c>
    </row>
    <row r="391" spans="1:6" x14ac:dyDescent="0.25">
      <c r="A391" s="2" t="str">
        <f>IF(ISBLANK('PM Tools 2'!B118),A390,TEXT('PM Tools 2'!B118,"mm-dd-yy"))</f>
        <v>08-07-22</v>
      </c>
      <c r="B391" s="3" t="str">
        <f>IF(A391="","",'PM Tools 1 '!$C$2)</f>
        <v>Muadz Askarul Muslim</v>
      </c>
      <c r="C391" s="4" t="e">
        <f>VLOOKUP(D391,'Charge Code'!B:D,2,FALSE)</f>
        <v>#N/A</v>
      </c>
      <c r="D391" s="3" t="str">
        <f>TRIM(IF(A391="","",'PM Tools 2'!$D$5))</f>
        <v/>
      </c>
      <c r="E391" s="3">
        <f>IF(A113="","",IF('PM Tools 2'!D118="",'PM Tools 2'!E118,'PM Tools 2'!D118 &amp;" - " &amp; 'PM Tools 2'!E118))</f>
        <v>0</v>
      </c>
      <c r="F391" s="3">
        <f>IF(A113="","",'PM Tools 2'!H118)</f>
        <v>0</v>
      </c>
    </row>
    <row r="392" spans="1:6" x14ac:dyDescent="0.25">
      <c r="A392" s="2" t="str">
        <f>IF(ISBLANK('PM Tools 2'!B119),A391,TEXT('PM Tools 2'!B119,"mm-dd-yy"))</f>
        <v>08-08-22</v>
      </c>
      <c r="B392" s="3" t="str">
        <f>IF(A392="","",'PM Tools 1 '!$C$2)</f>
        <v>Muadz Askarul Muslim</v>
      </c>
      <c r="C392" s="4" t="e">
        <f>VLOOKUP(D392,'Charge Code'!B:D,2,FALSE)</f>
        <v>#N/A</v>
      </c>
      <c r="D392" s="3" t="str">
        <f>TRIM(IF(A392="","",'PM Tools 2'!$D$5))</f>
        <v/>
      </c>
      <c r="E392" s="3">
        <f>IF(A114="","",IF('PM Tools 2'!D119="",'PM Tools 2'!E119,'PM Tools 2'!D119 &amp;" - " &amp; 'PM Tools 2'!E119))</f>
        <v>0</v>
      </c>
      <c r="F392" s="3">
        <f>IF(A114="","",'PM Tools 2'!H119)</f>
        <v>0</v>
      </c>
    </row>
    <row r="393" spans="1:6" x14ac:dyDescent="0.25">
      <c r="A393" s="2" t="str">
        <f>IF(ISBLANK('PM Tools 2'!B120),A392,TEXT('PM Tools 2'!B120,"mm-dd-yy"))</f>
        <v>08-08-22</v>
      </c>
      <c r="B393" s="3" t="str">
        <f>IF(A393="","",'PM Tools 1 '!$C$2)</f>
        <v>Muadz Askarul Muslim</v>
      </c>
      <c r="C393" s="4" t="e">
        <f>VLOOKUP(D393,'Charge Code'!B:D,2,FALSE)</f>
        <v>#N/A</v>
      </c>
      <c r="D393" s="3" t="str">
        <f>TRIM(IF(A393="","",'PM Tools 2'!$D$5))</f>
        <v/>
      </c>
      <c r="E393" s="3">
        <f>IF(A115="","",IF('PM Tools 2'!D120="",'PM Tools 2'!E120,'PM Tools 2'!D120 &amp;" - " &amp; 'PM Tools 2'!E120))</f>
        <v>0</v>
      </c>
      <c r="F393" s="3">
        <f>IF(A115="","",'PM Tools 2'!H120)</f>
        <v>0</v>
      </c>
    </row>
    <row r="394" spans="1:6" x14ac:dyDescent="0.25">
      <c r="A394" s="2" t="str">
        <f>IF(ISBLANK('PM Tools 2'!B121),A393,TEXT('PM Tools 2'!B121,"mm-dd-yy"))</f>
        <v>08-08-22</v>
      </c>
      <c r="B394" s="3" t="str">
        <f>IF(A394="","",'PM Tools 1 '!$C$2)</f>
        <v>Muadz Askarul Muslim</v>
      </c>
      <c r="C394" s="4" t="e">
        <f>VLOOKUP(D394,'Charge Code'!B:D,2,FALSE)</f>
        <v>#N/A</v>
      </c>
      <c r="D394" s="3" t="str">
        <f>TRIM(IF(A394="","",'PM Tools 2'!$D$5))</f>
        <v/>
      </c>
      <c r="E394" s="3">
        <f>IF(A116="","",IF('PM Tools 2'!D121="",'PM Tools 2'!E121,'PM Tools 2'!D121 &amp;" - " &amp; 'PM Tools 2'!E121))</f>
        <v>0</v>
      </c>
      <c r="F394" s="3">
        <f>IF(A116="","",'PM Tools 2'!H121)</f>
        <v>0</v>
      </c>
    </row>
    <row r="395" spans="1:6" x14ac:dyDescent="0.25">
      <c r="A395" s="2" t="str">
        <f>IF(ISBLANK('PM Tools 2'!B122),A394,TEXT('PM Tools 2'!B122,"mm-dd-yy"))</f>
        <v>08-08-22</v>
      </c>
      <c r="B395" s="3" t="str">
        <f>IF(A395="","",'PM Tools 1 '!$C$2)</f>
        <v>Muadz Askarul Muslim</v>
      </c>
      <c r="C395" s="4" t="e">
        <f>VLOOKUP(D395,'Charge Code'!B:D,2,FALSE)</f>
        <v>#N/A</v>
      </c>
      <c r="D395" s="3" t="str">
        <f>TRIM(IF(A395="","",'PM Tools 2'!$D$5))</f>
        <v/>
      </c>
      <c r="E395" s="3">
        <f>IF(A117="","",IF('PM Tools 2'!D122="",'PM Tools 2'!E122,'PM Tools 2'!D122 &amp;" - " &amp; 'PM Tools 2'!E122))</f>
        <v>0</v>
      </c>
      <c r="F395" s="3">
        <f>IF(A117="","",'PM Tools 2'!H122)</f>
        <v>0</v>
      </c>
    </row>
    <row r="396" spans="1:6" x14ac:dyDescent="0.25">
      <c r="A396" s="2" t="str">
        <f>IF(ISBLANK('PM Tools 2'!B123),A395,TEXT('PM Tools 2'!B123,"mm-dd-yy"))</f>
        <v>08-08-22</v>
      </c>
      <c r="B396" s="3" t="str">
        <f>IF(A396="","",'PM Tools 1 '!$C$2)</f>
        <v>Muadz Askarul Muslim</v>
      </c>
      <c r="C396" s="4" t="e">
        <f>VLOOKUP(D396,'Charge Code'!B:D,2,FALSE)</f>
        <v>#N/A</v>
      </c>
      <c r="D396" s="3" t="str">
        <f>TRIM(IF(A396="","",'PM Tools 2'!$D$5))</f>
        <v/>
      </c>
      <c r="E396" s="3">
        <f>IF(A118="","",IF('PM Tools 2'!D123="",'PM Tools 2'!E123,'PM Tools 2'!D123 &amp;" - " &amp; 'PM Tools 2'!E123))</f>
        <v>0</v>
      </c>
      <c r="F396" s="3">
        <f>IF(A118="","",'PM Tools 2'!H123)</f>
        <v>0</v>
      </c>
    </row>
    <row r="397" spans="1:6" x14ac:dyDescent="0.25">
      <c r="A397" s="2" t="str">
        <f>IF(ISBLANK('PM Tools 2'!B124),A396,TEXT('PM Tools 2'!B124,"mm-dd-yy"))</f>
        <v>08-08-22</v>
      </c>
      <c r="B397" s="3" t="str">
        <f>IF(A397="","",'PM Tools 1 '!$C$2)</f>
        <v>Muadz Askarul Muslim</v>
      </c>
      <c r="C397" s="4" t="e">
        <f>VLOOKUP(D397,'Charge Code'!B:D,2,FALSE)</f>
        <v>#N/A</v>
      </c>
      <c r="D397" s="3" t="str">
        <f>TRIM(IF(A397="","",'PM Tools 2'!$D$5))</f>
        <v/>
      </c>
      <c r="E397" s="3">
        <f>IF(A119="","",IF('PM Tools 2'!D124="",'PM Tools 2'!E124,'PM Tools 2'!D124 &amp;" - " &amp; 'PM Tools 2'!E124))</f>
        <v>0</v>
      </c>
      <c r="F397" s="3">
        <f>IF(A119="","",'PM Tools 2'!H124)</f>
        <v>0</v>
      </c>
    </row>
    <row r="398" spans="1:6" x14ac:dyDescent="0.25">
      <c r="A398" s="2" t="str">
        <f>IF(ISBLANK('PM Tools 2'!B125),A397,TEXT('PM Tools 2'!B125,"mm-dd-yy"))</f>
        <v>08-08-22</v>
      </c>
      <c r="B398" s="3" t="str">
        <f>IF(A398="","",'PM Tools 1 '!$C$2)</f>
        <v>Muadz Askarul Muslim</v>
      </c>
      <c r="C398" s="4" t="e">
        <f>VLOOKUP(D398,'Charge Code'!B:D,2,FALSE)</f>
        <v>#N/A</v>
      </c>
      <c r="D398" s="3" t="str">
        <f>TRIM(IF(A398="","",'PM Tools 2'!$D$5))</f>
        <v/>
      </c>
      <c r="E398" s="3">
        <f>IF(A120="","",IF('PM Tools 2'!D125="",'PM Tools 2'!E125,'PM Tools 2'!D125 &amp;" - " &amp; 'PM Tools 2'!E125))</f>
        <v>0</v>
      </c>
      <c r="F398" s="3">
        <f>IF(A120="","",'PM Tools 2'!H125)</f>
        <v>0</v>
      </c>
    </row>
    <row r="399" spans="1:6" x14ac:dyDescent="0.25">
      <c r="A399" s="2" t="str">
        <f>IF(ISBLANK('PM Tools 2'!B126),A398,TEXT('PM Tools 2'!B126,"mm-dd-yy"))</f>
        <v>08-08-22</v>
      </c>
      <c r="B399" s="3" t="str">
        <f>IF(A399="","",'PM Tools 1 '!$C$2)</f>
        <v>Muadz Askarul Muslim</v>
      </c>
      <c r="C399" s="4" t="e">
        <f>VLOOKUP(D399,'Charge Code'!B:D,2,FALSE)</f>
        <v>#N/A</v>
      </c>
      <c r="D399" s="3" t="str">
        <f>TRIM(IF(A399="","",'PM Tools 2'!$D$5))</f>
        <v/>
      </c>
      <c r="E399" s="3">
        <f>IF(A121="","",IF('PM Tools 2'!D126="",'PM Tools 2'!E126,'PM Tools 2'!D126 &amp;" - " &amp; 'PM Tools 2'!E126))</f>
        <v>0</v>
      </c>
      <c r="F399" s="3">
        <f>IF(A121="","",'PM Tools 2'!H126)</f>
        <v>0</v>
      </c>
    </row>
    <row r="400" spans="1:6" x14ac:dyDescent="0.25">
      <c r="A400" s="2" t="str">
        <f>IF(ISBLANK('PM Tools 2'!B127),A399,TEXT('PM Tools 2'!B127,"mm-dd-yy"))</f>
        <v>08-08-22</v>
      </c>
      <c r="B400" s="3" t="str">
        <f>IF(A400="","",'PM Tools 1 '!$C$2)</f>
        <v>Muadz Askarul Muslim</v>
      </c>
      <c r="C400" s="4" t="e">
        <f>VLOOKUP(D400,'Charge Code'!B:D,2,FALSE)</f>
        <v>#N/A</v>
      </c>
      <c r="D400" s="3" t="str">
        <f>TRIM(IF(A400="","",'PM Tools 2'!$D$5))</f>
        <v/>
      </c>
      <c r="E400" s="3">
        <f>IF(A122="","",IF('PM Tools 2'!D127="",'PM Tools 2'!E127,'PM Tools 2'!D127 &amp;" - " &amp; 'PM Tools 2'!E127))</f>
        <v>0</v>
      </c>
      <c r="F400" s="3">
        <f>IF(A122="","",'PM Tools 2'!H127)</f>
        <v>0</v>
      </c>
    </row>
    <row r="401" spans="1:6" x14ac:dyDescent="0.25">
      <c r="A401" s="2" t="str">
        <f>IF(ISBLANK('PM Tools 2'!B128),A400,TEXT('PM Tools 2'!B128,"mm-dd-yy"))</f>
        <v>08-08-22</v>
      </c>
      <c r="B401" s="3" t="str">
        <f>IF(A401="","",'PM Tools 1 '!$C$2)</f>
        <v>Muadz Askarul Muslim</v>
      </c>
      <c r="C401" s="4" t="e">
        <f>VLOOKUP(D401,'Charge Code'!B:D,2,FALSE)</f>
        <v>#N/A</v>
      </c>
      <c r="D401" s="3" t="str">
        <f>TRIM(IF(A401="","",'PM Tools 2'!$D$5))</f>
        <v/>
      </c>
      <c r="E401" s="3">
        <f>IF(A123="","",IF('PM Tools 2'!D128="",'PM Tools 2'!E128,'PM Tools 2'!D128 &amp;" - " &amp; 'PM Tools 2'!E128))</f>
        <v>0</v>
      </c>
      <c r="F401" s="3">
        <f>IF(A123="","",'PM Tools 2'!H128)</f>
        <v>0</v>
      </c>
    </row>
    <row r="402" spans="1:6" x14ac:dyDescent="0.25">
      <c r="A402" s="2" t="str">
        <f>IF(ISBLANK('PM Tools 2'!B129),A401,TEXT('PM Tools 2'!B129,"mm-dd-yy"))</f>
        <v>08-08-22</v>
      </c>
      <c r="B402" s="3" t="str">
        <f>IF(A402="","",'PM Tools 1 '!$C$2)</f>
        <v>Muadz Askarul Muslim</v>
      </c>
      <c r="C402" s="4" t="e">
        <f>VLOOKUP(D402,'Charge Code'!B:D,2,FALSE)</f>
        <v>#N/A</v>
      </c>
      <c r="D402" s="3" t="str">
        <f>TRIM(IF(A402="","",'PM Tools 2'!$D$5))</f>
        <v/>
      </c>
      <c r="E402" s="3">
        <f>IF(A124="","",IF('PM Tools 2'!D129="",'PM Tools 2'!E129,'PM Tools 2'!D129 &amp;" - " &amp; 'PM Tools 2'!E129))</f>
        <v>0</v>
      </c>
      <c r="F402" s="3">
        <f>IF(A124="","",'PM Tools 2'!H129)</f>
        <v>0</v>
      </c>
    </row>
    <row r="403" spans="1:6" x14ac:dyDescent="0.25">
      <c r="A403" s="2" t="str">
        <f>IF(ISBLANK('PM Tools 2'!B130),A402,TEXT('PM Tools 2'!B130,"mm-dd-yy"))</f>
        <v>08-08-22</v>
      </c>
      <c r="B403" s="3" t="str">
        <f>IF(A403="","",'PM Tools 1 '!$C$2)</f>
        <v>Muadz Askarul Muslim</v>
      </c>
      <c r="C403" s="4" t="e">
        <f>VLOOKUP(D403,'Charge Code'!B:D,2,FALSE)</f>
        <v>#N/A</v>
      </c>
      <c r="D403" s="3" t="str">
        <f>TRIM(IF(A403="","",'PM Tools 2'!$D$5))</f>
        <v/>
      </c>
      <c r="E403" s="3">
        <f>IF(A125="","",IF('PM Tools 2'!D130="",'PM Tools 2'!E130,'PM Tools 2'!D130 &amp;" - " &amp; 'PM Tools 2'!E130))</f>
        <v>0</v>
      </c>
      <c r="F403" s="3">
        <f>IF(A125="","",'PM Tools 2'!H130)</f>
        <v>0</v>
      </c>
    </row>
    <row r="404" spans="1:6" x14ac:dyDescent="0.25">
      <c r="A404" s="2" t="str">
        <f>IF(ISBLANK('PM Tools 2'!B131),A403,TEXT('PM Tools 2'!B131,"mm-dd-yy"))</f>
        <v>08-08-22</v>
      </c>
      <c r="B404" s="3" t="str">
        <f>IF(A404="","",'PM Tools 1 '!$C$2)</f>
        <v>Muadz Askarul Muslim</v>
      </c>
      <c r="C404" s="4" t="e">
        <f>VLOOKUP(D404,'Charge Code'!B:D,2,FALSE)</f>
        <v>#N/A</v>
      </c>
      <c r="D404" s="3" t="str">
        <f>TRIM(IF(A404="","",'PM Tools 2'!$D$5))</f>
        <v/>
      </c>
      <c r="E404" s="3">
        <f>IF(A126="","",IF('PM Tools 2'!D131="",'PM Tools 2'!E131,'PM Tools 2'!D131 &amp;" - " &amp; 'PM Tools 2'!E131))</f>
        <v>0</v>
      </c>
      <c r="F404" s="3">
        <f>IF(A126="","",'PM Tools 2'!H131)</f>
        <v>0</v>
      </c>
    </row>
    <row r="405" spans="1:6" x14ac:dyDescent="0.25">
      <c r="A405" s="2" t="str">
        <f>IF(ISBLANK('PM Tools 2'!B132),A404,TEXT('PM Tools 2'!B132,"mm-dd-yy"))</f>
        <v>08-08-22</v>
      </c>
      <c r="B405" s="3" t="str">
        <f>IF(A405="","",'PM Tools 1 '!$C$2)</f>
        <v>Muadz Askarul Muslim</v>
      </c>
      <c r="C405" s="4" t="e">
        <f>VLOOKUP(D405,'Charge Code'!B:D,2,FALSE)</f>
        <v>#N/A</v>
      </c>
      <c r="D405" s="3" t="str">
        <f>TRIM(IF(A405="","",'PM Tools 2'!$D$5))</f>
        <v/>
      </c>
      <c r="E405" s="3">
        <f>IF(A127="","",IF('PM Tools 2'!D132="",'PM Tools 2'!E132,'PM Tools 2'!D132 &amp;" - " &amp; 'PM Tools 2'!E132))</f>
        <v>0</v>
      </c>
      <c r="F405" s="3">
        <f>IF(A127="","",'PM Tools 2'!H132)</f>
        <v>0</v>
      </c>
    </row>
    <row r="406" spans="1:6" x14ac:dyDescent="0.25">
      <c r="A406" s="2" t="str">
        <f>IF(ISBLANK('PM Tools 2'!B133),A405,TEXT('PM Tools 2'!B133,"mm-dd-yy"))</f>
        <v>08-08-22</v>
      </c>
      <c r="B406" s="3" t="str">
        <f>IF(A406="","",'PM Tools 1 '!$C$2)</f>
        <v>Muadz Askarul Muslim</v>
      </c>
      <c r="C406" s="4" t="e">
        <f>VLOOKUP(D406,'Charge Code'!B:D,2,FALSE)</f>
        <v>#N/A</v>
      </c>
      <c r="D406" s="3" t="str">
        <f>TRIM(IF(A406="","",'PM Tools 2'!$D$5))</f>
        <v/>
      </c>
      <c r="E406" s="3">
        <f>IF(A128="","",IF('PM Tools 2'!D133="",'PM Tools 2'!E133,'PM Tools 2'!D133 &amp;" - " &amp; 'PM Tools 2'!E133))</f>
        <v>0</v>
      </c>
      <c r="F406" s="3">
        <f>IF(A128="","",'PM Tools 2'!H133)</f>
        <v>0</v>
      </c>
    </row>
    <row r="407" spans="1:6" x14ac:dyDescent="0.25">
      <c r="A407" s="2" t="str">
        <f>IF(ISBLANK('PM Tools 2'!B134),A406,TEXT('PM Tools 2'!B134,"mm-dd-yy"))</f>
        <v>08-08-22</v>
      </c>
      <c r="B407" s="3" t="str">
        <f>IF(A407="","",'PM Tools 1 '!$C$2)</f>
        <v>Muadz Askarul Muslim</v>
      </c>
      <c r="C407" s="4" t="e">
        <f>VLOOKUP(D407,'Charge Code'!B:D,2,FALSE)</f>
        <v>#N/A</v>
      </c>
      <c r="D407" s="3" t="str">
        <f>TRIM(IF(A407="","",'PM Tools 2'!$D$5))</f>
        <v/>
      </c>
      <c r="E407" s="3">
        <f>IF(A129="","",IF('PM Tools 2'!D134="",'PM Tools 2'!E134,'PM Tools 2'!D134 &amp;" - " &amp; 'PM Tools 2'!E134))</f>
        <v>0</v>
      </c>
      <c r="F407" s="3">
        <f>IF(A129="","",'PM Tools 2'!H134)</f>
        <v>0</v>
      </c>
    </row>
    <row r="408" spans="1:6" x14ac:dyDescent="0.25">
      <c r="A408" s="2" t="str">
        <f>IF(ISBLANK('PM Tools 2'!B135),A407,TEXT('PM Tools 2'!B135,"mm-dd-yy"))</f>
        <v>08-09-22</v>
      </c>
      <c r="B408" s="3" t="str">
        <f>IF(A408="","",'PM Tools 1 '!$C$2)</f>
        <v>Muadz Askarul Muslim</v>
      </c>
      <c r="C408" s="4" t="e">
        <f>VLOOKUP(D408,'Charge Code'!B:D,2,FALSE)</f>
        <v>#N/A</v>
      </c>
      <c r="D408" s="3" t="str">
        <f>TRIM(IF(A408="","",'PM Tools 2'!$D$5))</f>
        <v/>
      </c>
      <c r="E408" s="3">
        <f>IF(A130="","",IF('PM Tools 2'!D135="",'PM Tools 2'!E135,'PM Tools 2'!D135 &amp;" - " &amp; 'PM Tools 2'!E135))</f>
        <v>0</v>
      </c>
      <c r="F408" s="3">
        <f>IF(A130="","",'PM Tools 2'!H135)</f>
        <v>0</v>
      </c>
    </row>
    <row r="409" spans="1:6" x14ac:dyDescent="0.25">
      <c r="A409" s="2" t="str">
        <f>IF(ISBLANK('PM Tools 2'!B136),A408,TEXT('PM Tools 2'!B136,"mm-dd-yy"))</f>
        <v>08-09-22</v>
      </c>
      <c r="B409" s="3" t="str">
        <f>IF(A409="","",'PM Tools 1 '!$C$2)</f>
        <v>Muadz Askarul Muslim</v>
      </c>
      <c r="C409" s="4" t="e">
        <f>VLOOKUP(D409,'Charge Code'!B:D,2,FALSE)</f>
        <v>#N/A</v>
      </c>
      <c r="D409" s="3" t="str">
        <f>TRIM(IF(A409="","",'PM Tools 2'!$D$5))</f>
        <v/>
      </c>
      <c r="E409" s="3">
        <f>IF(A131="","",IF('PM Tools 2'!D136="",'PM Tools 2'!E136,'PM Tools 2'!D136 &amp;" - " &amp; 'PM Tools 2'!E136))</f>
        <v>0</v>
      </c>
      <c r="F409" s="3">
        <f>IF(A131="","",'PM Tools 2'!H136)</f>
        <v>0</v>
      </c>
    </row>
    <row r="410" spans="1:6" x14ac:dyDescent="0.25">
      <c r="A410" s="2" t="str">
        <f>IF(ISBLANK('PM Tools 2'!B137),A409,TEXT('PM Tools 2'!B137,"mm-dd-yy"))</f>
        <v>08-09-22</v>
      </c>
      <c r="B410" s="3" t="str">
        <f>IF(A410="","",'PM Tools 1 '!$C$2)</f>
        <v>Muadz Askarul Muslim</v>
      </c>
      <c r="C410" s="4" t="e">
        <f>VLOOKUP(D410,'Charge Code'!B:D,2,FALSE)</f>
        <v>#N/A</v>
      </c>
      <c r="D410" s="3" t="str">
        <f>TRIM(IF(A410="","",'PM Tools 2'!$D$5))</f>
        <v/>
      </c>
      <c r="E410" s="3">
        <f>IF(A132="","",IF('PM Tools 2'!D137="",'PM Tools 2'!E137,'PM Tools 2'!D137 &amp;" - " &amp; 'PM Tools 2'!E137))</f>
        <v>0</v>
      </c>
      <c r="F410" s="3">
        <f>IF(A132="","",'PM Tools 2'!H137)</f>
        <v>0</v>
      </c>
    </row>
    <row r="411" spans="1:6" x14ac:dyDescent="0.25">
      <c r="A411" s="2" t="str">
        <f>IF(ISBLANK('PM Tools 2'!B138),A410,TEXT('PM Tools 2'!B138,"mm-dd-yy"))</f>
        <v>08-09-22</v>
      </c>
      <c r="B411" s="3" t="str">
        <f>IF(A411="","",'PM Tools 1 '!$C$2)</f>
        <v>Muadz Askarul Muslim</v>
      </c>
      <c r="C411" s="4" t="e">
        <f>VLOOKUP(D411,'Charge Code'!B:D,2,FALSE)</f>
        <v>#N/A</v>
      </c>
      <c r="D411" s="3" t="str">
        <f>TRIM(IF(A411="","",'PM Tools 2'!$D$5))</f>
        <v/>
      </c>
      <c r="E411" s="3">
        <f>IF(A133="","",IF('PM Tools 2'!D138="",'PM Tools 2'!E138,'PM Tools 2'!D138 &amp;" - " &amp; 'PM Tools 2'!E138))</f>
        <v>0</v>
      </c>
      <c r="F411" s="3">
        <f>IF(A133="","",'PM Tools 2'!H138)</f>
        <v>0</v>
      </c>
    </row>
    <row r="412" spans="1:6" x14ac:dyDescent="0.25">
      <c r="A412" s="2" t="str">
        <f>IF(ISBLANK('PM Tools 2'!B139),A411,TEXT('PM Tools 2'!B139,"mm-dd-yy"))</f>
        <v>08-09-22</v>
      </c>
      <c r="B412" s="3" t="str">
        <f>IF(A412="","",'PM Tools 1 '!$C$2)</f>
        <v>Muadz Askarul Muslim</v>
      </c>
      <c r="C412" s="4" t="e">
        <f>VLOOKUP(D412,'Charge Code'!B:D,2,FALSE)</f>
        <v>#N/A</v>
      </c>
      <c r="D412" s="3" t="str">
        <f>TRIM(IF(A412="","",'PM Tools 2'!$D$5))</f>
        <v/>
      </c>
      <c r="E412" s="3">
        <f>IF(A134="","",IF('PM Tools 2'!D139="",'PM Tools 2'!E139,'PM Tools 2'!D139 &amp;" - " &amp; 'PM Tools 2'!E139))</f>
        <v>0</v>
      </c>
      <c r="F412" s="3">
        <f>IF(A134="","",'PM Tools 2'!H139)</f>
        <v>0</v>
      </c>
    </row>
    <row r="413" spans="1:6" x14ac:dyDescent="0.25">
      <c r="A413" s="2" t="str">
        <f>IF(ISBLANK('PM Tools 2'!B140),A412,TEXT('PM Tools 2'!B140,"mm-dd-yy"))</f>
        <v>08-09-22</v>
      </c>
      <c r="B413" s="3" t="str">
        <f>IF(A413="","",'PM Tools 1 '!$C$2)</f>
        <v>Muadz Askarul Muslim</v>
      </c>
      <c r="C413" s="4" t="e">
        <f>VLOOKUP(D413,'Charge Code'!B:D,2,FALSE)</f>
        <v>#N/A</v>
      </c>
      <c r="D413" s="3" t="str">
        <f>TRIM(IF(A413="","",'PM Tools 2'!$D$5))</f>
        <v/>
      </c>
      <c r="E413" s="3">
        <f>IF(A135="","",IF('PM Tools 2'!D140="",'PM Tools 2'!E140,'PM Tools 2'!D140 &amp;" - " &amp; 'PM Tools 2'!E140))</f>
        <v>0</v>
      </c>
      <c r="F413" s="3">
        <f>IF(A135="","",'PM Tools 2'!H140)</f>
        <v>0</v>
      </c>
    </row>
    <row r="414" spans="1:6" x14ac:dyDescent="0.25">
      <c r="A414" s="2" t="str">
        <f>IF(ISBLANK('PM Tools 2'!B141),A413,TEXT('PM Tools 2'!B141,"mm-dd-yy"))</f>
        <v>08-09-22</v>
      </c>
      <c r="B414" s="3" t="str">
        <f>IF(A414="","",'PM Tools 1 '!$C$2)</f>
        <v>Muadz Askarul Muslim</v>
      </c>
      <c r="C414" s="4" t="e">
        <f>VLOOKUP(D414,'Charge Code'!B:D,2,FALSE)</f>
        <v>#N/A</v>
      </c>
      <c r="D414" s="3" t="str">
        <f>TRIM(IF(A414="","",'PM Tools 2'!$D$5))</f>
        <v/>
      </c>
      <c r="E414" s="3">
        <f>IF(A136="","",IF('PM Tools 2'!D141="",'PM Tools 2'!E141,'PM Tools 2'!D141 &amp;" - " &amp; 'PM Tools 2'!E141))</f>
        <v>0</v>
      </c>
      <c r="F414" s="3">
        <f>IF(A136="","",'PM Tools 2'!H141)</f>
        <v>0</v>
      </c>
    </row>
    <row r="415" spans="1:6" x14ac:dyDescent="0.25">
      <c r="A415" s="2" t="str">
        <f>IF(ISBLANK('PM Tools 2'!B142),A414,TEXT('PM Tools 2'!B142,"mm-dd-yy"))</f>
        <v>08-09-22</v>
      </c>
      <c r="B415" s="3" t="str">
        <f>IF(A415="","",'PM Tools 1 '!$C$2)</f>
        <v>Muadz Askarul Muslim</v>
      </c>
      <c r="C415" s="4" t="e">
        <f>VLOOKUP(D415,'Charge Code'!B:D,2,FALSE)</f>
        <v>#N/A</v>
      </c>
      <c r="D415" s="3" t="str">
        <f>TRIM(IF(A415="","",'PM Tools 2'!$D$5))</f>
        <v/>
      </c>
      <c r="E415" s="3">
        <f>IF(A137="","",IF('PM Tools 2'!D142="",'PM Tools 2'!E142,'PM Tools 2'!D142 &amp;" - " &amp; 'PM Tools 2'!E142))</f>
        <v>0</v>
      </c>
      <c r="F415" s="3">
        <f>IF(A137="","",'PM Tools 2'!H142)</f>
        <v>0</v>
      </c>
    </row>
    <row r="416" spans="1:6" x14ac:dyDescent="0.25">
      <c r="A416" s="2" t="str">
        <f>IF(ISBLANK('PM Tools 2'!B143),A415,TEXT('PM Tools 2'!B143,"mm-dd-yy"))</f>
        <v>08-09-22</v>
      </c>
      <c r="B416" s="3" t="str">
        <f>IF(A416="","",'PM Tools 1 '!$C$2)</f>
        <v>Muadz Askarul Muslim</v>
      </c>
      <c r="C416" s="4" t="e">
        <f>VLOOKUP(D416,'Charge Code'!B:D,2,FALSE)</f>
        <v>#N/A</v>
      </c>
      <c r="D416" s="3" t="str">
        <f>TRIM(IF(A416="","",'PM Tools 2'!$D$5))</f>
        <v/>
      </c>
      <c r="E416" s="3">
        <f>IF(A138="","",IF('PM Tools 2'!D143="",'PM Tools 2'!E143,'PM Tools 2'!D143 &amp;" - " &amp; 'PM Tools 2'!E143))</f>
        <v>0</v>
      </c>
      <c r="F416" s="3">
        <f>IF(A138="","",'PM Tools 2'!H143)</f>
        <v>0</v>
      </c>
    </row>
    <row r="417" spans="1:6" x14ac:dyDescent="0.25">
      <c r="A417" s="2" t="str">
        <f>IF(ISBLANK('PM Tools 2'!B144),A416,TEXT('PM Tools 2'!B144,"mm-dd-yy"))</f>
        <v>08-09-22</v>
      </c>
      <c r="B417" s="3" t="str">
        <f>IF(A417="","",'PM Tools 1 '!$C$2)</f>
        <v>Muadz Askarul Muslim</v>
      </c>
      <c r="C417" s="4" t="e">
        <f>VLOOKUP(D417,'Charge Code'!B:D,2,FALSE)</f>
        <v>#N/A</v>
      </c>
      <c r="D417" s="3" t="str">
        <f>TRIM(IF(A417="","",'PM Tools 2'!$D$5))</f>
        <v/>
      </c>
      <c r="E417" s="3">
        <f>IF(A139="","",IF('PM Tools 2'!D144="",'PM Tools 2'!E144,'PM Tools 2'!D144 &amp;" - " &amp; 'PM Tools 2'!E144))</f>
        <v>0</v>
      </c>
      <c r="F417" s="3">
        <f>IF(A139="","",'PM Tools 2'!H144)</f>
        <v>0</v>
      </c>
    </row>
    <row r="418" spans="1:6" x14ac:dyDescent="0.25">
      <c r="A418" s="2" t="str">
        <f>IF(ISBLANK('PM Tools 2'!B145),A417,TEXT('PM Tools 2'!B145,"mm-dd-yy"))</f>
        <v>08-09-22</v>
      </c>
      <c r="B418" s="3" t="str">
        <f>IF(A418="","",'PM Tools 1 '!$C$2)</f>
        <v>Muadz Askarul Muslim</v>
      </c>
      <c r="C418" s="4" t="e">
        <f>VLOOKUP(D418,'Charge Code'!B:D,2,FALSE)</f>
        <v>#N/A</v>
      </c>
      <c r="D418" s="3" t="str">
        <f>TRIM(IF(A418="","",'PM Tools 2'!$D$5))</f>
        <v/>
      </c>
      <c r="E418" s="3">
        <f>IF(A140="","",IF('PM Tools 2'!D145="",'PM Tools 2'!E145,'PM Tools 2'!D145 &amp;" - " &amp; 'PM Tools 2'!E145))</f>
        <v>0</v>
      </c>
      <c r="F418" s="3">
        <f>IF(A140="","",'PM Tools 2'!H145)</f>
        <v>0</v>
      </c>
    </row>
    <row r="419" spans="1:6" x14ac:dyDescent="0.25">
      <c r="A419" s="2" t="str">
        <f>IF(ISBLANK('PM Tools 2'!B146),A418,TEXT('PM Tools 2'!B146,"mm-dd-yy"))</f>
        <v>08-09-22</v>
      </c>
      <c r="B419" s="3" t="str">
        <f>IF(A419="","",'PM Tools 1 '!$C$2)</f>
        <v>Muadz Askarul Muslim</v>
      </c>
      <c r="C419" s="4" t="e">
        <f>VLOOKUP(D419,'Charge Code'!B:D,2,FALSE)</f>
        <v>#N/A</v>
      </c>
      <c r="D419" s="3" t="str">
        <f>TRIM(IF(A419="","",'PM Tools 2'!$D$5))</f>
        <v/>
      </c>
      <c r="E419" s="3">
        <f>IF(A141="","",IF('PM Tools 2'!D146="",'PM Tools 2'!E146,'PM Tools 2'!D146 &amp;" - " &amp; 'PM Tools 2'!E146))</f>
        <v>0</v>
      </c>
      <c r="F419" s="3">
        <f>IF(A141="","",'PM Tools 2'!H146)</f>
        <v>0</v>
      </c>
    </row>
    <row r="420" spans="1:6" x14ac:dyDescent="0.25">
      <c r="A420" s="2" t="str">
        <f>IF(ISBLANK('PM Tools 2'!B147),A419,TEXT('PM Tools 2'!B147,"mm-dd-yy"))</f>
        <v>08-09-22</v>
      </c>
      <c r="B420" s="3" t="str">
        <f>IF(A420="","",'PM Tools 1 '!$C$2)</f>
        <v>Muadz Askarul Muslim</v>
      </c>
      <c r="C420" s="4" t="e">
        <f>VLOOKUP(D420,'Charge Code'!B:D,2,FALSE)</f>
        <v>#N/A</v>
      </c>
      <c r="D420" s="3" t="str">
        <f>TRIM(IF(A420="","",'PM Tools 2'!$D$5))</f>
        <v/>
      </c>
      <c r="E420" s="3">
        <f>IF(A142="","",IF('PM Tools 2'!D147="",'PM Tools 2'!E147,'PM Tools 2'!D147 &amp;" - " &amp; 'PM Tools 2'!E147))</f>
        <v>0</v>
      </c>
      <c r="F420" s="3">
        <f>IF(A142="","",'PM Tools 2'!H147)</f>
        <v>0</v>
      </c>
    </row>
    <row r="421" spans="1:6" x14ac:dyDescent="0.25">
      <c r="A421" s="2" t="str">
        <f>IF(ISBLANK('PM Tools 2'!B148),A420,TEXT('PM Tools 2'!B148,"mm-dd-yy"))</f>
        <v>08-09-22</v>
      </c>
      <c r="B421" s="3" t="str">
        <f>IF(A421="","",'PM Tools 1 '!$C$2)</f>
        <v>Muadz Askarul Muslim</v>
      </c>
      <c r="C421" s="4" t="e">
        <f>VLOOKUP(D421,'Charge Code'!B:D,2,FALSE)</f>
        <v>#N/A</v>
      </c>
      <c r="D421" s="3" t="str">
        <f>TRIM(IF(A421="","",'PM Tools 2'!$D$5))</f>
        <v/>
      </c>
      <c r="E421" s="3">
        <f>IF(A143="","",IF('PM Tools 2'!D148="",'PM Tools 2'!E148,'PM Tools 2'!D148 &amp;" - " &amp; 'PM Tools 2'!E148))</f>
        <v>0</v>
      </c>
      <c r="F421" s="3">
        <f>IF(A143="","",'PM Tools 2'!H148)</f>
        <v>0</v>
      </c>
    </row>
    <row r="422" spans="1:6" x14ac:dyDescent="0.25">
      <c r="A422" s="2" t="str">
        <f>IF(ISBLANK('PM Tools 2'!B149),A421,TEXT('PM Tools 2'!B149,"mm-dd-yy"))</f>
        <v>08-09-22</v>
      </c>
      <c r="B422" s="3" t="str">
        <f>IF(A422="","",'PM Tools 1 '!$C$2)</f>
        <v>Muadz Askarul Muslim</v>
      </c>
      <c r="C422" s="4" t="e">
        <f>VLOOKUP(D422,'Charge Code'!B:D,2,FALSE)</f>
        <v>#N/A</v>
      </c>
      <c r="D422" s="3" t="str">
        <f>TRIM(IF(A422="","",'PM Tools 2'!$D$5))</f>
        <v/>
      </c>
      <c r="E422" s="3">
        <f>IF(A144="","",IF('PM Tools 2'!D149="",'PM Tools 2'!E149,'PM Tools 2'!D149 &amp;" - " &amp; 'PM Tools 2'!E149))</f>
        <v>0</v>
      </c>
      <c r="F422" s="3">
        <f>IF(A144="","",'PM Tools 2'!H149)</f>
        <v>0</v>
      </c>
    </row>
    <row r="423" spans="1:6" x14ac:dyDescent="0.25">
      <c r="A423" s="2" t="str">
        <f>IF(ISBLANK('PM Tools 2'!B150),A422,TEXT('PM Tools 2'!B150,"mm-dd-yy"))</f>
        <v>08-09-22</v>
      </c>
      <c r="B423" s="3" t="str">
        <f>IF(A423="","",'PM Tools 1 '!$C$2)</f>
        <v>Muadz Askarul Muslim</v>
      </c>
      <c r="C423" s="4" t="e">
        <f>VLOOKUP(D423,'Charge Code'!B:D,2,FALSE)</f>
        <v>#N/A</v>
      </c>
      <c r="D423" s="3" t="str">
        <f>TRIM(IF(A423="","",'PM Tools 2'!$D$5))</f>
        <v/>
      </c>
      <c r="E423" s="3">
        <f>IF(A145="","",IF('PM Tools 2'!D150="",'PM Tools 2'!E150,'PM Tools 2'!D150 &amp;" - " &amp; 'PM Tools 2'!E150))</f>
        <v>0</v>
      </c>
      <c r="F423" s="3">
        <f>IF(A145="","",'PM Tools 2'!H150)</f>
        <v>0</v>
      </c>
    </row>
    <row r="424" spans="1:6" x14ac:dyDescent="0.25">
      <c r="A424" s="2" t="str">
        <f>IF(ISBLANK('PM Tools 2'!B151),A423,TEXT('PM Tools 2'!B151,"mm-dd-yy"))</f>
        <v>08-10-22</v>
      </c>
      <c r="B424" s="3" t="str">
        <f>IF(A424="","",'PM Tools 1 '!$C$2)</f>
        <v>Muadz Askarul Muslim</v>
      </c>
      <c r="C424" s="4" t="e">
        <f>VLOOKUP(D424,'Charge Code'!B:D,2,FALSE)</f>
        <v>#N/A</v>
      </c>
      <c r="D424" s="3" t="str">
        <f>TRIM(IF(A424="","",'PM Tools 2'!$D$5))</f>
        <v/>
      </c>
      <c r="E424" s="3">
        <f>IF(A146="","",IF('PM Tools 2'!D151="",'PM Tools 2'!E151,'PM Tools 2'!D151 &amp;" - " &amp; 'PM Tools 2'!E151))</f>
        <v>0</v>
      </c>
      <c r="F424" s="3">
        <f>IF(A146="","",'PM Tools 2'!H151)</f>
        <v>0</v>
      </c>
    </row>
    <row r="425" spans="1:6" x14ac:dyDescent="0.25">
      <c r="A425" s="2" t="str">
        <f>IF(ISBLANK('PM Tools 2'!B152),A424,TEXT('PM Tools 2'!B152,"mm-dd-yy"))</f>
        <v>08-10-22</v>
      </c>
      <c r="B425" s="3" t="str">
        <f>IF(A425="","",'PM Tools 1 '!$C$2)</f>
        <v>Muadz Askarul Muslim</v>
      </c>
      <c r="C425" s="4" t="e">
        <f>VLOOKUP(D425,'Charge Code'!B:D,2,FALSE)</f>
        <v>#N/A</v>
      </c>
      <c r="D425" s="3" t="str">
        <f>TRIM(IF(A425="","",'PM Tools 2'!$D$5))</f>
        <v/>
      </c>
      <c r="E425" s="3">
        <f>IF(A147="","",IF('PM Tools 2'!D152="",'PM Tools 2'!E152,'PM Tools 2'!D152 &amp;" - " &amp; 'PM Tools 2'!E152))</f>
        <v>0</v>
      </c>
      <c r="F425" s="3">
        <f>IF(A147="","",'PM Tools 2'!H152)</f>
        <v>0</v>
      </c>
    </row>
    <row r="426" spans="1:6" x14ac:dyDescent="0.25">
      <c r="A426" s="2" t="str">
        <f>IF(ISBLANK('PM Tools 2'!B153),A425,TEXT('PM Tools 2'!B153,"mm-dd-yy"))</f>
        <v>08-10-22</v>
      </c>
      <c r="B426" s="3" t="str">
        <f>IF(A426="","",'PM Tools 1 '!$C$2)</f>
        <v>Muadz Askarul Muslim</v>
      </c>
      <c r="C426" s="4" t="e">
        <f>VLOOKUP(D426,'Charge Code'!B:D,2,FALSE)</f>
        <v>#N/A</v>
      </c>
      <c r="D426" s="3" t="str">
        <f>TRIM(IF(A426="","",'PM Tools 2'!$D$5))</f>
        <v/>
      </c>
      <c r="E426" s="3">
        <f>IF(A148="","",IF('PM Tools 2'!D153="",'PM Tools 2'!E153,'PM Tools 2'!D153 &amp;" - " &amp; 'PM Tools 2'!E153))</f>
        <v>0</v>
      </c>
      <c r="F426" s="3">
        <f>IF(A148="","",'PM Tools 2'!H153)</f>
        <v>0</v>
      </c>
    </row>
    <row r="427" spans="1:6" x14ac:dyDescent="0.25">
      <c r="A427" s="2" t="str">
        <f>IF(ISBLANK('PM Tools 2'!B154),A426,TEXT('PM Tools 2'!B154,"mm-dd-yy"))</f>
        <v>08-10-22</v>
      </c>
      <c r="B427" s="3" t="str">
        <f>IF(A427="","",'PM Tools 1 '!$C$2)</f>
        <v>Muadz Askarul Muslim</v>
      </c>
      <c r="C427" s="4" t="e">
        <f>VLOOKUP(D427,'Charge Code'!B:D,2,FALSE)</f>
        <v>#N/A</v>
      </c>
      <c r="D427" s="3" t="str">
        <f>TRIM(IF(A427="","",'PM Tools 2'!$D$5))</f>
        <v/>
      </c>
      <c r="E427" s="3">
        <f>IF(A149="","",IF('PM Tools 2'!D154="",'PM Tools 2'!E154,'PM Tools 2'!D154 &amp;" - " &amp; 'PM Tools 2'!E154))</f>
        <v>0</v>
      </c>
      <c r="F427" s="3">
        <f>IF(A149="","",'PM Tools 2'!H154)</f>
        <v>0</v>
      </c>
    </row>
    <row r="428" spans="1:6" x14ac:dyDescent="0.25">
      <c r="A428" s="2" t="str">
        <f>IF(ISBLANK('PM Tools 2'!B155),A427,TEXT('PM Tools 2'!B155,"mm-dd-yy"))</f>
        <v>08-10-22</v>
      </c>
      <c r="B428" s="3" t="str">
        <f>IF(A428="","",'PM Tools 1 '!$C$2)</f>
        <v>Muadz Askarul Muslim</v>
      </c>
      <c r="C428" s="4" t="e">
        <f>VLOOKUP(D428,'Charge Code'!B:D,2,FALSE)</f>
        <v>#N/A</v>
      </c>
      <c r="D428" s="3" t="str">
        <f>TRIM(IF(A428="","",'PM Tools 2'!$D$5))</f>
        <v/>
      </c>
      <c r="E428" s="3">
        <f>IF(A150="","",IF('PM Tools 2'!D155="",'PM Tools 2'!E155,'PM Tools 2'!D155 &amp;" - " &amp; 'PM Tools 2'!E155))</f>
        <v>0</v>
      </c>
      <c r="F428" s="3">
        <f>IF(A150="","",'PM Tools 2'!H155)</f>
        <v>0</v>
      </c>
    </row>
    <row r="429" spans="1:6" x14ac:dyDescent="0.25">
      <c r="A429" s="2" t="str">
        <f>IF(ISBLANK('PM Tools 2'!B156),A428,TEXT('PM Tools 2'!B156,"mm-dd-yy"))</f>
        <v>08-10-22</v>
      </c>
      <c r="B429" s="3" t="str">
        <f>IF(A429="","",'PM Tools 1 '!$C$2)</f>
        <v>Muadz Askarul Muslim</v>
      </c>
      <c r="C429" s="4" t="e">
        <f>VLOOKUP(D429,'Charge Code'!B:D,2,FALSE)</f>
        <v>#N/A</v>
      </c>
      <c r="D429" s="3" t="str">
        <f>TRIM(IF(A429="","",'PM Tools 2'!$D$5))</f>
        <v/>
      </c>
      <c r="E429" s="3">
        <f>IF(A151="","",IF('PM Tools 2'!D156="",'PM Tools 2'!E156,'PM Tools 2'!D156 &amp;" - " &amp; 'PM Tools 2'!E156))</f>
        <v>0</v>
      </c>
      <c r="F429" s="3">
        <f>IF(A151="","",'PM Tools 2'!H156)</f>
        <v>0</v>
      </c>
    </row>
    <row r="430" spans="1:6" x14ac:dyDescent="0.25">
      <c r="A430" s="2" t="str">
        <f>IF(ISBLANK('PM Tools 2'!B157),A429,TEXT('PM Tools 2'!B157,"mm-dd-yy"))</f>
        <v>08-10-22</v>
      </c>
      <c r="B430" s="3" t="str">
        <f>IF(A430="","",'PM Tools 1 '!$C$2)</f>
        <v>Muadz Askarul Muslim</v>
      </c>
      <c r="C430" s="4" t="e">
        <f>VLOOKUP(D430,'Charge Code'!B:D,2,FALSE)</f>
        <v>#N/A</v>
      </c>
      <c r="D430" s="3" t="str">
        <f>TRIM(IF(A430="","",'PM Tools 2'!$D$5))</f>
        <v/>
      </c>
      <c r="E430" s="3">
        <f>IF(A152="","",IF('PM Tools 2'!D157="",'PM Tools 2'!E157,'PM Tools 2'!D157 &amp;" - " &amp; 'PM Tools 2'!E157))</f>
        <v>0</v>
      </c>
      <c r="F430" s="3">
        <f>IF(A152="","",'PM Tools 2'!H157)</f>
        <v>0</v>
      </c>
    </row>
    <row r="431" spans="1:6" x14ac:dyDescent="0.25">
      <c r="A431" s="2" t="str">
        <f>IF(ISBLANK('PM Tools 2'!B158),A430,TEXT('PM Tools 2'!B158,"mm-dd-yy"))</f>
        <v>08-10-22</v>
      </c>
      <c r="B431" s="3" t="str">
        <f>IF(A431="","",'PM Tools 1 '!$C$2)</f>
        <v>Muadz Askarul Muslim</v>
      </c>
      <c r="C431" s="4" t="e">
        <f>VLOOKUP(D431,'Charge Code'!B:D,2,FALSE)</f>
        <v>#N/A</v>
      </c>
      <c r="D431" s="3" t="str">
        <f>TRIM(IF(A431="","",'PM Tools 2'!$D$5))</f>
        <v/>
      </c>
      <c r="E431" s="3">
        <f>IF(A153="","",IF('PM Tools 2'!D158="",'PM Tools 2'!E158,'PM Tools 2'!D158 &amp;" - " &amp; 'PM Tools 2'!E158))</f>
        <v>0</v>
      </c>
      <c r="F431" s="3">
        <f>IF(A153="","",'PM Tools 2'!H158)</f>
        <v>0</v>
      </c>
    </row>
    <row r="432" spans="1:6" x14ac:dyDescent="0.25">
      <c r="A432" s="2" t="str">
        <f>IF(ISBLANK('PM Tools 2'!B159),A431,TEXT('PM Tools 2'!B159,"mm-dd-yy"))</f>
        <v>08-10-22</v>
      </c>
      <c r="B432" s="3" t="str">
        <f>IF(A432="","",'PM Tools 1 '!$C$2)</f>
        <v>Muadz Askarul Muslim</v>
      </c>
      <c r="C432" s="4" t="e">
        <f>VLOOKUP(D432,'Charge Code'!B:D,2,FALSE)</f>
        <v>#N/A</v>
      </c>
      <c r="D432" s="3" t="str">
        <f>TRIM(IF(A432="","",'PM Tools 2'!$D$5))</f>
        <v/>
      </c>
      <c r="E432" s="3">
        <f>IF(A154="","",IF('PM Tools 2'!D159="",'PM Tools 2'!E159,'PM Tools 2'!D159 &amp;" - " &amp; 'PM Tools 2'!E159))</f>
        <v>0</v>
      </c>
      <c r="F432" s="3">
        <f>IF(A154="","",'PM Tools 2'!H159)</f>
        <v>0</v>
      </c>
    </row>
    <row r="433" spans="1:6" x14ac:dyDescent="0.25">
      <c r="A433" s="2" t="str">
        <f>IF(ISBLANK('PM Tools 2'!B160),A432,TEXT('PM Tools 2'!B160,"mm-dd-yy"))</f>
        <v>08-10-22</v>
      </c>
      <c r="B433" s="3" t="str">
        <f>IF(A433="","",'PM Tools 1 '!$C$2)</f>
        <v>Muadz Askarul Muslim</v>
      </c>
      <c r="C433" s="4" t="e">
        <f>VLOOKUP(D433,'Charge Code'!B:D,2,FALSE)</f>
        <v>#N/A</v>
      </c>
      <c r="D433" s="3" t="str">
        <f>TRIM(IF(A433="","",'PM Tools 2'!$D$5))</f>
        <v/>
      </c>
      <c r="E433" s="3">
        <f>IF(A155="","",IF('PM Tools 2'!D160="",'PM Tools 2'!E160,'PM Tools 2'!D160 &amp;" - " &amp; 'PM Tools 2'!E160))</f>
        <v>0</v>
      </c>
      <c r="F433" s="3">
        <f>IF(A155="","",'PM Tools 2'!H160)</f>
        <v>0</v>
      </c>
    </row>
    <row r="434" spans="1:6" x14ac:dyDescent="0.25">
      <c r="A434" s="2" t="str">
        <f>IF(ISBLANK('PM Tools 2'!B161),A433,TEXT('PM Tools 2'!B161,"mm-dd-yy"))</f>
        <v>08-10-22</v>
      </c>
      <c r="B434" s="3" t="str">
        <f>IF(A434="","",'PM Tools 1 '!$C$2)</f>
        <v>Muadz Askarul Muslim</v>
      </c>
      <c r="C434" s="4" t="e">
        <f>VLOOKUP(D434,'Charge Code'!B:D,2,FALSE)</f>
        <v>#N/A</v>
      </c>
      <c r="D434" s="3" t="str">
        <f>TRIM(IF(A434="","",'PM Tools 2'!$D$5))</f>
        <v/>
      </c>
      <c r="E434" s="3">
        <f>IF(A156="","",IF('PM Tools 2'!D161="",'PM Tools 2'!E161,'PM Tools 2'!D161 &amp;" - " &amp; 'PM Tools 2'!E161))</f>
        <v>0</v>
      </c>
      <c r="F434" s="3">
        <f>IF(A156="","",'PM Tools 2'!H161)</f>
        <v>0</v>
      </c>
    </row>
    <row r="435" spans="1:6" x14ac:dyDescent="0.25">
      <c r="A435" s="2" t="str">
        <f>IF(ISBLANK('PM Tools 2'!B162),A434,TEXT('PM Tools 2'!B162,"mm-dd-yy"))</f>
        <v>08-10-22</v>
      </c>
      <c r="B435" s="3" t="str">
        <f>IF(A435="","",'PM Tools 1 '!$C$2)</f>
        <v>Muadz Askarul Muslim</v>
      </c>
      <c r="C435" s="4" t="e">
        <f>VLOOKUP(D435,'Charge Code'!B:D,2,FALSE)</f>
        <v>#N/A</v>
      </c>
      <c r="D435" s="3" t="str">
        <f>TRIM(IF(A435="","",'PM Tools 2'!$D$5))</f>
        <v/>
      </c>
      <c r="E435" s="3">
        <f>IF(A157="","",IF('PM Tools 2'!D162="",'PM Tools 2'!E162,'PM Tools 2'!D162 &amp;" - " &amp; 'PM Tools 2'!E162))</f>
        <v>0</v>
      </c>
      <c r="F435" s="3">
        <f>IF(A157="","",'PM Tools 2'!H162)</f>
        <v>0</v>
      </c>
    </row>
    <row r="436" spans="1:6" x14ac:dyDescent="0.25">
      <c r="A436" s="2" t="str">
        <f>IF(ISBLANK('PM Tools 2'!B163),A435,TEXT('PM Tools 2'!B163,"mm-dd-yy"))</f>
        <v>08-10-22</v>
      </c>
      <c r="B436" s="3" t="str">
        <f>IF(A436="","",'PM Tools 1 '!$C$2)</f>
        <v>Muadz Askarul Muslim</v>
      </c>
      <c r="C436" s="4" t="e">
        <f>VLOOKUP(D436,'Charge Code'!B:D,2,FALSE)</f>
        <v>#N/A</v>
      </c>
      <c r="D436" s="3" t="str">
        <f>TRIM(IF(A436="","",'PM Tools 2'!$D$5))</f>
        <v/>
      </c>
      <c r="E436" s="3">
        <f>IF(A158="","",IF('PM Tools 2'!D163="",'PM Tools 2'!E163,'PM Tools 2'!D163 &amp;" - " &amp; 'PM Tools 2'!E163))</f>
        <v>0</v>
      </c>
      <c r="F436" s="3">
        <f>IF(A158="","",'PM Tools 2'!H163)</f>
        <v>0</v>
      </c>
    </row>
    <row r="437" spans="1:6" x14ac:dyDescent="0.25">
      <c r="A437" s="2" t="str">
        <f>IF(ISBLANK('PM Tools 2'!B164),A436,TEXT('PM Tools 2'!B164,"mm-dd-yy"))</f>
        <v>08-10-22</v>
      </c>
      <c r="B437" s="3" t="str">
        <f>IF(A437="","",'PM Tools 1 '!$C$2)</f>
        <v>Muadz Askarul Muslim</v>
      </c>
      <c r="C437" s="4" t="e">
        <f>VLOOKUP(D437,'Charge Code'!B:D,2,FALSE)</f>
        <v>#N/A</v>
      </c>
      <c r="D437" s="3" t="str">
        <f>TRIM(IF(A437="","",'PM Tools 2'!$D$5))</f>
        <v/>
      </c>
      <c r="E437" s="3">
        <f>IF(A159="","",IF('PM Tools 2'!D164="",'PM Tools 2'!E164,'PM Tools 2'!D164 &amp;" - " &amp; 'PM Tools 2'!E164))</f>
        <v>0</v>
      </c>
      <c r="F437" s="3">
        <f>IF(A159="","",'PM Tools 2'!H164)</f>
        <v>0</v>
      </c>
    </row>
    <row r="438" spans="1:6" x14ac:dyDescent="0.25">
      <c r="A438" s="2" t="str">
        <f>IF(ISBLANK('PM Tools 2'!B165),A437,TEXT('PM Tools 2'!B165,"mm-dd-yy"))</f>
        <v>08-10-22</v>
      </c>
      <c r="B438" s="3" t="str">
        <f>IF(A438="","",'PM Tools 1 '!$C$2)</f>
        <v>Muadz Askarul Muslim</v>
      </c>
      <c r="C438" s="4" t="e">
        <f>VLOOKUP(D438,'Charge Code'!B:D,2,FALSE)</f>
        <v>#N/A</v>
      </c>
      <c r="D438" s="3" t="str">
        <f>TRIM(IF(A438="","",'PM Tools 2'!$D$5))</f>
        <v/>
      </c>
      <c r="E438" s="3">
        <f>IF(A160="","",IF('PM Tools 2'!D165="",'PM Tools 2'!E165,'PM Tools 2'!D165 &amp;" - " &amp; 'PM Tools 2'!E165))</f>
        <v>0</v>
      </c>
      <c r="F438" s="3">
        <f>IF(A160="","",'PM Tools 2'!H165)</f>
        <v>0</v>
      </c>
    </row>
    <row r="439" spans="1:6" x14ac:dyDescent="0.25">
      <c r="A439" s="2" t="str">
        <f>IF(ISBLANK('PM Tools 2'!B166),A438,TEXT('PM Tools 2'!B166,"mm-dd-yy"))</f>
        <v>08-10-22</v>
      </c>
      <c r="B439" s="3" t="str">
        <f>IF(A439="","",'PM Tools 1 '!$C$2)</f>
        <v>Muadz Askarul Muslim</v>
      </c>
      <c r="C439" s="4" t="e">
        <f>VLOOKUP(D439,'Charge Code'!B:D,2,FALSE)</f>
        <v>#N/A</v>
      </c>
      <c r="D439" s="3" t="str">
        <f>TRIM(IF(A439="","",'PM Tools 2'!$D$5))</f>
        <v/>
      </c>
      <c r="E439" s="3">
        <f>IF(A161="","",IF('PM Tools 2'!D166="",'PM Tools 2'!E166,'PM Tools 2'!D166 &amp;" - " &amp; 'PM Tools 2'!E166))</f>
        <v>0</v>
      </c>
      <c r="F439" s="3">
        <f>IF(A161="","",'PM Tools 2'!H166)</f>
        <v>0</v>
      </c>
    </row>
    <row r="440" spans="1:6" x14ac:dyDescent="0.25">
      <c r="A440" s="2" t="str">
        <f>IF(ISBLANK('PM Tools 2'!B167),A439,TEXT('PM Tools 2'!B167,"mm-dd-yy"))</f>
        <v>08-11-22</v>
      </c>
      <c r="B440" s="3" t="str">
        <f>IF(A440="","",'PM Tools 1 '!$C$2)</f>
        <v>Muadz Askarul Muslim</v>
      </c>
      <c r="C440" s="4" t="e">
        <f>VLOOKUP(D440,'Charge Code'!B:D,2,FALSE)</f>
        <v>#N/A</v>
      </c>
      <c r="D440" s="3" t="str">
        <f>TRIM(IF(A440="","",'PM Tools 2'!$D$5))</f>
        <v/>
      </c>
      <c r="E440" s="3">
        <f>IF(A162="","",IF('PM Tools 2'!D167="",'PM Tools 2'!E167,'PM Tools 2'!D167 &amp;" - " &amp; 'PM Tools 2'!E167))</f>
        <v>0</v>
      </c>
      <c r="F440" s="3">
        <f>IF(A162="","",'PM Tools 2'!H167)</f>
        <v>0</v>
      </c>
    </row>
    <row r="441" spans="1:6" x14ac:dyDescent="0.25">
      <c r="A441" s="2" t="str">
        <f>IF(ISBLANK('PM Tools 2'!B168),A440,TEXT('PM Tools 2'!B168,"mm-dd-yy"))</f>
        <v>08-11-22</v>
      </c>
      <c r="B441" s="3" t="str">
        <f>IF(A441="","",'PM Tools 1 '!$C$2)</f>
        <v>Muadz Askarul Muslim</v>
      </c>
      <c r="C441" s="4" t="e">
        <f>VLOOKUP(D441,'Charge Code'!B:D,2,FALSE)</f>
        <v>#N/A</v>
      </c>
      <c r="D441" s="3" t="str">
        <f>TRIM(IF(A441="","",'PM Tools 2'!$D$5))</f>
        <v/>
      </c>
      <c r="E441" s="3">
        <f>IF(A163="","",IF('PM Tools 2'!D168="",'PM Tools 2'!E168,'PM Tools 2'!D168 &amp;" - " &amp; 'PM Tools 2'!E168))</f>
        <v>0</v>
      </c>
      <c r="F441" s="3">
        <f>IF(A163="","",'PM Tools 2'!H168)</f>
        <v>0</v>
      </c>
    </row>
    <row r="442" spans="1:6" x14ac:dyDescent="0.25">
      <c r="A442" s="2" t="str">
        <f>IF(ISBLANK('PM Tools 2'!B169),A441,TEXT('PM Tools 2'!B169,"mm-dd-yy"))</f>
        <v>08-11-22</v>
      </c>
      <c r="B442" s="3" t="str">
        <f>IF(A442="","",'PM Tools 1 '!$C$2)</f>
        <v>Muadz Askarul Muslim</v>
      </c>
      <c r="C442" s="4" t="e">
        <f>VLOOKUP(D442,'Charge Code'!B:D,2,FALSE)</f>
        <v>#N/A</v>
      </c>
      <c r="D442" s="3" t="str">
        <f>TRIM(IF(A442="","",'PM Tools 2'!$D$5))</f>
        <v/>
      </c>
      <c r="E442" s="3">
        <f>IF(A164="","",IF('PM Tools 2'!D169="",'PM Tools 2'!E169,'PM Tools 2'!D169 &amp;" - " &amp; 'PM Tools 2'!E169))</f>
        <v>0</v>
      </c>
      <c r="F442" s="3">
        <f>IF(A164="","",'PM Tools 2'!H169)</f>
        <v>0</v>
      </c>
    </row>
    <row r="443" spans="1:6" x14ac:dyDescent="0.25">
      <c r="A443" s="2" t="str">
        <f>IF(ISBLANK('PM Tools 2'!B170),A442,TEXT('PM Tools 2'!B170,"mm-dd-yy"))</f>
        <v>08-11-22</v>
      </c>
      <c r="B443" s="3" t="str">
        <f>IF(A443="","",'PM Tools 1 '!$C$2)</f>
        <v>Muadz Askarul Muslim</v>
      </c>
      <c r="C443" s="4" t="e">
        <f>VLOOKUP(D443,'Charge Code'!B:D,2,FALSE)</f>
        <v>#N/A</v>
      </c>
      <c r="D443" s="3" t="str">
        <f>TRIM(IF(A443="","",'PM Tools 2'!$D$5))</f>
        <v/>
      </c>
      <c r="E443" s="3">
        <f>IF(A165="","",IF('PM Tools 2'!D170="",'PM Tools 2'!E170,'PM Tools 2'!D170 &amp;" - " &amp; 'PM Tools 2'!E170))</f>
        <v>0</v>
      </c>
      <c r="F443" s="3">
        <f>IF(A165="","",'PM Tools 2'!H170)</f>
        <v>0</v>
      </c>
    </row>
    <row r="444" spans="1:6" x14ac:dyDescent="0.25">
      <c r="A444" s="2" t="str">
        <f>IF(ISBLANK('PM Tools 2'!B171),A443,TEXT('PM Tools 2'!B171,"mm-dd-yy"))</f>
        <v>08-11-22</v>
      </c>
      <c r="B444" s="3" t="str">
        <f>IF(A444="","",'PM Tools 1 '!$C$2)</f>
        <v>Muadz Askarul Muslim</v>
      </c>
      <c r="C444" s="4" t="e">
        <f>VLOOKUP(D444,'Charge Code'!B:D,2,FALSE)</f>
        <v>#N/A</v>
      </c>
      <c r="D444" s="3" t="str">
        <f>TRIM(IF(A444="","",'PM Tools 2'!$D$5))</f>
        <v/>
      </c>
      <c r="E444" s="3">
        <f>IF(A166="","",IF('PM Tools 2'!D171="",'PM Tools 2'!E171,'PM Tools 2'!D171 &amp;" - " &amp; 'PM Tools 2'!E171))</f>
        <v>0</v>
      </c>
      <c r="F444" s="3">
        <f>IF(A166="","",'PM Tools 2'!H171)</f>
        <v>0</v>
      </c>
    </row>
    <row r="445" spans="1:6" x14ac:dyDescent="0.25">
      <c r="A445" s="2" t="str">
        <f>IF(ISBLANK('PM Tools 2'!B172),A444,TEXT('PM Tools 2'!B172,"mm-dd-yy"))</f>
        <v>08-11-22</v>
      </c>
      <c r="B445" s="3" t="str">
        <f>IF(A445="","",'PM Tools 1 '!$C$2)</f>
        <v>Muadz Askarul Muslim</v>
      </c>
      <c r="C445" s="4" t="e">
        <f>VLOOKUP(D445,'Charge Code'!B:D,2,FALSE)</f>
        <v>#N/A</v>
      </c>
      <c r="D445" s="3" t="str">
        <f>TRIM(IF(A445="","",'PM Tools 2'!$D$5))</f>
        <v/>
      </c>
      <c r="E445" s="3">
        <f>IF(A167="","",IF('PM Tools 2'!D172="",'PM Tools 2'!E172,'PM Tools 2'!D172 &amp;" - " &amp; 'PM Tools 2'!E172))</f>
        <v>0</v>
      </c>
      <c r="F445" s="3">
        <f>IF(A167="","",'PM Tools 2'!H172)</f>
        <v>0</v>
      </c>
    </row>
    <row r="446" spans="1:6" x14ac:dyDescent="0.25">
      <c r="A446" s="2" t="str">
        <f>IF(ISBLANK('PM Tools 2'!B173),A445,TEXT('PM Tools 2'!B173,"mm-dd-yy"))</f>
        <v>08-11-22</v>
      </c>
      <c r="B446" s="3" t="str">
        <f>IF(A446="","",'PM Tools 1 '!$C$2)</f>
        <v>Muadz Askarul Muslim</v>
      </c>
      <c r="C446" s="4" t="e">
        <f>VLOOKUP(D446,'Charge Code'!B:D,2,FALSE)</f>
        <v>#N/A</v>
      </c>
      <c r="D446" s="3" t="str">
        <f>TRIM(IF(A446="","",'PM Tools 2'!$D$5))</f>
        <v/>
      </c>
      <c r="E446" s="3">
        <f>IF(A168="","",IF('PM Tools 2'!D173="",'PM Tools 2'!E173,'PM Tools 2'!D173 &amp;" - " &amp; 'PM Tools 2'!E173))</f>
        <v>0</v>
      </c>
      <c r="F446" s="3">
        <f>IF(A168="","",'PM Tools 2'!H173)</f>
        <v>0</v>
      </c>
    </row>
    <row r="447" spans="1:6" x14ac:dyDescent="0.25">
      <c r="A447" s="2" t="str">
        <f>IF(ISBLANK('PM Tools 2'!B174),A446,TEXT('PM Tools 2'!B174,"mm-dd-yy"))</f>
        <v>08-11-22</v>
      </c>
      <c r="B447" s="3" t="str">
        <f>IF(A447="","",'PM Tools 1 '!$C$2)</f>
        <v>Muadz Askarul Muslim</v>
      </c>
      <c r="C447" s="4" t="e">
        <f>VLOOKUP(D447,'Charge Code'!B:D,2,FALSE)</f>
        <v>#N/A</v>
      </c>
      <c r="D447" s="3" t="str">
        <f>TRIM(IF(A447="","",'PM Tools 2'!$D$5))</f>
        <v/>
      </c>
      <c r="E447" s="3">
        <f>IF(A169="","",IF('PM Tools 2'!D174="",'PM Tools 2'!E174,'PM Tools 2'!D174 &amp;" - " &amp; 'PM Tools 2'!E174))</f>
        <v>0</v>
      </c>
      <c r="F447" s="3">
        <f>IF(A169="","",'PM Tools 2'!H174)</f>
        <v>0</v>
      </c>
    </row>
    <row r="448" spans="1:6" x14ac:dyDescent="0.25">
      <c r="A448" s="2" t="str">
        <f>IF(ISBLANK('PM Tools 2'!B175),A447,TEXT('PM Tools 2'!B175,"mm-dd-yy"))</f>
        <v>08-11-22</v>
      </c>
      <c r="B448" s="3" t="str">
        <f>IF(A448="","",'PM Tools 1 '!$C$2)</f>
        <v>Muadz Askarul Muslim</v>
      </c>
      <c r="C448" s="4" t="e">
        <f>VLOOKUP(D448,'Charge Code'!B:D,2,FALSE)</f>
        <v>#N/A</v>
      </c>
      <c r="D448" s="3" t="str">
        <f>TRIM(IF(A448="","",'PM Tools 2'!$D$5))</f>
        <v/>
      </c>
      <c r="E448" s="3">
        <f>IF(A170="","",IF('PM Tools 2'!D175="",'PM Tools 2'!E175,'PM Tools 2'!D175 &amp;" - " &amp; 'PM Tools 2'!E175))</f>
        <v>0</v>
      </c>
      <c r="F448" s="3">
        <f>IF(A170="","",'PM Tools 2'!H175)</f>
        <v>0</v>
      </c>
    </row>
    <row r="449" spans="1:6" x14ac:dyDescent="0.25">
      <c r="A449" s="2" t="str">
        <f>IF(ISBLANK('PM Tools 2'!B176),A448,TEXT('PM Tools 2'!B176,"mm-dd-yy"))</f>
        <v>08-11-22</v>
      </c>
      <c r="B449" s="3" t="str">
        <f>IF(A449="","",'PM Tools 1 '!$C$2)</f>
        <v>Muadz Askarul Muslim</v>
      </c>
      <c r="C449" s="4" t="e">
        <f>VLOOKUP(D449,'Charge Code'!B:D,2,FALSE)</f>
        <v>#N/A</v>
      </c>
      <c r="D449" s="3" t="str">
        <f>TRIM(IF(A449="","",'PM Tools 2'!$D$5))</f>
        <v/>
      </c>
      <c r="E449" s="3">
        <f>IF(A171="","",IF('PM Tools 2'!D176="",'PM Tools 2'!E176,'PM Tools 2'!D176 &amp;" - " &amp; 'PM Tools 2'!E176))</f>
        <v>0</v>
      </c>
      <c r="F449" s="3">
        <f>IF(A171="","",'PM Tools 2'!H176)</f>
        <v>0</v>
      </c>
    </row>
    <row r="450" spans="1:6" x14ac:dyDescent="0.25">
      <c r="A450" s="2" t="str">
        <f>IF(ISBLANK('PM Tools 2'!B177),A449,TEXT('PM Tools 2'!B177,"mm-dd-yy"))</f>
        <v>08-11-22</v>
      </c>
      <c r="B450" s="3" t="str">
        <f>IF(A450="","",'PM Tools 1 '!$C$2)</f>
        <v>Muadz Askarul Muslim</v>
      </c>
      <c r="C450" s="4" t="e">
        <f>VLOOKUP(D450,'Charge Code'!B:D,2,FALSE)</f>
        <v>#N/A</v>
      </c>
      <c r="D450" s="3" t="str">
        <f>TRIM(IF(A450="","",'PM Tools 2'!$D$5))</f>
        <v/>
      </c>
      <c r="E450" s="3">
        <f>IF(A172="","",IF('PM Tools 2'!D177="",'PM Tools 2'!E177,'PM Tools 2'!D177 &amp;" - " &amp; 'PM Tools 2'!E177))</f>
        <v>0</v>
      </c>
      <c r="F450" s="3">
        <f>IF(A172="","",'PM Tools 2'!H177)</f>
        <v>0</v>
      </c>
    </row>
    <row r="451" spans="1:6" x14ac:dyDescent="0.25">
      <c r="A451" s="2" t="str">
        <f>IF(ISBLANK('PM Tools 2'!B178),A450,TEXT('PM Tools 2'!B178,"mm-dd-yy"))</f>
        <v>08-11-22</v>
      </c>
      <c r="B451" s="3" t="str">
        <f>IF(A451="","",'PM Tools 1 '!$C$2)</f>
        <v>Muadz Askarul Muslim</v>
      </c>
      <c r="C451" s="4" t="e">
        <f>VLOOKUP(D451,'Charge Code'!B:D,2,FALSE)</f>
        <v>#N/A</v>
      </c>
      <c r="D451" s="3" t="str">
        <f>TRIM(IF(A451="","",'PM Tools 2'!$D$5))</f>
        <v/>
      </c>
      <c r="E451" s="3">
        <f>IF(A173="","",IF('PM Tools 2'!D178="",'PM Tools 2'!E178,'PM Tools 2'!D178 &amp;" - " &amp; 'PM Tools 2'!E178))</f>
        <v>0</v>
      </c>
      <c r="F451" s="3">
        <f>IF(A173="","",'PM Tools 2'!H178)</f>
        <v>0</v>
      </c>
    </row>
    <row r="452" spans="1:6" x14ac:dyDescent="0.25">
      <c r="A452" s="2" t="str">
        <f>IF(ISBLANK('PM Tools 2'!B179),A451,TEXT('PM Tools 2'!B179,"mm-dd-yy"))</f>
        <v>08-11-22</v>
      </c>
      <c r="B452" s="3" t="str">
        <f>IF(A452="","",'PM Tools 1 '!$C$2)</f>
        <v>Muadz Askarul Muslim</v>
      </c>
      <c r="C452" s="4" t="e">
        <f>VLOOKUP(D452,'Charge Code'!B:D,2,FALSE)</f>
        <v>#N/A</v>
      </c>
      <c r="D452" s="3" t="str">
        <f>TRIM(IF(A452="","",'PM Tools 2'!$D$5))</f>
        <v/>
      </c>
      <c r="E452" s="3">
        <f>IF(A174="","",IF('PM Tools 2'!D179="",'PM Tools 2'!E179,'PM Tools 2'!D179 &amp;" - " &amp; 'PM Tools 2'!E179))</f>
        <v>0</v>
      </c>
      <c r="F452" s="3">
        <f>IF(A174="","",'PM Tools 2'!H179)</f>
        <v>0</v>
      </c>
    </row>
    <row r="453" spans="1:6" x14ac:dyDescent="0.25">
      <c r="A453" s="2" t="str">
        <f>IF(ISBLANK('PM Tools 2'!B180),A452,TEXT('PM Tools 2'!B180,"mm-dd-yy"))</f>
        <v>08-11-22</v>
      </c>
      <c r="B453" s="3" t="str">
        <f>IF(A453="","",'PM Tools 1 '!$C$2)</f>
        <v>Muadz Askarul Muslim</v>
      </c>
      <c r="C453" s="4" t="e">
        <f>VLOOKUP(D453,'Charge Code'!B:D,2,FALSE)</f>
        <v>#N/A</v>
      </c>
      <c r="D453" s="3" t="str">
        <f>TRIM(IF(A453="","",'PM Tools 2'!$D$5))</f>
        <v/>
      </c>
      <c r="E453" s="3">
        <f>IF(A175="","",IF('PM Tools 2'!D180="",'PM Tools 2'!E180,'PM Tools 2'!D180 &amp;" - " &amp; 'PM Tools 2'!E180))</f>
        <v>0</v>
      </c>
      <c r="F453" s="3">
        <f>IF(A175="","",'PM Tools 2'!H180)</f>
        <v>0</v>
      </c>
    </row>
    <row r="454" spans="1:6" x14ac:dyDescent="0.25">
      <c r="A454" s="2" t="str">
        <f>IF(ISBLANK('PM Tools 2'!B181),A453,TEXT('PM Tools 2'!B181,"mm-dd-yy"))</f>
        <v>08-11-22</v>
      </c>
      <c r="B454" s="3" t="str">
        <f>IF(A454="","",'PM Tools 1 '!$C$2)</f>
        <v>Muadz Askarul Muslim</v>
      </c>
      <c r="C454" s="4" t="e">
        <f>VLOOKUP(D454,'Charge Code'!B:D,2,FALSE)</f>
        <v>#N/A</v>
      </c>
      <c r="D454" s="3" t="str">
        <f>TRIM(IF(A454="","",'PM Tools 2'!$D$5))</f>
        <v/>
      </c>
      <c r="E454" s="3">
        <f>IF(A176="","",IF('PM Tools 2'!D181="",'PM Tools 2'!E181,'PM Tools 2'!D181 &amp;" - " &amp; 'PM Tools 2'!E181))</f>
        <v>0</v>
      </c>
      <c r="F454" s="3">
        <f>IF(A176="","",'PM Tools 2'!H181)</f>
        <v>0</v>
      </c>
    </row>
    <row r="455" spans="1:6" x14ac:dyDescent="0.25">
      <c r="A455" s="2" t="str">
        <f>IF(ISBLANK('PM Tools 2'!B182),A454,TEXT('PM Tools 2'!B182,"mm-dd-yy"))</f>
        <v>08-11-22</v>
      </c>
      <c r="B455" s="3" t="str">
        <f>IF(A455="","",'PM Tools 1 '!$C$2)</f>
        <v>Muadz Askarul Muslim</v>
      </c>
      <c r="C455" s="4" t="e">
        <f>VLOOKUP(D455,'Charge Code'!B:D,2,FALSE)</f>
        <v>#N/A</v>
      </c>
      <c r="D455" s="3" t="str">
        <f>TRIM(IF(A455="","",'PM Tools 2'!$D$5))</f>
        <v/>
      </c>
      <c r="E455" s="3">
        <f>IF(A177="","",IF('PM Tools 2'!D182="",'PM Tools 2'!E182,'PM Tools 2'!D182 &amp;" - " &amp; 'PM Tools 2'!E182))</f>
        <v>0</v>
      </c>
      <c r="F455" s="3">
        <f>IF(A177="","",'PM Tools 2'!H182)</f>
        <v>0</v>
      </c>
    </row>
    <row r="456" spans="1:6" x14ac:dyDescent="0.25">
      <c r="A456" s="2" t="str">
        <f>IF(ISBLANK('PM Tools 2'!B183),A455,TEXT('PM Tools 2'!B183,"mm-dd-yy"))</f>
        <v>08-12-22</v>
      </c>
      <c r="B456" s="3" t="str">
        <f>IF(A456="","",'PM Tools 1 '!$C$2)</f>
        <v>Muadz Askarul Muslim</v>
      </c>
      <c r="C456" s="4" t="e">
        <f>VLOOKUP(D456,'Charge Code'!B:D,2,FALSE)</f>
        <v>#N/A</v>
      </c>
      <c r="D456" s="3" t="str">
        <f>TRIM(IF(A456="","",'PM Tools 2'!$D$5))</f>
        <v/>
      </c>
      <c r="E456" s="3">
        <f>IF(A178="","",IF('PM Tools 2'!D183="",'PM Tools 2'!E183,'PM Tools 2'!D183 &amp;" - " &amp; 'PM Tools 2'!E183))</f>
        <v>0</v>
      </c>
      <c r="F456" s="3">
        <f>IF(A178="","",'PM Tools 2'!H183)</f>
        <v>0</v>
      </c>
    </row>
    <row r="457" spans="1:6" x14ac:dyDescent="0.25">
      <c r="A457" s="2" t="str">
        <f>IF(ISBLANK('PM Tools 2'!B184),A456,TEXT('PM Tools 2'!B184,"mm-dd-yy"))</f>
        <v>08-12-22</v>
      </c>
      <c r="B457" s="3" t="str">
        <f>IF(A457="","",'PM Tools 1 '!$C$2)</f>
        <v>Muadz Askarul Muslim</v>
      </c>
      <c r="C457" s="4" t="e">
        <f>VLOOKUP(D457,'Charge Code'!B:D,2,FALSE)</f>
        <v>#N/A</v>
      </c>
      <c r="D457" s="3" t="str">
        <f>TRIM(IF(A457="","",'PM Tools 2'!$D$5))</f>
        <v/>
      </c>
      <c r="E457" s="3">
        <f>IF(A179="","",IF('PM Tools 2'!D184="",'PM Tools 2'!E184,'PM Tools 2'!D184 &amp;" - " &amp; 'PM Tools 2'!E184))</f>
        <v>0</v>
      </c>
      <c r="F457" s="3">
        <f>IF(A179="","",'PM Tools 2'!H184)</f>
        <v>0</v>
      </c>
    </row>
    <row r="458" spans="1:6" x14ac:dyDescent="0.25">
      <c r="A458" s="2" t="str">
        <f>IF(ISBLANK('PM Tools 2'!B185),A457,TEXT('PM Tools 2'!B185,"mm-dd-yy"))</f>
        <v>08-12-22</v>
      </c>
      <c r="B458" s="3" t="str">
        <f>IF(A458="","",'PM Tools 1 '!$C$2)</f>
        <v>Muadz Askarul Muslim</v>
      </c>
      <c r="C458" s="4" t="e">
        <f>VLOOKUP(D458,'Charge Code'!B:D,2,FALSE)</f>
        <v>#N/A</v>
      </c>
      <c r="D458" s="3" t="str">
        <f>TRIM(IF(A458="","",'PM Tools 2'!$D$5))</f>
        <v/>
      </c>
      <c r="E458" s="3">
        <f>IF(A180="","",IF('PM Tools 2'!D185="",'PM Tools 2'!E185,'PM Tools 2'!D185 &amp;" - " &amp; 'PM Tools 2'!E185))</f>
        <v>0</v>
      </c>
      <c r="F458" s="3">
        <f>IF(A180="","",'PM Tools 2'!H185)</f>
        <v>0</v>
      </c>
    </row>
    <row r="459" spans="1:6" x14ac:dyDescent="0.25">
      <c r="A459" s="2" t="str">
        <f>IF(ISBLANK('PM Tools 2'!B186),A458,TEXT('PM Tools 2'!B186,"mm-dd-yy"))</f>
        <v>08-12-22</v>
      </c>
      <c r="B459" s="3" t="str">
        <f>IF(A459="","",'PM Tools 1 '!$C$2)</f>
        <v>Muadz Askarul Muslim</v>
      </c>
      <c r="C459" s="4" t="e">
        <f>VLOOKUP(D459,'Charge Code'!B:D,2,FALSE)</f>
        <v>#N/A</v>
      </c>
      <c r="D459" s="3" t="str">
        <f>TRIM(IF(A459="","",'PM Tools 2'!$D$5))</f>
        <v/>
      </c>
      <c r="E459" s="3">
        <f>IF(A181="","",IF('PM Tools 2'!D186="",'PM Tools 2'!E186,'PM Tools 2'!D186 &amp;" - " &amp; 'PM Tools 2'!E186))</f>
        <v>0</v>
      </c>
      <c r="F459" s="3">
        <f>IF(A181="","",'PM Tools 2'!H186)</f>
        <v>0</v>
      </c>
    </row>
    <row r="460" spans="1:6" x14ac:dyDescent="0.25">
      <c r="A460" s="2" t="str">
        <f>IF(ISBLANK('PM Tools 2'!B187),A459,TEXT('PM Tools 2'!B187,"mm-dd-yy"))</f>
        <v>08-12-22</v>
      </c>
      <c r="B460" s="3" t="str">
        <f>IF(A460="","",'PM Tools 1 '!$C$2)</f>
        <v>Muadz Askarul Muslim</v>
      </c>
      <c r="C460" s="4" t="e">
        <f>VLOOKUP(D460,'Charge Code'!B:D,2,FALSE)</f>
        <v>#N/A</v>
      </c>
      <c r="D460" s="3" t="str">
        <f>TRIM(IF(A460="","",'PM Tools 2'!$D$5))</f>
        <v/>
      </c>
      <c r="E460" s="3">
        <f>IF(A182="","",IF('PM Tools 2'!D187="",'PM Tools 2'!E187,'PM Tools 2'!D187 &amp;" - " &amp; 'PM Tools 2'!E187))</f>
        <v>0</v>
      </c>
      <c r="F460" s="3">
        <f>IF(A182="","",'PM Tools 2'!H187)</f>
        <v>0</v>
      </c>
    </row>
    <row r="461" spans="1:6" x14ac:dyDescent="0.25">
      <c r="A461" s="2" t="str">
        <f>IF(ISBLANK('PM Tools 2'!B188),A460,TEXT('PM Tools 2'!B188,"mm-dd-yy"))</f>
        <v>08-12-22</v>
      </c>
      <c r="B461" s="3" t="str">
        <f>IF(A461="","",'PM Tools 1 '!$C$2)</f>
        <v>Muadz Askarul Muslim</v>
      </c>
      <c r="C461" s="4" t="e">
        <f>VLOOKUP(D461,'Charge Code'!B:D,2,FALSE)</f>
        <v>#N/A</v>
      </c>
      <c r="D461" s="3" t="str">
        <f>TRIM(IF(A461="","",'PM Tools 2'!$D$5))</f>
        <v/>
      </c>
      <c r="E461" s="3">
        <f>IF(A183="","",IF('PM Tools 2'!D188="",'PM Tools 2'!E188,'PM Tools 2'!D188 &amp;" - " &amp; 'PM Tools 2'!E188))</f>
        <v>0</v>
      </c>
      <c r="F461" s="3">
        <f>IF(A183="","",'PM Tools 2'!H188)</f>
        <v>0</v>
      </c>
    </row>
    <row r="462" spans="1:6" x14ac:dyDescent="0.25">
      <c r="A462" s="2" t="str">
        <f>IF(ISBLANK('PM Tools 2'!B189),A461,TEXT('PM Tools 2'!B189,"mm-dd-yy"))</f>
        <v>08-12-22</v>
      </c>
      <c r="B462" s="3" t="str">
        <f>IF(A462="","",'PM Tools 1 '!$C$2)</f>
        <v>Muadz Askarul Muslim</v>
      </c>
      <c r="C462" s="4" t="e">
        <f>VLOOKUP(D462,'Charge Code'!B:D,2,FALSE)</f>
        <v>#N/A</v>
      </c>
      <c r="D462" s="3" t="str">
        <f>TRIM(IF(A462="","",'PM Tools 2'!$D$5))</f>
        <v/>
      </c>
      <c r="E462" s="3">
        <f>IF(A184="","",IF('PM Tools 2'!D189="",'PM Tools 2'!E189,'PM Tools 2'!D189 &amp;" - " &amp; 'PM Tools 2'!E189))</f>
        <v>0</v>
      </c>
      <c r="F462" s="3">
        <f>IF(A184="","",'PM Tools 2'!H189)</f>
        <v>0</v>
      </c>
    </row>
    <row r="463" spans="1:6" x14ac:dyDescent="0.25">
      <c r="A463" s="2" t="str">
        <f>IF(ISBLANK('PM Tools 2'!B190),A462,TEXT('PM Tools 2'!B190,"mm-dd-yy"))</f>
        <v>08-12-22</v>
      </c>
      <c r="B463" s="3" t="str">
        <f>IF(A463="","",'PM Tools 1 '!$C$2)</f>
        <v>Muadz Askarul Muslim</v>
      </c>
      <c r="C463" s="4" t="e">
        <f>VLOOKUP(D463,'Charge Code'!B:D,2,FALSE)</f>
        <v>#N/A</v>
      </c>
      <c r="D463" s="3" t="str">
        <f>TRIM(IF(A463="","",'PM Tools 2'!$D$5))</f>
        <v/>
      </c>
      <c r="E463" s="3">
        <f>IF(A185="","",IF('PM Tools 2'!D190="",'PM Tools 2'!E190,'PM Tools 2'!D190 &amp;" - " &amp; 'PM Tools 2'!E190))</f>
        <v>0</v>
      </c>
      <c r="F463" s="3">
        <f>IF(A185="","",'PM Tools 2'!H190)</f>
        <v>0</v>
      </c>
    </row>
    <row r="464" spans="1:6" x14ac:dyDescent="0.25">
      <c r="A464" s="2" t="str">
        <f>IF(ISBLANK('PM Tools 2'!B191),A463,TEXT('PM Tools 2'!B191,"mm-dd-yy"))</f>
        <v>08-12-22</v>
      </c>
      <c r="B464" s="3" t="str">
        <f>IF(A464="","",'PM Tools 1 '!$C$2)</f>
        <v>Muadz Askarul Muslim</v>
      </c>
      <c r="C464" s="4" t="e">
        <f>VLOOKUP(D464,'Charge Code'!B:D,2,FALSE)</f>
        <v>#N/A</v>
      </c>
      <c r="D464" s="3" t="str">
        <f>TRIM(IF(A464="","",'PM Tools 2'!$D$5))</f>
        <v/>
      </c>
      <c r="E464" s="3">
        <f>IF(A186="","",IF('PM Tools 2'!D191="",'PM Tools 2'!E191,'PM Tools 2'!D191 &amp;" - " &amp; 'PM Tools 2'!E191))</f>
        <v>0</v>
      </c>
      <c r="F464" s="3">
        <f>IF(A186="","",'PM Tools 2'!H191)</f>
        <v>0</v>
      </c>
    </row>
    <row r="465" spans="1:6" x14ac:dyDescent="0.25">
      <c r="A465" s="2" t="str">
        <f>IF(ISBLANK('PM Tools 2'!B192),A464,TEXT('PM Tools 2'!B192,"mm-dd-yy"))</f>
        <v>08-12-22</v>
      </c>
      <c r="B465" s="3" t="str">
        <f>IF(A465="","",'PM Tools 1 '!$C$2)</f>
        <v>Muadz Askarul Muslim</v>
      </c>
      <c r="C465" s="4" t="e">
        <f>VLOOKUP(D465,'Charge Code'!B:D,2,FALSE)</f>
        <v>#N/A</v>
      </c>
      <c r="D465" s="3" t="str">
        <f>TRIM(IF(A465="","",'PM Tools 2'!$D$5))</f>
        <v/>
      </c>
      <c r="E465" s="3">
        <f>IF(A187="","",IF('PM Tools 2'!D192="",'PM Tools 2'!E192,'PM Tools 2'!D192 &amp;" - " &amp; 'PM Tools 2'!E192))</f>
        <v>0</v>
      </c>
      <c r="F465" s="3">
        <f>IF(A187="","",'PM Tools 2'!H192)</f>
        <v>0</v>
      </c>
    </row>
    <row r="466" spans="1:6" x14ac:dyDescent="0.25">
      <c r="A466" s="2" t="str">
        <f>IF(ISBLANK('PM Tools 2'!B193),A465,TEXT('PM Tools 2'!B193,"mm-dd-yy"))</f>
        <v>08-12-22</v>
      </c>
      <c r="B466" s="3" t="str">
        <f>IF(A466="","",'PM Tools 1 '!$C$2)</f>
        <v>Muadz Askarul Muslim</v>
      </c>
      <c r="C466" s="4" t="e">
        <f>VLOOKUP(D466,'Charge Code'!B:D,2,FALSE)</f>
        <v>#N/A</v>
      </c>
      <c r="D466" s="3" t="str">
        <f>TRIM(IF(A466="","",'PM Tools 2'!$D$5))</f>
        <v/>
      </c>
      <c r="E466" s="3">
        <f>IF(A188="","",IF('PM Tools 2'!D193="",'PM Tools 2'!E193,'PM Tools 2'!D193 &amp;" - " &amp; 'PM Tools 2'!E193))</f>
        <v>0</v>
      </c>
      <c r="F466" s="3">
        <f>IF(A188="","",'PM Tools 2'!H193)</f>
        <v>0</v>
      </c>
    </row>
    <row r="467" spans="1:6" x14ac:dyDescent="0.25">
      <c r="A467" s="2" t="str">
        <f>IF(ISBLANK('PM Tools 2'!B194),A466,TEXT('PM Tools 2'!B194,"mm-dd-yy"))</f>
        <v>08-12-22</v>
      </c>
      <c r="B467" s="3" t="str">
        <f>IF(A467="","",'PM Tools 1 '!$C$2)</f>
        <v>Muadz Askarul Muslim</v>
      </c>
      <c r="C467" s="4" t="e">
        <f>VLOOKUP(D467,'Charge Code'!B:D,2,FALSE)</f>
        <v>#N/A</v>
      </c>
      <c r="D467" s="3" t="str">
        <f>TRIM(IF(A467="","",'PM Tools 2'!$D$5))</f>
        <v/>
      </c>
      <c r="E467" s="3">
        <f>IF(A189="","",IF('PM Tools 2'!D194="",'PM Tools 2'!E194,'PM Tools 2'!D194 &amp;" - " &amp; 'PM Tools 2'!E194))</f>
        <v>0</v>
      </c>
      <c r="F467" s="3">
        <f>IF(A189="","",'PM Tools 2'!H194)</f>
        <v>0</v>
      </c>
    </row>
    <row r="468" spans="1:6" x14ac:dyDescent="0.25">
      <c r="A468" s="2" t="str">
        <f>IF(ISBLANK('PM Tools 2'!B195),A467,TEXT('PM Tools 2'!B195,"mm-dd-yy"))</f>
        <v>08-12-22</v>
      </c>
      <c r="B468" s="3" t="str">
        <f>IF(A468="","",'PM Tools 1 '!$C$2)</f>
        <v>Muadz Askarul Muslim</v>
      </c>
      <c r="C468" s="4" t="e">
        <f>VLOOKUP(D468,'Charge Code'!B:D,2,FALSE)</f>
        <v>#N/A</v>
      </c>
      <c r="D468" s="3" t="str">
        <f>TRIM(IF(A468="","",'PM Tools 2'!$D$5))</f>
        <v/>
      </c>
      <c r="E468" s="3">
        <f>IF(A190="","",IF('PM Tools 2'!D195="",'PM Tools 2'!E195,'PM Tools 2'!D195 &amp;" - " &amp; 'PM Tools 2'!E195))</f>
        <v>0</v>
      </c>
      <c r="F468" s="3">
        <f>IF(A190="","",'PM Tools 2'!H195)</f>
        <v>0</v>
      </c>
    </row>
    <row r="469" spans="1:6" x14ac:dyDescent="0.25">
      <c r="A469" s="2" t="str">
        <f>IF(ISBLANK('PM Tools 2'!B196),A468,TEXT('PM Tools 2'!B196,"mm-dd-yy"))</f>
        <v>08-12-22</v>
      </c>
      <c r="B469" s="3" t="str">
        <f>IF(A469="","",'PM Tools 1 '!$C$2)</f>
        <v>Muadz Askarul Muslim</v>
      </c>
      <c r="C469" s="4" t="e">
        <f>VLOOKUP(D469,'Charge Code'!B:D,2,FALSE)</f>
        <v>#N/A</v>
      </c>
      <c r="D469" s="3" t="str">
        <f>TRIM(IF(A469="","",'PM Tools 2'!$D$5))</f>
        <v/>
      </c>
      <c r="E469" s="3">
        <f>IF(A191="","",IF('PM Tools 2'!D196="",'PM Tools 2'!E196,'PM Tools 2'!D196 &amp;" - " &amp; 'PM Tools 2'!E196))</f>
        <v>0</v>
      </c>
      <c r="F469" s="3">
        <f>IF(A191="","",'PM Tools 2'!H196)</f>
        <v>0</v>
      </c>
    </row>
    <row r="470" spans="1:6" x14ac:dyDescent="0.25">
      <c r="A470" s="2" t="str">
        <f>IF(ISBLANK('PM Tools 2'!B197),A469,TEXT('PM Tools 2'!B197,"mm-dd-yy"))</f>
        <v>08-12-22</v>
      </c>
      <c r="B470" s="3" t="str">
        <f>IF(A470="","",'PM Tools 1 '!$C$2)</f>
        <v>Muadz Askarul Muslim</v>
      </c>
      <c r="C470" s="4" t="e">
        <f>VLOOKUP(D470,'Charge Code'!B:D,2,FALSE)</f>
        <v>#N/A</v>
      </c>
      <c r="D470" s="3" t="str">
        <f>TRIM(IF(A470="","",'PM Tools 2'!$D$5))</f>
        <v/>
      </c>
      <c r="E470" s="3">
        <f>IF(A192="","",IF('PM Tools 2'!D197="",'PM Tools 2'!E197,'PM Tools 2'!D197 &amp;" - " &amp; 'PM Tools 2'!E197))</f>
        <v>0</v>
      </c>
      <c r="F470" s="3">
        <f>IF(A192="","",'PM Tools 2'!H197)</f>
        <v>0</v>
      </c>
    </row>
    <row r="471" spans="1:6" x14ac:dyDescent="0.25">
      <c r="A471" s="2" t="str">
        <f>IF(ISBLANK('PM Tools 2'!B198),A470,TEXT('PM Tools 2'!B198,"mm-dd-yy"))</f>
        <v>08-12-22</v>
      </c>
      <c r="B471" s="3" t="str">
        <f>IF(A471="","",'PM Tools 1 '!$C$2)</f>
        <v>Muadz Askarul Muslim</v>
      </c>
      <c r="C471" s="4" t="e">
        <f>VLOOKUP(D471,'Charge Code'!B:D,2,FALSE)</f>
        <v>#N/A</v>
      </c>
      <c r="D471" s="3" t="str">
        <f>TRIM(IF(A471="","",'PM Tools 2'!$D$5))</f>
        <v/>
      </c>
      <c r="E471" s="3">
        <f>IF(A193="","",IF('PM Tools 2'!D198="",'PM Tools 2'!E198,'PM Tools 2'!D198 &amp;" - " &amp; 'PM Tools 2'!E198))</f>
        <v>0</v>
      </c>
      <c r="F471" s="3">
        <f>IF(A193="","",'PM Tools 2'!H198)</f>
        <v>0</v>
      </c>
    </row>
    <row r="472" spans="1:6" x14ac:dyDescent="0.25">
      <c r="A472" s="2" t="str">
        <f>IF(ISBLANK('PM Tools 2'!B199),A471,TEXT('PM Tools 2'!B199,"mm-dd-yy"))</f>
        <v>08-13-22</v>
      </c>
      <c r="B472" s="3" t="str">
        <f>IF(A472="","",'PM Tools 1 '!$C$2)</f>
        <v>Muadz Askarul Muslim</v>
      </c>
      <c r="C472" s="4" t="e">
        <f>VLOOKUP(D472,'Charge Code'!B:D,2,FALSE)</f>
        <v>#N/A</v>
      </c>
      <c r="D472" s="3" t="str">
        <f>TRIM(IF(A472="","",'PM Tools 2'!$D$5))</f>
        <v/>
      </c>
      <c r="E472" s="3">
        <f>IF(A194="","",IF('PM Tools 2'!D199="",'PM Tools 2'!E199,'PM Tools 2'!D199 &amp;" - " &amp; 'PM Tools 2'!E199))</f>
        <v>0</v>
      </c>
      <c r="F472" s="3">
        <f>IF(A194="","",'PM Tools 2'!H199)</f>
        <v>0</v>
      </c>
    </row>
    <row r="473" spans="1:6" x14ac:dyDescent="0.25">
      <c r="A473" s="2" t="str">
        <f>IF(ISBLANK('PM Tools 2'!B200),A472,TEXT('PM Tools 2'!B200,"mm-dd-yy"))</f>
        <v>08-13-22</v>
      </c>
      <c r="B473" s="3" t="str">
        <f>IF(A473="","",'PM Tools 1 '!$C$2)</f>
        <v>Muadz Askarul Muslim</v>
      </c>
      <c r="C473" s="4" t="e">
        <f>VLOOKUP(D473,'Charge Code'!B:D,2,FALSE)</f>
        <v>#N/A</v>
      </c>
      <c r="D473" s="3" t="str">
        <f>TRIM(IF(A473="","",'PM Tools 2'!$D$5))</f>
        <v/>
      </c>
      <c r="E473" s="3">
        <f>IF(A195="","",IF('PM Tools 2'!D200="",'PM Tools 2'!E200,'PM Tools 2'!D200 &amp;" - " &amp; 'PM Tools 2'!E200))</f>
        <v>0</v>
      </c>
      <c r="F473" s="3">
        <f>IF(A195="","",'PM Tools 2'!H200)</f>
        <v>0</v>
      </c>
    </row>
    <row r="474" spans="1:6" x14ac:dyDescent="0.25">
      <c r="A474" s="2" t="str">
        <f>IF(ISBLANK('PM Tools 2'!B201),A473,TEXT('PM Tools 2'!B201,"mm-dd-yy"))</f>
        <v>08-13-22</v>
      </c>
      <c r="B474" s="3" t="str">
        <f>IF(A474="","",'PM Tools 1 '!$C$2)</f>
        <v>Muadz Askarul Muslim</v>
      </c>
      <c r="C474" s="4" t="e">
        <f>VLOOKUP(D474,'Charge Code'!B:D,2,FALSE)</f>
        <v>#N/A</v>
      </c>
      <c r="D474" s="3" t="str">
        <f>TRIM(IF(A474="","",'PM Tools 2'!$D$5))</f>
        <v/>
      </c>
      <c r="E474" s="3">
        <f>IF(A196="","",IF('PM Tools 2'!D201="",'PM Tools 2'!E201,'PM Tools 2'!D201 &amp;" - " &amp; 'PM Tools 2'!E201))</f>
        <v>0</v>
      </c>
      <c r="F474" s="3">
        <f>IF(A196="","",'PM Tools 2'!H201)</f>
        <v>0</v>
      </c>
    </row>
    <row r="475" spans="1:6" x14ac:dyDescent="0.25">
      <c r="A475" s="2" t="str">
        <f>IF(ISBLANK('PM Tools 2'!B202),A474,TEXT('PM Tools 2'!B202,"mm-dd-yy"))</f>
        <v>08-13-22</v>
      </c>
      <c r="B475" s="3" t="str">
        <f>IF(A475="","",'PM Tools 1 '!$C$2)</f>
        <v>Muadz Askarul Muslim</v>
      </c>
      <c r="C475" s="4" t="e">
        <f>VLOOKUP(D475,'Charge Code'!B:D,2,FALSE)</f>
        <v>#N/A</v>
      </c>
      <c r="D475" s="3" t="str">
        <f>TRIM(IF(A475="","",'PM Tools 2'!$D$5))</f>
        <v/>
      </c>
      <c r="E475" s="3">
        <f>IF(A197="","",IF('PM Tools 2'!D202="",'PM Tools 2'!E202,'PM Tools 2'!D202 &amp;" - " &amp; 'PM Tools 2'!E202))</f>
        <v>0</v>
      </c>
      <c r="F475" s="3">
        <f>IF(A197="","",'PM Tools 2'!H202)</f>
        <v>0</v>
      </c>
    </row>
    <row r="476" spans="1:6" x14ac:dyDescent="0.25">
      <c r="A476" s="2" t="str">
        <f>IF(ISBLANK('PM Tools 2'!B203),A475,TEXT('PM Tools 2'!B203,"mm-dd-yy"))</f>
        <v>08-13-22</v>
      </c>
      <c r="B476" s="3" t="str">
        <f>IF(A476="","",'PM Tools 1 '!$C$2)</f>
        <v>Muadz Askarul Muslim</v>
      </c>
      <c r="C476" s="4" t="e">
        <f>VLOOKUP(D476,'Charge Code'!B:D,2,FALSE)</f>
        <v>#N/A</v>
      </c>
      <c r="D476" s="3" t="str">
        <f>TRIM(IF(A476="","",'PM Tools 2'!$D$5))</f>
        <v/>
      </c>
      <c r="E476" s="3">
        <f>IF(A198="","",IF('PM Tools 2'!D203="",'PM Tools 2'!E203,'PM Tools 2'!D203 &amp;" - " &amp; 'PM Tools 2'!E203))</f>
        <v>0</v>
      </c>
      <c r="F476" s="3">
        <f>IF(A198="","",'PM Tools 2'!H203)</f>
        <v>0</v>
      </c>
    </row>
    <row r="477" spans="1:6" x14ac:dyDescent="0.25">
      <c r="A477" s="2" t="str">
        <f>IF(ISBLANK('PM Tools 2'!B204),A476,TEXT('PM Tools 2'!B204,"mm-dd-yy"))</f>
        <v>08-13-22</v>
      </c>
      <c r="B477" s="3" t="str">
        <f>IF(A477="","",'PM Tools 1 '!$C$2)</f>
        <v>Muadz Askarul Muslim</v>
      </c>
      <c r="C477" s="4" t="e">
        <f>VLOOKUP(D477,'Charge Code'!B:D,2,FALSE)</f>
        <v>#N/A</v>
      </c>
      <c r="D477" s="3" t="str">
        <f>TRIM(IF(A477="","",'PM Tools 2'!$D$5))</f>
        <v/>
      </c>
      <c r="E477" s="3">
        <f>IF(A199="","",IF('PM Tools 2'!D204="",'PM Tools 2'!E204,'PM Tools 2'!D204 &amp;" - " &amp; 'PM Tools 2'!E204))</f>
        <v>0</v>
      </c>
      <c r="F477" s="3">
        <f>IF(A199="","",'PM Tools 2'!H204)</f>
        <v>0</v>
      </c>
    </row>
    <row r="478" spans="1:6" x14ac:dyDescent="0.25">
      <c r="A478" s="2" t="str">
        <f>IF(ISBLANK('PM Tools 2'!B205),A477,TEXT('PM Tools 2'!B205,"mm-dd-yy"))</f>
        <v>08-13-22</v>
      </c>
      <c r="B478" s="3" t="str">
        <f>IF(A478="","",'PM Tools 1 '!$C$2)</f>
        <v>Muadz Askarul Muslim</v>
      </c>
      <c r="C478" s="4" t="e">
        <f>VLOOKUP(D478,'Charge Code'!B:D,2,FALSE)</f>
        <v>#N/A</v>
      </c>
      <c r="D478" s="3" t="str">
        <f>TRIM(IF(A478="","",'PM Tools 2'!$D$5))</f>
        <v/>
      </c>
      <c r="E478" s="3">
        <f>IF(A200="","",IF('PM Tools 2'!D205="",'PM Tools 2'!E205,'PM Tools 2'!D205 &amp;" - " &amp; 'PM Tools 2'!E205))</f>
        <v>0</v>
      </c>
      <c r="F478" s="3">
        <f>IF(A200="","",'PM Tools 2'!H205)</f>
        <v>0</v>
      </c>
    </row>
    <row r="479" spans="1:6" x14ac:dyDescent="0.25">
      <c r="A479" s="2" t="str">
        <f>IF(ISBLANK('PM Tools 2'!B206),A478,TEXT('PM Tools 2'!B206,"mm-dd-yy"))</f>
        <v>08-13-22</v>
      </c>
      <c r="B479" s="3" t="str">
        <f>IF(A479="","",'PM Tools 1 '!$C$2)</f>
        <v>Muadz Askarul Muslim</v>
      </c>
      <c r="C479" s="4" t="e">
        <f>VLOOKUP(D479,'Charge Code'!B:D,2,FALSE)</f>
        <v>#N/A</v>
      </c>
      <c r="D479" s="3" t="str">
        <f>TRIM(IF(A479="","",'PM Tools 2'!$D$5))</f>
        <v/>
      </c>
      <c r="E479" s="3">
        <f>IF(A201="","",IF('PM Tools 2'!D206="",'PM Tools 2'!E206,'PM Tools 2'!D206 &amp;" - " &amp; 'PM Tools 2'!E206))</f>
        <v>0</v>
      </c>
      <c r="F479" s="3">
        <f>IF(A201="","",'PM Tools 2'!H206)</f>
        <v>0</v>
      </c>
    </row>
    <row r="480" spans="1:6" x14ac:dyDescent="0.25">
      <c r="A480" s="2" t="str">
        <f>IF(ISBLANK('PM Tools 2'!B207),A479,TEXT('PM Tools 2'!B207,"mm-dd-yy"))</f>
        <v>08-13-22</v>
      </c>
      <c r="B480" s="3" t="str">
        <f>IF(A480="","",'PM Tools 1 '!$C$2)</f>
        <v>Muadz Askarul Muslim</v>
      </c>
      <c r="C480" s="4" t="e">
        <f>VLOOKUP(D480,'Charge Code'!B:D,2,FALSE)</f>
        <v>#N/A</v>
      </c>
      <c r="D480" s="3" t="str">
        <f>TRIM(IF(A480="","",'PM Tools 2'!$D$5))</f>
        <v/>
      </c>
      <c r="E480" s="3">
        <f>IF(A202="","",IF('PM Tools 2'!D207="",'PM Tools 2'!E207,'PM Tools 2'!D207 &amp;" - " &amp; 'PM Tools 2'!E207))</f>
        <v>0</v>
      </c>
      <c r="F480" s="3">
        <f>IF(A202="","",'PM Tools 2'!H207)</f>
        <v>0</v>
      </c>
    </row>
    <row r="481" spans="1:6" x14ac:dyDescent="0.25">
      <c r="A481" s="2" t="str">
        <f>IF(ISBLANK('PM Tools 2'!B208),A480,TEXT('PM Tools 2'!B208,"mm-dd-yy"))</f>
        <v>08-13-22</v>
      </c>
      <c r="B481" s="3" t="str">
        <f>IF(A481="","",'PM Tools 1 '!$C$2)</f>
        <v>Muadz Askarul Muslim</v>
      </c>
      <c r="C481" s="4" t="e">
        <f>VLOOKUP(D481,'Charge Code'!B:D,2,FALSE)</f>
        <v>#N/A</v>
      </c>
      <c r="D481" s="3" t="str">
        <f>TRIM(IF(A481="","",'PM Tools 2'!$D$5))</f>
        <v/>
      </c>
      <c r="E481" s="3">
        <f>IF(A203="","",IF('PM Tools 2'!D208="",'PM Tools 2'!E208,'PM Tools 2'!D208 &amp;" - " &amp; 'PM Tools 2'!E208))</f>
        <v>0</v>
      </c>
      <c r="F481" s="3">
        <f>IF(A203="","",'PM Tools 2'!H208)</f>
        <v>0</v>
      </c>
    </row>
    <row r="482" spans="1:6" x14ac:dyDescent="0.25">
      <c r="A482" s="2" t="str">
        <f>IF(ISBLANK('PM Tools 2'!B209),A481,TEXT('PM Tools 2'!B209,"mm-dd-yy"))</f>
        <v>08-13-22</v>
      </c>
      <c r="B482" s="3" t="str">
        <f>IF(A482="","",'PM Tools 1 '!$C$2)</f>
        <v>Muadz Askarul Muslim</v>
      </c>
      <c r="C482" s="4" t="e">
        <f>VLOOKUP(D482,'Charge Code'!B:D,2,FALSE)</f>
        <v>#N/A</v>
      </c>
      <c r="D482" s="3" t="str">
        <f>TRIM(IF(A482="","",'PM Tools 2'!$D$5))</f>
        <v/>
      </c>
      <c r="E482" s="3">
        <f>IF(A204="","",IF('PM Tools 2'!D209="",'PM Tools 2'!E209,'PM Tools 2'!D209 &amp;" - " &amp; 'PM Tools 2'!E209))</f>
        <v>0</v>
      </c>
      <c r="F482" s="3">
        <f>IF(A204="","",'PM Tools 2'!H209)</f>
        <v>0</v>
      </c>
    </row>
    <row r="483" spans="1:6" x14ac:dyDescent="0.25">
      <c r="A483" s="2" t="str">
        <f>IF(ISBLANK('PM Tools 2'!B210),A482,TEXT('PM Tools 2'!B210,"mm-dd-yy"))</f>
        <v>08-13-22</v>
      </c>
      <c r="B483" s="3" t="str">
        <f>IF(A483="","",'PM Tools 1 '!$C$2)</f>
        <v>Muadz Askarul Muslim</v>
      </c>
      <c r="C483" s="4" t="e">
        <f>VLOOKUP(D483,'Charge Code'!B:D,2,FALSE)</f>
        <v>#N/A</v>
      </c>
      <c r="D483" s="3" t="str">
        <f>TRIM(IF(A483="","",'PM Tools 2'!$D$5))</f>
        <v/>
      </c>
      <c r="E483" s="3">
        <f>IF(A205="","",IF('PM Tools 2'!D210="",'PM Tools 2'!E210,'PM Tools 2'!D210 &amp;" - " &amp; 'PM Tools 2'!E210))</f>
        <v>0</v>
      </c>
      <c r="F483" s="3">
        <f>IF(A205="","",'PM Tools 2'!H210)</f>
        <v>0</v>
      </c>
    </row>
    <row r="484" spans="1:6" x14ac:dyDescent="0.25">
      <c r="A484" s="2" t="str">
        <f>IF(ISBLANK('PM Tools 2'!B211),A483,TEXT('PM Tools 2'!B211,"mm-dd-yy"))</f>
        <v>08-13-22</v>
      </c>
      <c r="B484" s="3" t="str">
        <f>IF(A484="","",'PM Tools 1 '!$C$2)</f>
        <v>Muadz Askarul Muslim</v>
      </c>
      <c r="C484" s="4" t="e">
        <f>VLOOKUP(D484,'Charge Code'!B:D,2,FALSE)</f>
        <v>#N/A</v>
      </c>
      <c r="D484" s="3" t="str">
        <f>TRIM(IF(A484="","",'PM Tools 2'!$D$5))</f>
        <v/>
      </c>
      <c r="E484" s="3">
        <f>IF(A206="","",IF('PM Tools 2'!D211="",'PM Tools 2'!E211,'PM Tools 2'!D211 &amp;" - " &amp; 'PM Tools 2'!E211))</f>
        <v>0</v>
      </c>
      <c r="F484" s="3">
        <f>IF(A206="","",'PM Tools 2'!H211)</f>
        <v>0</v>
      </c>
    </row>
    <row r="485" spans="1:6" x14ac:dyDescent="0.25">
      <c r="A485" s="2" t="str">
        <f>IF(ISBLANK('PM Tools 2'!B212),A484,TEXT('PM Tools 2'!B212,"mm-dd-yy"))</f>
        <v>08-13-22</v>
      </c>
      <c r="B485" s="3" t="str">
        <f>IF(A485="","",'PM Tools 1 '!$C$2)</f>
        <v>Muadz Askarul Muslim</v>
      </c>
      <c r="C485" s="4" t="e">
        <f>VLOOKUP(D485,'Charge Code'!B:D,2,FALSE)</f>
        <v>#N/A</v>
      </c>
      <c r="D485" s="3" t="str">
        <f>TRIM(IF(A485="","",'PM Tools 2'!$D$5))</f>
        <v/>
      </c>
      <c r="E485" s="3">
        <f>IF(A207="","",IF('PM Tools 2'!D212="",'PM Tools 2'!E212,'PM Tools 2'!D212 &amp;" - " &amp; 'PM Tools 2'!E212))</f>
        <v>0</v>
      </c>
      <c r="F485" s="3">
        <f>IF(A207="","",'PM Tools 2'!H212)</f>
        <v>0</v>
      </c>
    </row>
    <row r="486" spans="1:6" x14ac:dyDescent="0.25">
      <c r="A486" s="2" t="str">
        <f>IF(ISBLANK('PM Tools 2'!B213),A485,TEXT('PM Tools 2'!B213,"mm-dd-yy"))</f>
        <v>08-13-22</v>
      </c>
      <c r="B486" s="3" t="str">
        <f>IF(A486="","",'PM Tools 1 '!$C$2)</f>
        <v>Muadz Askarul Muslim</v>
      </c>
      <c r="C486" s="4" t="e">
        <f>VLOOKUP(D486,'Charge Code'!B:D,2,FALSE)</f>
        <v>#N/A</v>
      </c>
      <c r="D486" s="3" t="str">
        <f>TRIM(IF(A486="","",'PM Tools 2'!$D$5))</f>
        <v/>
      </c>
      <c r="E486" s="3">
        <f>IF(A208="","",IF('PM Tools 2'!D213="",'PM Tools 2'!E213,'PM Tools 2'!D213 &amp;" - " &amp; 'PM Tools 2'!E213))</f>
        <v>0</v>
      </c>
      <c r="F486" s="3">
        <f>IF(A208="","",'PM Tools 2'!H213)</f>
        <v>0</v>
      </c>
    </row>
    <row r="487" spans="1:6" x14ac:dyDescent="0.25">
      <c r="A487" s="2" t="str">
        <f>IF(ISBLANK('PM Tools 2'!B214),A486,TEXT('PM Tools 2'!B214,"mm-dd-yy"))</f>
        <v>08-13-22</v>
      </c>
      <c r="B487" s="3" t="str">
        <f>IF(A487="","",'PM Tools 1 '!$C$2)</f>
        <v>Muadz Askarul Muslim</v>
      </c>
      <c r="C487" s="4" t="e">
        <f>VLOOKUP(D487,'Charge Code'!B:D,2,FALSE)</f>
        <v>#N/A</v>
      </c>
      <c r="D487" s="3" t="str">
        <f>TRIM(IF(A487="","",'PM Tools 2'!$D$5))</f>
        <v/>
      </c>
      <c r="E487" s="3">
        <f>IF(A209="","",IF('PM Tools 2'!D214="",'PM Tools 2'!E214,'PM Tools 2'!D214 &amp;" - " &amp; 'PM Tools 2'!E214))</f>
        <v>0</v>
      </c>
      <c r="F487" s="3">
        <f>IF(A209="","",'PM Tools 2'!H214)</f>
        <v>0</v>
      </c>
    </row>
    <row r="488" spans="1:6" x14ac:dyDescent="0.25">
      <c r="A488" s="2" t="str">
        <f>IF(ISBLANK('PM Tools 2'!B215),A487,TEXT('PM Tools 2'!B215,"mm-dd-yy"))</f>
        <v>08-14-22</v>
      </c>
      <c r="B488" s="3" t="str">
        <f>IF(A488="","",'PM Tools 1 '!$C$2)</f>
        <v>Muadz Askarul Muslim</v>
      </c>
      <c r="C488" s="4" t="e">
        <f>VLOOKUP(D488,'Charge Code'!B:D,2,FALSE)</f>
        <v>#N/A</v>
      </c>
      <c r="D488" s="3" t="str">
        <f>TRIM(IF(A488="","",'PM Tools 2'!$D$5))</f>
        <v/>
      </c>
      <c r="E488" s="3">
        <f>IF(A210="","",IF('PM Tools 2'!D215="",'PM Tools 2'!E215,'PM Tools 2'!D215 &amp;" - " &amp; 'PM Tools 2'!E215))</f>
        <v>0</v>
      </c>
      <c r="F488" s="3">
        <f>IF(A210="","",'PM Tools 2'!H215)</f>
        <v>0</v>
      </c>
    </row>
    <row r="489" spans="1:6" x14ac:dyDescent="0.25">
      <c r="A489" s="2" t="str">
        <f>IF(ISBLANK('PM Tools 2'!B216),A488,TEXT('PM Tools 2'!B216,"mm-dd-yy"))</f>
        <v>08-14-22</v>
      </c>
      <c r="B489" s="3" t="str">
        <f>IF(A489="","",'PM Tools 1 '!$C$2)</f>
        <v>Muadz Askarul Muslim</v>
      </c>
      <c r="C489" s="4" t="e">
        <f>VLOOKUP(D489,'Charge Code'!B:D,2,FALSE)</f>
        <v>#N/A</v>
      </c>
      <c r="D489" s="3" t="str">
        <f>TRIM(IF(A489="","",'PM Tools 2'!$D$5))</f>
        <v/>
      </c>
      <c r="E489" s="3">
        <f>IF(A211="","",IF('PM Tools 2'!D216="",'PM Tools 2'!E216,'PM Tools 2'!D216 &amp;" - " &amp; 'PM Tools 2'!E216))</f>
        <v>0</v>
      </c>
      <c r="F489" s="3">
        <f>IF(A211="","",'PM Tools 2'!H216)</f>
        <v>0</v>
      </c>
    </row>
    <row r="490" spans="1:6" x14ac:dyDescent="0.25">
      <c r="A490" s="2" t="str">
        <f>IF(ISBLANK('PM Tools 2'!B217),A489,TEXT('PM Tools 2'!B217,"mm-dd-yy"))</f>
        <v>08-14-22</v>
      </c>
      <c r="B490" s="3" t="str">
        <f>IF(A490="","",'PM Tools 1 '!$C$2)</f>
        <v>Muadz Askarul Muslim</v>
      </c>
      <c r="C490" s="4" t="e">
        <f>VLOOKUP(D490,'Charge Code'!B:D,2,FALSE)</f>
        <v>#N/A</v>
      </c>
      <c r="D490" s="3" t="str">
        <f>TRIM(IF(A490="","",'PM Tools 2'!$D$5))</f>
        <v/>
      </c>
      <c r="E490" s="3">
        <f>IF(A212="","",IF('PM Tools 2'!D217="",'PM Tools 2'!E217,'PM Tools 2'!D217 &amp;" - " &amp; 'PM Tools 2'!E217))</f>
        <v>0</v>
      </c>
      <c r="F490" s="3">
        <f>IF(A212="","",'PM Tools 2'!H217)</f>
        <v>0</v>
      </c>
    </row>
    <row r="491" spans="1:6" x14ac:dyDescent="0.25">
      <c r="A491" s="2" t="str">
        <f>IF(ISBLANK('PM Tools 2'!B218),A490,TEXT('PM Tools 2'!B218,"mm-dd-yy"))</f>
        <v>08-14-22</v>
      </c>
      <c r="B491" s="3" t="str">
        <f>IF(A491="","",'PM Tools 1 '!$C$2)</f>
        <v>Muadz Askarul Muslim</v>
      </c>
      <c r="C491" s="4" t="e">
        <f>VLOOKUP(D491,'Charge Code'!B:D,2,FALSE)</f>
        <v>#N/A</v>
      </c>
      <c r="D491" s="3" t="str">
        <f>TRIM(IF(A491="","",'PM Tools 2'!$D$5))</f>
        <v/>
      </c>
      <c r="E491" s="3">
        <f>IF(A213="","",IF('PM Tools 2'!D218="",'PM Tools 2'!E218,'PM Tools 2'!D218 &amp;" - " &amp; 'PM Tools 2'!E218))</f>
        <v>0</v>
      </c>
      <c r="F491" s="3">
        <f>IF(A213="","",'PM Tools 2'!H218)</f>
        <v>0</v>
      </c>
    </row>
    <row r="492" spans="1:6" x14ac:dyDescent="0.25">
      <c r="A492" s="2" t="str">
        <f>IF(ISBLANK('PM Tools 2'!B219),A491,TEXT('PM Tools 2'!B219,"mm-dd-yy"))</f>
        <v>08-14-22</v>
      </c>
      <c r="B492" s="3" t="str">
        <f>IF(A492="","",'PM Tools 1 '!$C$2)</f>
        <v>Muadz Askarul Muslim</v>
      </c>
      <c r="C492" s="4" t="e">
        <f>VLOOKUP(D492,'Charge Code'!B:D,2,FALSE)</f>
        <v>#N/A</v>
      </c>
      <c r="D492" s="3" t="str">
        <f>TRIM(IF(A492="","",'PM Tools 2'!$D$5))</f>
        <v/>
      </c>
      <c r="E492" s="3">
        <f>IF(A214="","",IF('PM Tools 2'!D219="",'PM Tools 2'!E219,'PM Tools 2'!D219 &amp;" - " &amp; 'PM Tools 2'!E219))</f>
        <v>0</v>
      </c>
      <c r="F492" s="3">
        <f>IF(A214="","",'PM Tools 2'!H219)</f>
        <v>0</v>
      </c>
    </row>
    <row r="493" spans="1:6" x14ac:dyDescent="0.25">
      <c r="A493" s="2" t="str">
        <f>IF(ISBLANK('PM Tools 2'!B220),A492,TEXT('PM Tools 2'!B220,"mm-dd-yy"))</f>
        <v>08-14-22</v>
      </c>
      <c r="B493" s="3" t="str">
        <f>IF(A493="","",'PM Tools 1 '!$C$2)</f>
        <v>Muadz Askarul Muslim</v>
      </c>
      <c r="C493" s="4" t="e">
        <f>VLOOKUP(D493,'Charge Code'!B:D,2,FALSE)</f>
        <v>#N/A</v>
      </c>
      <c r="D493" s="3" t="str">
        <f>TRIM(IF(A493="","",'PM Tools 2'!$D$5))</f>
        <v/>
      </c>
      <c r="E493" s="3">
        <f>IF(A215="","",IF('PM Tools 2'!D220="",'PM Tools 2'!E220,'PM Tools 2'!D220 &amp;" - " &amp; 'PM Tools 2'!E220))</f>
        <v>0</v>
      </c>
      <c r="F493" s="3">
        <f>IF(A215="","",'PM Tools 2'!H220)</f>
        <v>0</v>
      </c>
    </row>
    <row r="494" spans="1:6" x14ac:dyDescent="0.25">
      <c r="A494" s="2" t="str">
        <f>IF(ISBLANK('PM Tools 2'!B221),A493,TEXT('PM Tools 2'!B221,"mm-dd-yy"))</f>
        <v>08-14-22</v>
      </c>
      <c r="B494" s="3" t="str">
        <f>IF(A494="","",'PM Tools 1 '!$C$2)</f>
        <v>Muadz Askarul Muslim</v>
      </c>
      <c r="C494" s="4" t="e">
        <f>VLOOKUP(D494,'Charge Code'!B:D,2,FALSE)</f>
        <v>#N/A</v>
      </c>
      <c r="D494" s="3" t="str">
        <f>TRIM(IF(A494="","",'PM Tools 2'!$D$5))</f>
        <v/>
      </c>
      <c r="E494" s="3">
        <f>IF(A216="","",IF('PM Tools 2'!D221="",'PM Tools 2'!E221,'PM Tools 2'!D221 &amp;" - " &amp; 'PM Tools 2'!E221))</f>
        <v>0</v>
      </c>
      <c r="F494" s="3">
        <f>IF(A216="","",'PM Tools 2'!H221)</f>
        <v>0</v>
      </c>
    </row>
    <row r="495" spans="1:6" x14ac:dyDescent="0.25">
      <c r="A495" s="2" t="str">
        <f>IF(ISBLANK('PM Tools 2'!B222),A494,TEXT('PM Tools 2'!B222,"mm-dd-yy"))</f>
        <v>08-14-22</v>
      </c>
      <c r="B495" s="3" t="str">
        <f>IF(A495="","",'PM Tools 1 '!$C$2)</f>
        <v>Muadz Askarul Muslim</v>
      </c>
      <c r="C495" s="4" t="e">
        <f>VLOOKUP(D495,'Charge Code'!B:D,2,FALSE)</f>
        <v>#N/A</v>
      </c>
      <c r="D495" s="3" t="str">
        <f>TRIM(IF(A495="","",'PM Tools 2'!$D$5))</f>
        <v/>
      </c>
      <c r="E495" s="3">
        <f>IF(A217="","",IF('PM Tools 2'!D222="",'PM Tools 2'!E222,'PM Tools 2'!D222 &amp;" - " &amp; 'PM Tools 2'!E222))</f>
        <v>0</v>
      </c>
      <c r="F495" s="3">
        <f>IF(A217="","",'PM Tools 2'!H222)</f>
        <v>0</v>
      </c>
    </row>
    <row r="496" spans="1:6" x14ac:dyDescent="0.25">
      <c r="A496" s="2" t="str">
        <f>IF(ISBLANK('PM Tools 2'!B223),A495,TEXT('PM Tools 2'!B223,"mm-dd-yy"))</f>
        <v>08-14-22</v>
      </c>
      <c r="B496" s="3" t="str">
        <f>IF(A496="","",'PM Tools 1 '!$C$2)</f>
        <v>Muadz Askarul Muslim</v>
      </c>
      <c r="C496" s="4" t="e">
        <f>VLOOKUP(D496,'Charge Code'!B:D,2,FALSE)</f>
        <v>#N/A</v>
      </c>
      <c r="D496" s="3" t="str">
        <f>TRIM(IF(A496="","",'PM Tools 2'!$D$5))</f>
        <v/>
      </c>
      <c r="E496" s="3">
        <f>IF(A218="","",IF('PM Tools 2'!D223="",'PM Tools 2'!E223,'PM Tools 2'!D223 &amp;" - " &amp; 'PM Tools 2'!E223))</f>
        <v>0</v>
      </c>
      <c r="F496" s="3">
        <f>IF(A218="","",'PM Tools 2'!H223)</f>
        <v>0</v>
      </c>
    </row>
    <row r="497" spans="1:6" x14ac:dyDescent="0.25">
      <c r="A497" s="2" t="str">
        <f>IF(ISBLANK('PM Tools 2'!B224),A496,TEXT('PM Tools 2'!B224,"mm-dd-yy"))</f>
        <v>08-14-22</v>
      </c>
      <c r="B497" s="3" t="str">
        <f>IF(A497="","",'PM Tools 1 '!$C$2)</f>
        <v>Muadz Askarul Muslim</v>
      </c>
      <c r="C497" s="4" t="e">
        <f>VLOOKUP(D497,'Charge Code'!B:D,2,FALSE)</f>
        <v>#N/A</v>
      </c>
      <c r="D497" s="3" t="str">
        <f>TRIM(IF(A497="","",'PM Tools 2'!$D$5))</f>
        <v/>
      </c>
      <c r="E497" s="3">
        <f>IF(A219="","",IF('PM Tools 2'!D224="",'PM Tools 2'!E224,'PM Tools 2'!D224 &amp;" - " &amp; 'PM Tools 2'!E224))</f>
        <v>0</v>
      </c>
      <c r="F497" s="3">
        <f>IF(A219="","",'PM Tools 2'!H224)</f>
        <v>0</v>
      </c>
    </row>
    <row r="498" spans="1:6" x14ac:dyDescent="0.25">
      <c r="A498" s="2" t="str">
        <f>IF(ISBLANK('PM Tools 2'!B225),A497,TEXT('PM Tools 2'!B225,"mm-dd-yy"))</f>
        <v>08-14-22</v>
      </c>
      <c r="B498" s="3" t="str">
        <f>IF(A498="","",'PM Tools 1 '!$C$2)</f>
        <v>Muadz Askarul Muslim</v>
      </c>
      <c r="C498" s="4" t="e">
        <f>VLOOKUP(D498,'Charge Code'!B:D,2,FALSE)</f>
        <v>#N/A</v>
      </c>
      <c r="D498" s="3" t="str">
        <f>TRIM(IF(A498="","",'PM Tools 2'!$D$5))</f>
        <v/>
      </c>
      <c r="E498" s="3">
        <f>IF(A220="","",IF('PM Tools 2'!D225="",'PM Tools 2'!E225,'PM Tools 2'!D225 &amp;" - " &amp; 'PM Tools 2'!E225))</f>
        <v>0</v>
      </c>
      <c r="F498" s="3">
        <f>IF(A220="","",'PM Tools 2'!H225)</f>
        <v>0</v>
      </c>
    </row>
    <row r="499" spans="1:6" x14ac:dyDescent="0.25">
      <c r="A499" s="2" t="str">
        <f>IF(ISBLANK('PM Tools 2'!B226),A498,TEXT('PM Tools 2'!B226,"mm-dd-yy"))</f>
        <v>08-14-22</v>
      </c>
      <c r="B499" s="3" t="str">
        <f>IF(A499="","",'PM Tools 1 '!$C$2)</f>
        <v>Muadz Askarul Muslim</v>
      </c>
      <c r="C499" s="4" t="e">
        <f>VLOOKUP(D499,'Charge Code'!B:D,2,FALSE)</f>
        <v>#N/A</v>
      </c>
      <c r="D499" s="3" t="str">
        <f>TRIM(IF(A499="","",'PM Tools 2'!$D$5))</f>
        <v/>
      </c>
      <c r="E499" s="3">
        <f>IF(A221="","",IF('PM Tools 2'!D226="",'PM Tools 2'!E226,'PM Tools 2'!D226 &amp;" - " &amp; 'PM Tools 2'!E226))</f>
        <v>0</v>
      </c>
      <c r="F499" s="3">
        <f>IF(A221="","",'PM Tools 2'!H226)</f>
        <v>0</v>
      </c>
    </row>
    <row r="500" spans="1:6" x14ac:dyDescent="0.25">
      <c r="A500" s="2" t="str">
        <f>IF(ISBLANK('PM Tools 2'!B227),A499,TEXT('PM Tools 2'!B227,"mm-dd-yy"))</f>
        <v>08-14-22</v>
      </c>
      <c r="B500" s="3" t="str">
        <f>IF(A500="","",'PM Tools 1 '!$C$2)</f>
        <v>Muadz Askarul Muslim</v>
      </c>
      <c r="C500" s="4" t="e">
        <f>VLOOKUP(D500,'Charge Code'!B:D,2,FALSE)</f>
        <v>#N/A</v>
      </c>
      <c r="D500" s="3" t="str">
        <f>TRIM(IF(A500="","",'PM Tools 2'!$D$5))</f>
        <v/>
      </c>
      <c r="E500" s="3">
        <f>IF(A222="","",IF('PM Tools 2'!D227="",'PM Tools 2'!E227,'PM Tools 2'!D227 &amp;" - " &amp; 'PM Tools 2'!E227))</f>
        <v>0</v>
      </c>
      <c r="F500" s="3">
        <f>IF(A222="","",'PM Tools 2'!H227)</f>
        <v>0</v>
      </c>
    </row>
    <row r="501" spans="1:6" x14ac:dyDescent="0.25">
      <c r="A501" s="2" t="str">
        <f>IF(ISBLANK('PM Tools 2'!B228),A500,TEXT('PM Tools 2'!B228,"mm-dd-yy"))</f>
        <v>08-14-22</v>
      </c>
      <c r="B501" s="3" t="str">
        <f>IF(A501="","",'PM Tools 1 '!$C$2)</f>
        <v>Muadz Askarul Muslim</v>
      </c>
      <c r="C501" s="4" t="e">
        <f>VLOOKUP(D501,'Charge Code'!B:D,2,FALSE)</f>
        <v>#N/A</v>
      </c>
      <c r="D501" s="3" t="str">
        <f>TRIM(IF(A501="","",'PM Tools 2'!$D$5))</f>
        <v/>
      </c>
      <c r="E501" s="3">
        <f>IF(A223="","",IF('PM Tools 2'!D228="",'PM Tools 2'!E228,'PM Tools 2'!D228 &amp;" - " &amp; 'PM Tools 2'!E228))</f>
        <v>0</v>
      </c>
      <c r="F501" s="3">
        <f>IF(A223="","",'PM Tools 2'!H228)</f>
        <v>0</v>
      </c>
    </row>
    <row r="502" spans="1:6" x14ac:dyDescent="0.25">
      <c r="A502" s="2" t="str">
        <f>IF(ISBLANK('PM Tools 2'!B229),A501,TEXT('PM Tools 2'!B229,"mm-dd-yy"))</f>
        <v>08-14-22</v>
      </c>
      <c r="B502" s="3" t="str">
        <f>IF(A502="","",'PM Tools 1 '!$C$2)</f>
        <v>Muadz Askarul Muslim</v>
      </c>
      <c r="C502" s="4" t="e">
        <f>VLOOKUP(D502,'Charge Code'!B:D,2,FALSE)</f>
        <v>#N/A</v>
      </c>
      <c r="D502" s="3" t="str">
        <f>TRIM(IF(A502="","",'PM Tools 2'!$D$5))</f>
        <v/>
      </c>
      <c r="E502" s="3">
        <f>IF(A224="","",IF('PM Tools 2'!D229="",'PM Tools 2'!E229,'PM Tools 2'!D229 &amp;" - " &amp; 'PM Tools 2'!E229))</f>
        <v>0</v>
      </c>
      <c r="F502" s="3">
        <f>IF(A224="","",'PM Tools 2'!H229)</f>
        <v>0</v>
      </c>
    </row>
    <row r="503" spans="1:6" x14ac:dyDescent="0.25">
      <c r="A503" s="2" t="str">
        <f>IF(ISBLANK('PM Tools 2'!B230),A502,TEXT('PM Tools 2'!B230,"mm-dd-yy"))</f>
        <v>08-14-22</v>
      </c>
      <c r="B503" s="3" t="str">
        <f>IF(A503="","",'PM Tools 1 '!$C$2)</f>
        <v>Muadz Askarul Muslim</v>
      </c>
      <c r="C503" s="4" t="e">
        <f>VLOOKUP(D503,'Charge Code'!B:D,2,FALSE)</f>
        <v>#N/A</v>
      </c>
      <c r="D503" s="3" t="str">
        <f>TRIM(IF(A503="","",'PM Tools 2'!$D$5))</f>
        <v/>
      </c>
      <c r="E503" s="3">
        <f>IF(A225="","",IF('PM Tools 2'!D230="",'PM Tools 2'!E230,'PM Tools 2'!D230 &amp;" - " &amp; 'PM Tools 2'!E230))</f>
        <v>0</v>
      </c>
      <c r="F503" s="3">
        <f>IF(A225="","",'PM Tools 2'!H230)</f>
        <v>0</v>
      </c>
    </row>
    <row r="504" spans="1:6" x14ac:dyDescent="0.25">
      <c r="A504" s="2" t="str">
        <f>IF(ISBLANK('PM Tools 2'!B231),A503,TEXT('PM Tools 2'!B231,"mm-dd-yy"))</f>
        <v>08-14-22</v>
      </c>
      <c r="B504" s="3" t="str">
        <f>IF(A504="","",'PM Tools 1 '!$C$2)</f>
        <v>Muadz Askarul Muslim</v>
      </c>
      <c r="C504" s="4" t="e">
        <f>VLOOKUP(D504,'Charge Code'!B:D,2,FALSE)</f>
        <v>#N/A</v>
      </c>
      <c r="D504" s="3" t="str">
        <f>TRIM(IF(A504="","",'PM Tools 2'!$D$5))</f>
        <v/>
      </c>
      <c r="E504" s="3">
        <f>IF(A226="","",IF('PM Tools 2'!D231="",'PM Tools 2'!E231,'PM Tools 2'!D231 &amp;" - " &amp; 'PM Tools 2'!E231))</f>
        <v>0</v>
      </c>
      <c r="F504" s="3">
        <f>IF(A226="","",'PM Tools 2'!H231)</f>
        <v>0</v>
      </c>
    </row>
    <row r="505" spans="1:6" x14ac:dyDescent="0.25">
      <c r="A505" s="2" t="str">
        <f>IF(ISBLANK('PM Tools 2'!B232),A504,TEXT('PM Tools 2'!B232,"mm-dd-yy"))</f>
        <v>08-14-22</v>
      </c>
      <c r="B505" s="3" t="str">
        <f>IF(A505="","",'PM Tools 1 '!$C$2)</f>
        <v>Muadz Askarul Muslim</v>
      </c>
      <c r="C505" s="4" t="e">
        <f>VLOOKUP(D505,'Charge Code'!B:D,2,FALSE)</f>
        <v>#N/A</v>
      </c>
      <c r="D505" s="3" t="str">
        <f>TRIM(IF(A505="","",'PM Tools 2'!$D$5))</f>
        <v/>
      </c>
      <c r="E505" s="3">
        <f>IF(A227="","",IF('PM Tools 2'!D232="",'PM Tools 2'!E232,'PM Tools 2'!D232 &amp;" - " &amp; 'PM Tools 2'!E232))</f>
        <v>0</v>
      </c>
      <c r="F505" s="3">
        <f>IF(A227="","",'PM Tools 2'!H232)</f>
        <v>0</v>
      </c>
    </row>
    <row r="506" spans="1:6" x14ac:dyDescent="0.25">
      <c r="A506" s="2" t="str">
        <f>IF(ISBLANK('PM Tools 2'!B233),A505,TEXT('PM Tools 2'!B233,"mm-dd-yy"))</f>
        <v>08-14-22</v>
      </c>
      <c r="B506" s="3" t="str">
        <f>IF(A506="","",'PM Tools 1 '!$C$2)</f>
        <v>Muadz Askarul Muslim</v>
      </c>
      <c r="C506" s="4" t="e">
        <f>VLOOKUP(D506,'Charge Code'!B:D,2,FALSE)</f>
        <v>#N/A</v>
      </c>
      <c r="D506" s="3" t="str">
        <f>TRIM(IF(A506="","",'PM Tools 2'!$D$5))</f>
        <v/>
      </c>
      <c r="E506" s="3">
        <f>IF(A228="","",IF('PM Tools 2'!D233="",'PM Tools 2'!E233,'PM Tools 2'!D233 &amp;" - " &amp; 'PM Tools 2'!E233))</f>
        <v>0</v>
      </c>
      <c r="F506" s="3">
        <f>IF(A228="","",'PM Tools 2'!H233)</f>
        <v>0</v>
      </c>
    </row>
    <row r="507" spans="1:6" x14ac:dyDescent="0.25">
      <c r="A507" s="2" t="str">
        <f>IF(ISBLANK('PM Tools 2'!B234),A506,TEXT('PM Tools 2'!B234,"mm-dd-yy"))</f>
        <v>08-14-22</v>
      </c>
      <c r="B507" s="3" t="str">
        <f>IF(A507="","",'PM Tools 1 '!$C$2)</f>
        <v>Muadz Askarul Muslim</v>
      </c>
      <c r="C507" s="4" t="e">
        <f>VLOOKUP(D507,'Charge Code'!B:D,2,FALSE)</f>
        <v>#N/A</v>
      </c>
      <c r="D507" s="3" t="str">
        <f>TRIM(IF(A507="","",'PM Tools 2'!$D$5))</f>
        <v/>
      </c>
      <c r="E507" s="3">
        <f>IF(A229="","",IF('PM Tools 2'!D234="",'PM Tools 2'!E234,'PM Tools 2'!D234 &amp;" - " &amp; 'PM Tools 2'!E234))</f>
        <v>0</v>
      </c>
      <c r="F507" s="3">
        <f>IF(A229="","",'PM Tools 2'!H234)</f>
        <v>0</v>
      </c>
    </row>
    <row r="508" spans="1:6" x14ac:dyDescent="0.25">
      <c r="A508" s="2" t="str">
        <f>IF(ISBLANK('PM Tools 2'!B235),A507,TEXT('PM Tools 2'!B235,"mm-dd-yy"))</f>
        <v>08-14-22</v>
      </c>
      <c r="B508" s="3" t="str">
        <f>IF(A508="","",'PM Tools 1 '!$C$2)</f>
        <v>Muadz Askarul Muslim</v>
      </c>
      <c r="C508" s="4" t="e">
        <f>VLOOKUP(D508,'Charge Code'!B:D,2,FALSE)</f>
        <v>#N/A</v>
      </c>
      <c r="D508" s="3" t="str">
        <f>TRIM(IF(A508="","",'PM Tools 2'!$D$5))</f>
        <v/>
      </c>
      <c r="E508" s="3">
        <f>IF(A230="","",IF('PM Tools 2'!D235="",'PM Tools 2'!E235,'PM Tools 2'!D235 &amp;" - " &amp; 'PM Tools 2'!E235))</f>
        <v>0</v>
      </c>
      <c r="F508" s="3">
        <f>IF(A230="","",'PM Tools 2'!H235)</f>
        <v>0</v>
      </c>
    </row>
    <row r="509" spans="1:6" x14ac:dyDescent="0.25">
      <c r="A509" s="2" t="str">
        <f>IF(ISBLANK('PM Tools 2'!B236),A508,TEXT('PM Tools 2'!B236,"mm-dd-yy"))</f>
        <v>08-14-22</v>
      </c>
      <c r="B509" s="3" t="str">
        <f>IF(A509="","",'PM Tools 1 '!$C$2)</f>
        <v>Muadz Askarul Muslim</v>
      </c>
      <c r="C509" s="4" t="e">
        <f>VLOOKUP(D509,'Charge Code'!B:D,2,FALSE)</f>
        <v>#N/A</v>
      </c>
      <c r="D509" s="3" t="str">
        <f>TRIM(IF(A509="","",'PM Tools 2'!$D$5))</f>
        <v/>
      </c>
      <c r="E509" s="3">
        <f>IF(A231="","",IF('PM Tools 2'!D236="",'PM Tools 2'!E236,'PM Tools 2'!D236 &amp;" - " &amp; 'PM Tools 2'!E236))</f>
        <v>0</v>
      </c>
      <c r="F509" s="3">
        <f>IF(A231="","",'PM Tools 2'!H236)</f>
        <v>0</v>
      </c>
    </row>
    <row r="510" spans="1:6" x14ac:dyDescent="0.25">
      <c r="A510" s="2" t="str">
        <f>IF(ISBLANK('PM Tools 2'!B237),A509,TEXT('PM Tools 2'!B237,"mm-dd-yy"))</f>
        <v>08-14-22</v>
      </c>
      <c r="B510" s="3" t="str">
        <f>IF(A510="","",'PM Tools 1 '!$C$2)</f>
        <v>Muadz Askarul Muslim</v>
      </c>
      <c r="C510" s="4" t="e">
        <f>VLOOKUP(D510,'Charge Code'!B:D,2,FALSE)</f>
        <v>#N/A</v>
      </c>
      <c r="D510" s="3" t="str">
        <f>TRIM(IF(A510="","",'PM Tools 2'!$D$5))</f>
        <v/>
      </c>
      <c r="E510" s="3">
        <f>IF(A232="","",IF('PM Tools 2'!D237="",'PM Tools 2'!E237,'PM Tools 2'!D237 &amp;" - " &amp; 'PM Tools 2'!E237))</f>
        <v>0</v>
      </c>
      <c r="F510" s="3">
        <f>IF(A232="","",'PM Tools 2'!H237)</f>
        <v>0</v>
      </c>
    </row>
    <row r="511" spans="1:6" x14ac:dyDescent="0.25">
      <c r="A511" s="2" t="str">
        <f>IF(ISBLANK('PM Tools 2'!B238),A510,TEXT('PM Tools 2'!B238,"mm-dd-yy"))</f>
        <v>08-14-22</v>
      </c>
      <c r="B511" s="3" t="str">
        <f>IF(A511="","",'PM Tools 1 '!$C$2)</f>
        <v>Muadz Askarul Muslim</v>
      </c>
      <c r="C511" s="4" t="e">
        <f>VLOOKUP(D511,'Charge Code'!B:D,2,FALSE)</f>
        <v>#N/A</v>
      </c>
      <c r="D511" s="3" t="str">
        <f>TRIM(IF(A511="","",'PM Tools 2'!$D$5))</f>
        <v/>
      </c>
      <c r="E511" s="3">
        <f>IF(A233="","",IF('PM Tools 2'!D238="",'PM Tools 2'!E238,'PM Tools 2'!D238 &amp;" - " &amp; 'PM Tools 2'!E238))</f>
        <v>0</v>
      </c>
      <c r="F511" s="3">
        <f>IF(A233="","",'PM Tools 2'!H238)</f>
        <v>0</v>
      </c>
    </row>
    <row r="512" spans="1:6" x14ac:dyDescent="0.25">
      <c r="A512" s="2" t="str">
        <f>IF(ISBLANK('PM Tools 2'!B239),A511,TEXT('PM Tools 2'!B239,"mm-dd-yy"))</f>
        <v>08-14-22</v>
      </c>
      <c r="B512" s="3" t="str">
        <f>IF(A512="","",'PM Tools 1 '!$C$2)</f>
        <v>Muadz Askarul Muslim</v>
      </c>
      <c r="C512" s="4" t="e">
        <f>VLOOKUP(D512,'Charge Code'!B:D,2,FALSE)</f>
        <v>#N/A</v>
      </c>
      <c r="D512" s="3" t="str">
        <f>TRIM(IF(A512="","",'PM Tools 2'!$D$5))</f>
        <v/>
      </c>
      <c r="E512" s="3">
        <f>IF(A234="","",IF('PM Tools 2'!D239="",'PM Tools 2'!E239,'PM Tools 2'!D239 &amp;" - " &amp; 'PM Tools 2'!E239))</f>
        <v>0</v>
      </c>
      <c r="F512" s="3">
        <f>IF(A234="","",'PM Tools 2'!H239)</f>
        <v>0</v>
      </c>
    </row>
    <row r="513" spans="1:6" x14ac:dyDescent="0.25">
      <c r="A513" s="2" t="str">
        <f>IF(ISBLANK('PM Tools 2'!B240),A512,TEXT('PM Tools 2'!B240,"mm-dd-yy"))</f>
        <v>08-14-22</v>
      </c>
      <c r="B513" s="3" t="str">
        <f>IF(A513="","",'PM Tools 1 '!$C$2)</f>
        <v>Muadz Askarul Muslim</v>
      </c>
      <c r="C513" s="4" t="e">
        <f>VLOOKUP(D513,'Charge Code'!B:D,2,FALSE)</f>
        <v>#N/A</v>
      </c>
      <c r="D513" s="3" t="str">
        <f>TRIM(IF(A513="","",'PM Tools 2'!$D$5))</f>
        <v/>
      </c>
      <c r="E513" s="3">
        <f>IF(A235="","",IF('PM Tools 2'!D240="",'PM Tools 2'!E240,'PM Tools 2'!D240 &amp;" - " &amp; 'PM Tools 2'!E240))</f>
        <v>0</v>
      </c>
      <c r="F513" s="3">
        <f>IF(A235="","",'PM Tools 2'!H240)</f>
        <v>0</v>
      </c>
    </row>
    <row r="514" spans="1:6" x14ac:dyDescent="0.25">
      <c r="A514" s="2" t="str">
        <f>IF(ISBLANK('PM Tools 2'!B241),A513,TEXT('PM Tools 2'!B241,"mm-dd-yy"))</f>
        <v>08-14-22</v>
      </c>
      <c r="B514" s="3" t="str">
        <f>IF(A514="","",'PM Tools 1 '!$C$2)</f>
        <v>Muadz Askarul Muslim</v>
      </c>
      <c r="C514" s="4" t="e">
        <f>VLOOKUP(D514,'Charge Code'!B:D,2,FALSE)</f>
        <v>#N/A</v>
      </c>
      <c r="D514" s="3" t="str">
        <f>TRIM(IF(A514="","",'PM Tools 2'!$D$5))</f>
        <v/>
      </c>
      <c r="E514" s="3">
        <f>IF(A236="","",IF('PM Tools 2'!D241="",'PM Tools 2'!E241,'PM Tools 2'!D241 &amp;" - " &amp; 'PM Tools 2'!E241))</f>
        <v>0</v>
      </c>
      <c r="F514" s="3">
        <f>IF(A236="","",'PM Tools 2'!H241)</f>
        <v>0</v>
      </c>
    </row>
    <row r="515" spans="1:6" x14ac:dyDescent="0.25">
      <c r="A515" s="2" t="str">
        <f>IF(ISBLANK('PM Tools 2'!B242),A514,TEXT('PM Tools 2'!B242,"mm-dd-yy"))</f>
        <v>08-14-22</v>
      </c>
      <c r="B515" s="3" t="str">
        <f>IF(A515="","",'PM Tools 1 '!$C$2)</f>
        <v>Muadz Askarul Muslim</v>
      </c>
      <c r="C515" s="4" t="e">
        <f>VLOOKUP(D515,'Charge Code'!B:D,2,FALSE)</f>
        <v>#N/A</v>
      </c>
      <c r="D515" s="3" t="str">
        <f>TRIM(IF(A515="","",'PM Tools 2'!$D$5))</f>
        <v/>
      </c>
      <c r="E515" s="3">
        <f>IF(A237="","",IF('PM Tools 2'!D242="",'PM Tools 2'!E242,'PM Tools 2'!D242 &amp;" - " &amp; 'PM Tools 2'!E242))</f>
        <v>0</v>
      </c>
      <c r="F515" s="3">
        <f>IF(A237="","",'PM Tools 2'!H242)</f>
        <v>0</v>
      </c>
    </row>
    <row r="516" spans="1:6" x14ac:dyDescent="0.25">
      <c r="A516" s="2" t="str">
        <f>IF(ISBLANK('PM Tools 2'!B243),A515,TEXT('PM Tools 2'!B243,"mm-dd-yy"))</f>
        <v>08-14-22</v>
      </c>
      <c r="B516" s="3" t="str">
        <f>IF(A516="","",'PM Tools 1 '!$C$2)</f>
        <v>Muadz Askarul Muslim</v>
      </c>
      <c r="C516" s="4" t="e">
        <f>VLOOKUP(D516,'Charge Code'!B:D,2,FALSE)</f>
        <v>#N/A</v>
      </c>
      <c r="D516" s="3" t="str">
        <f>TRIM(IF(A516="","",'PM Tools 2'!$D$5))</f>
        <v/>
      </c>
      <c r="E516" s="3">
        <f>IF(A238="","",IF('PM Tools 2'!D243="",'PM Tools 2'!E243,'PM Tools 2'!D243 &amp;" - " &amp; 'PM Tools 2'!E243))</f>
        <v>0</v>
      </c>
      <c r="F516" s="3">
        <f>IF(A238="","",'PM Tools 2'!H243)</f>
        <v>0</v>
      </c>
    </row>
    <row r="517" spans="1:6" x14ac:dyDescent="0.25">
      <c r="A517" s="2" t="str">
        <f>IF(ISBLANK('PM Tools 2'!B244),A516,TEXT('PM Tools 2'!B244,"mm-dd-yy"))</f>
        <v>08-14-22</v>
      </c>
      <c r="B517" s="3" t="str">
        <f>IF(A517="","",'PM Tools 1 '!$C$2)</f>
        <v>Muadz Askarul Muslim</v>
      </c>
      <c r="C517" s="4" t="e">
        <f>VLOOKUP(D517,'Charge Code'!B:D,2,FALSE)</f>
        <v>#N/A</v>
      </c>
      <c r="D517" s="3" t="str">
        <f>TRIM(IF(A517="","",'PM Tools 2'!$D$5))</f>
        <v/>
      </c>
      <c r="E517" s="3">
        <f>IF(A239="","",IF('PM Tools 2'!D244="",'PM Tools 2'!E244,'PM Tools 2'!D244 &amp;" - " &amp; 'PM Tools 2'!E244))</f>
        <v>0</v>
      </c>
      <c r="F517" s="3">
        <f>IF(A239="","",'PM Tools 2'!H244)</f>
        <v>0</v>
      </c>
    </row>
    <row r="518" spans="1:6" x14ac:dyDescent="0.25">
      <c r="A518" s="2" t="str">
        <f>IF(ISBLANK('PM Tools 2'!B245),A517,TEXT('PM Tools 2'!B245,"mm-dd-yy"))</f>
        <v>08-14-22</v>
      </c>
      <c r="B518" s="3" t="str">
        <f>IF(A518="","",'PM Tools 1 '!$C$2)</f>
        <v>Muadz Askarul Muslim</v>
      </c>
      <c r="C518" s="4" t="e">
        <f>VLOOKUP(D518,'Charge Code'!B:D,2,FALSE)</f>
        <v>#N/A</v>
      </c>
      <c r="D518" s="3" t="str">
        <f>TRIM(IF(A518="","",'PM Tools 2'!$D$5))</f>
        <v/>
      </c>
      <c r="E518" s="3">
        <f>IF(A240="","",IF('PM Tools 2'!D245="",'PM Tools 2'!E245,'PM Tools 2'!D245 &amp;" - " &amp; 'PM Tools 2'!E245))</f>
        <v>0</v>
      </c>
      <c r="F518" s="3">
        <f>IF(A240="","",'PM Tools 2'!H245)</f>
        <v>0</v>
      </c>
    </row>
    <row r="519" spans="1:6" x14ac:dyDescent="0.25">
      <c r="A519" s="2" t="str">
        <f>IF(ISBLANK('PM Tools 2'!B246),A518,TEXT('PM Tools 2'!B246,"mm-dd-yy"))</f>
        <v>08-14-22</v>
      </c>
      <c r="B519" s="3" t="str">
        <f>IF(A519="","",'PM Tools 1 '!$C$2)</f>
        <v>Muadz Askarul Muslim</v>
      </c>
      <c r="C519" s="4" t="e">
        <f>VLOOKUP(D519,'Charge Code'!B:D,2,FALSE)</f>
        <v>#N/A</v>
      </c>
      <c r="D519" s="3" t="str">
        <f>TRIM(IF(A519="","",'PM Tools 2'!$D$5))</f>
        <v/>
      </c>
      <c r="E519" s="3">
        <f>IF(A241="","",IF('PM Tools 2'!D246="",'PM Tools 2'!E246,'PM Tools 2'!D246 &amp;" - " &amp; 'PM Tools 2'!E246))</f>
        <v>0</v>
      </c>
      <c r="F519" s="3">
        <f>IF(A241="","",'PM Tools 2'!H246)</f>
        <v>0</v>
      </c>
    </row>
    <row r="520" spans="1:6" x14ac:dyDescent="0.25">
      <c r="A520" s="2" t="str">
        <f>IF(ISBLANK('PM Tools 2'!B247),A519,TEXT('PM Tools 2'!B247,"mm-dd-yy"))</f>
        <v>08-14-22</v>
      </c>
      <c r="B520" s="3" t="str">
        <f>IF(A520="","",'PM Tools 1 '!$C$2)</f>
        <v>Muadz Askarul Muslim</v>
      </c>
      <c r="C520" s="4" t="e">
        <f>VLOOKUP(D520,'Charge Code'!B:D,2,FALSE)</f>
        <v>#N/A</v>
      </c>
      <c r="D520" s="3" t="str">
        <f>TRIM(IF(A520="","",'PM Tools 2'!$D$5))</f>
        <v/>
      </c>
      <c r="E520" s="3">
        <f>IF(A242="","",IF('PM Tools 2'!D247="",'PM Tools 2'!E247,'PM Tools 2'!D247 &amp;" - " &amp; 'PM Tools 2'!E247))</f>
        <v>0</v>
      </c>
      <c r="F520" s="3">
        <f>IF(A242="","",'PM Tools 2'!H247)</f>
        <v>0</v>
      </c>
    </row>
    <row r="521" spans="1:6" x14ac:dyDescent="0.25">
      <c r="A521" s="2" t="str">
        <f>IF(ISBLANK('PM Tools 2'!B248),A520,TEXT('PM Tools 2'!B248,"mm-dd-yy"))</f>
        <v>08-14-22</v>
      </c>
      <c r="B521" s="3" t="str">
        <f>IF(A521="","",'PM Tools 1 '!$C$2)</f>
        <v>Muadz Askarul Muslim</v>
      </c>
      <c r="C521" s="4" t="e">
        <f>VLOOKUP(D521,'Charge Code'!B:D,2,FALSE)</f>
        <v>#N/A</v>
      </c>
      <c r="D521" s="3" t="str">
        <f>TRIM(IF(A521="","",'PM Tools 2'!$D$5))</f>
        <v/>
      </c>
      <c r="E521" s="3">
        <f>IF(A243="","",IF('PM Tools 2'!D248="",'PM Tools 2'!E248,'PM Tools 2'!D248 &amp;" - " &amp; 'PM Tools 2'!E248))</f>
        <v>0</v>
      </c>
      <c r="F521" s="3">
        <f>IF(A243="","",'PM Tools 2'!H248)</f>
        <v>0</v>
      </c>
    </row>
    <row r="522" spans="1:6" x14ac:dyDescent="0.25">
      <c r="A522" s="2" t="str">
        <f>IF(ISBLANK('PM Tools 2'!B249),A521,TEXT('PM Tools 2'!B249,"mm-dd-yy"))</f>
        <v>08-14-22</v>
      </c>
      <c r="B522" s="3" t="str">
        <f>IF(A522="","",'PM Tools 1 '!$C$2)</f>
        <v>Muadz Askarul Muslim</v>
      </c>
      <c r="C522" s="4" t="e">
        <f>VLOOKUP(D522,'Charge Code'!B:D,2,FALSE)</f>
        <v>#N/A</v>
      </c>
      <c r="D522" s="3" t="str">
        <f>TRIM(IF(A522="","",'PM Tools 2'!$D$5))</f>
        <v/>
      </c>
      <c r="E522" s="3">
        <f>IF(A244="","",IF('PM Tools 2'!D249="",'PM Tools 2'!E249,'PM Tools 2'!D249 &amp;" - " &amp; 'PM Tools 2'!E249))</f>
        <v>0</v>
      </c>
      <c r="F522" s="3">
        <f>IF(A244="","",'PM Tools 2'!H249)</f>
        <v>0</v>
      </c>
    </row>
    <row r="523" spans="1:6" x14ac:dyDescent="0.25">
      <c r="A523" s="2" t="str">
        <f>IF(ISBLANK('PM Tools 2'!B250),A522,TEXT('PM Tools 2'!B250,"mm-dd-yy"))</f>
        <v>08-14-22</v>
      </c>
      <c r="B523" s="3" t="str">
        <f>IF(A523="","",'PM Tools 1 '!$C$2)</f>
        <v>Muadz Askarul Muslim</v>
      </c>
      <c r="C523" s="4" t="e">
        <f>VLOOKUP(D523,'Charge Code'!B:D,2,FALSE)</f>
        <v>#N/A</v>
      </c>
      <c r="D523" s="3" t="str">
        <f>TRIM(IF(A523="","",'PM Tools 2'!$D$5))</f>
        <v/>
      </c>
      <c r="E523" s="3">
        <f>IF(A245="","",IF('PM Tools 2'!D250="",'PM Tools 2'!E250,'PM Tools 2'!D250 &amp;" - " &amp; 'PM Tools 2'!E250))</f>
        <v>0</v>
      </c>
      <c r="F523" s="3">
        <f>IF(A245="","",'PM Tools 2'!H250)</f>
        <v>0</v>
      </c>
    </row>
    <row r="524" spans="1:6" x14ac:dyDescent="0.25">
      <c r="A524" s="2" t="str">
        <f>IF(ISBLANK('PM Tools 2'!B251),A523,TEXT('PM Tools 2'!B251,"mm-dd-yy"))</f>
        <v>08-14-22</v>
      </c>
      <c r="B524" s="3" t="str">
        <f>IF(A524="","",'PM Tools 1 '!$C$2)</f>
        <v>Muadz Askarul Muslim</v>
      </c>
      <c r="C524" s="4" t="e">
        <f>VLOOKUP(D524,'Charge Code'!B:D,2,FALSE)</f>
        <v>#N/A</v>
      </c>
      <c r="D524" s="3" t="str">
        <f>TRIM(IF(A524="","",'PM Tools 2'!$D$5))</f>
        <v/>
      </c>
      <c r="E524" s="3">
        <f>IF(A246="","",IF('PM Tools 2'!D251="",'PM Tools 2'!E251,'PM Tools 2'!D251 &amp;" - " &amp; 'PM Tools 2'!E251))</f>
        <v>0</v>
      </c>
      <c r="F524" s="3">
        <f>IF(A246="","",'PM Tools 2'!H251)</f>
        <v>0</v>
      </c>
    </row>
    <row r="525" spans="1:6" x14ac:dyDescent="0.25">
      <c r="A525" s="2" t="str">
        <f>IF(ISBLANK('PM Tools 2'!B252),A524,TEXT('PM Tools 2'!B252,"mm-dd-yy"))</f>
        <v>08-14-22</v>
      </c>
      <c r="B525" s="3" t="str">
        <f>IF(A525="","",'PM Tools 1 '!$C$2)</f>
        <v>Muadz Askarul Muslim</v>
      </c>
      <c r="C525" s="4" t="e">
        <f>VLOOKUP(D525,'Charge Code'!B:D,2,FALSE)</f>
        <v>#N/A</v>
      </c>
      <c r="D525" s="3" t="str">
        <f>TRIM(IF(A525="","",'PM Tools 2'!$D$5))</f>
        <v/>
      </c>
      <c r="E525" s="3">
        <f>IF(A247="","",IF('PM Tools 2'!D252="",'PM Tools 2'!E252,'PM Tools 2'!D252 &amp;" - " &amp; 'PM Tools 2'!E252))</f>
        <v>0</v>
      </c>
      <c r="F525" s="3">
        <f>IF(A247="","",'PM Tools 2'!H252)</f>
        <v>0</v>
      </c>
    </row>
    <row r="526" spans="1:6" x14ac:dyDescent="0.25">
      <c r="A526" s="2" t="str">
        <f>IF(ISBLANK('PM Tools 2'!B253),A525,TEXT('PM Tools 2'!B253,"mm-dd-yy"))</f>
        <v>08-14-22</v>
      </c>
      <c r="B526" s="3" t="str">
        <f>IF(A526="","",'PM Tools 1 '!$C$2)</f>
        <v>Muadz Askarul Muslim</v>
      </c>
      <c r="C526" s="4" t="e">
        <f>VLOOKUP(D526,'Charge Code'!B:D,2,FALSE)</f>
        <v>#N/A</v>
      </c>
      <c r="D526" s="3" t="str">
        <f>TRIM(IF(A526="","",'PM Tools 2'!$D$5))</f>
        <v/>
      </c>
      <c r="E526" s="3">
        <f>IF(A248="","",IF('PM Tools 2'!D253="",'PM Tools 2'!E253,'PM Tools 2'!D253 &amp;" - " &amp; 'PM Tools 2'!E253))</f>
        <v>0</v>
      </c>
      <c r="F526" s="3">
        <f>IF(A248="","",'PM Tools 2'!H253)</f>
        <v>0</v>
      </c>
    </row>
    <row r="527" spans="1:6" x14ac:dyDescent="0.25">
      <c r="A527" s="2" t="str">
        <f>IF(ISBLANK('PM Tools 2'!B254),A526,TEXT('PM Tools 2'!B254,"mm-dd-yy"))</f>
        <v>08-14-22</v>
      </c>
      <c r="B527" s="3" t="str">
        <f>IF(A527="","",'PM Tools 1 '!$C$2)</f>
        <v>Muadz Askarul Muslim</v>
      </c>
      <c r="C527" s="4" t="e">
        <f>VLOOKUP(D527,'Charge Code'!B:D,2,FALSE)</f>
        <v>#N/A</v>
      </c>
      <c r="D527" s="3" t="str">
        <f>TRIM(IF(A527="","",'PM Tools 2'!$D$5))</f>
        <v/>
      </c>
      <c r="E527" s="3">
        <f>IF(A249="","",IF('PM Tools 2'!D254="",'PM Tools 2'!E254,'PM Tools 2'!D254 &amp;" - " &amp; 'PM Tools 2'!E254))</f>
        <v>0</v>
      </c>
      <c r="F527" s="3">
        <f>IF(A249="","",'PM Tools 2'!H254)</f>
        <v>0</v>
      </c>
    </row>
    <row r="528" spans="1:6" x14ac:dyDescent="0.25">
      <c r="A528" s="2" t="str">
        <f>IF(ISBLANK('PM Tools 2'!B255),A527,TEXT('PM Tools 2'!B255,"mm-dd-yy"))</f>
        <v>08-14-22</v>
      </c>
      <c r="B528" s="3" t="str">
        <f>IF(A528="","",'PM Tools 1 '!$C$2)</f>
        <v>Muadz Askarul Muslim</v>
      </c>
      <c r="C528" s="4" t="e">
        <f>VLOOKUP(D528,'Charge Code'!B:D,2,FALSE)</f>
        <v>#N/A</v>
      </c>
      <c r="D528" s="3" t="str">
        <f>TRIM(IF(A528="","",'PM Tools 2'!$D$5))</f>
        <v/>
      </c>
      <c r="E528" s="3">
        <f>IF(A250="","",IF('PM Tools 2'!D255="",'PM Tools 2'!E255,'PM Tools 2'!D255 &amp;" - " &amp; 'PM Tools 2'!E255))</f>
        <v>0</v>
      </c>
      <c r="F528" s="3">
        <f>IF(A250="","",'PM Tools 2'!H255)</f>
        <v>0</v>
      </c>
    </row>
    <row r="529" spans="1:6" x14ac:dyDescent="0.25">
      <c r="A529" s="2" t="str">
        <f>IF(ISBLANK('PM Tools 2'!B256),A528,TEXT('PM Tools 2'!B256,"mm-dd-yy"))</f>
        <v>08-14-22</v>
      </c>
      <c r="B529" s="3" t="str">
        <f>IF(A529="","",'PM Tools 1 '!$C$2)</f>
        <v>Muadz Askarul Muslim</v>
      </c>
      <c r="C529" s="4" t="e">
        <f>VLOOKUP(D529,'Charge Code'!B:D,2,FALSE)</f>
        <v>#N/A</v>
      </c>
      <c r="D529" s="3" t="str">
        <f>TRIM(IF(A529="","",'PM Tools 2'!$D$5))</f>
        <v/>
      </c>
      <c r="E529" s="3">
        <f>IF(A251="","",IF('PM Tools 2'!D256="",'PM Tools 2'!E256,'PM Tools 2'!D256 &amp;" - " &amp; 'PM Tools 2'!E256))</f>
        <v>0</v>
      </c>
      <c r="F529" s="3">
        <f>IF(A251="","",'PM Tools 2'!H256)</f>
        <v>0</v>
      </c>
    </row>
    <row r="530" spans="1:6" x14ac:dyDescent="0.25">
      <c r="A530" s="2" t="str">
        <f>IF(ISBLANK('PM Tools 2'!B257),A529,TEXT('PM Tools 2'!B257,"mm-dd-yy"))</f>
        <v>08-14-22</v>
      </c>
      <c r="B530" s="3" t="str">
        <f>IF(A530="","",'PM Tools 1 '!$C$2)</f>
        <v>Muadz Askarul Muslim</v>
      </c>
      <c r="C530" s="4" t="e">
        <f>VLOOKUP(D530,'Charge Code'!B:D,2,FALSE)</f>
        <v>#N/A</v>
      </c>
      <c r="D530" s="3" t="str">
        <f>TRIM(IF(A530="","",'PM Tools 2'!$D$5))</f>
        <v/>
      </c>
      <c r="E530" s="3">
        <f>IF(A252="","",IF('PM Tools 2'!D257="",'PM Tools 2'!E257,'PM Tools 2'!D257 &amp;" - " &amp; 'PM Tools 2'!E257))</f>
        <v>0</v>
      </c>
      <c r="F530" s="3">
        <f>IF(A252="","",'PM Tools 2'!H257)</f>
        <v>0</v>
      </c>
    </row>
    <row r="531" spans="1:6" x14ac:dyDescent="0.25">
      <c r="A531" s="2" t="str">
        <f>IF(ISBLANK('PM Tools 2'!B258),A530,TEXT('PM Tools 2'!B258,"mm-dd-yy"))</f>
        <v>08-14-22</v>
      </c>
      <c r="B531" s="3" t="str">
        <f>IF(A531="","",'PM Tools 1 '!$C$2)</f>
        <v>Muadz Askarul Muslim</v>
      </c>
      <c r="C531" s="4" t="e">
        <f>VLOOKUP(D531,'Charge Code'!B:D,2,FALSE)</f>
        <v>#N/A</v>
      </c>
      <c r="D531" s="3" t="str">
        <f>TRIM(IF(A531="","",'PM Tools 2'!$D$5))</f>
        <v/>
      </c>
      <c r="E531" s="3">
        <f>IF(A253="","",IF('PM Tools 2'!D258="",'PM Tools 2'!E258,'PM Tools 2'!D258 &amp;" - " &amp; 'PM Tools 2'!E258))</f>
        <v>0</v>
      </c>
      <c r="F531" s="3">
        <f>IF(A253="","",'PM Tools 2'!H258)</f>
        <v>0</v>
      </c>
    </row>
    <row r="532" spans="1:6" x14ac:dyDescent="0.25">
      <c r="A532" s="2" t="str">
        <f>IF(ISBLANK('PM Tools 2'!B259),A531,TEXT('PM Tools 2'!B259,"mm-dd-yy"))</f>
        <v>08-14-22</v>
      </c>
      <c r="B532" s="3" t="str">
        <f>IF(A532="","",'PM Tools 1 '!$C$2)</f>
        <v>Muadz Askarul Muslim</v>
      </c>
      <c r="C532" s="4" t="e">
        <f>VLOOKUP(D532,'Charge Code'!B:D,2,FALSE)</f>
        <v>#N/A</v>
      </c>
      <c r="D532" s="3" t="str">
        <f>TRIM(IF(A532="","",'PM Tools 2'!$D$5))</f>
        <v/>
      </c>
      <c r="E532" s="3">
        <f>IF(A254="","",IF('PM Tools 2'!D259="",'PM Tools 2'!E259,'PM Tools 2'!D259 &amp;" - " &amp; 'PM Tools 2'!E259))</f>
        <v>0</v>
      </c>
      <c r="F532" s="3">
        <f>IF(A254="","",'PM Tools 2'!H259)</f>
        <v>0</v>
      </c>
    </row>
    <row r="533" spans="1:6" x14ac:dyDescent="0.25">
      <c r="A533" s="2" t="str">
        <f>IF(ISBLANK('PM Tools 2'!B260),A532,TEXT('PM Tools 2'!B260,"mm-dd-yy"))</f>
        <v>08-14-22</v>
      </c>
      <c r="B533" s="3" t="str">
        <f>IF(A533="","",'PM Tools 1 '!$C$2)</f>
        <v>Muadz Askarul Muslim</v>
      </c>
      <c r="C533" s="4" t="e">
        <f>VLOOKUP(D533,'Charge Code'!B:D,2,FALSE)</f>
        <v>#N/A</v>
      </c>
      <c r="D533" s="3" t="str">
        <f>TRIM(IF(A533="","",'PM Tools 2'!$D$5))</f>
        <v/>
      </c>
      <c r="E533" s="3">
        <f>IF(A255="","",IF('PM Tools 2'!D260="",'PM Tools 2'!E260,'PM Tools 2'!D260 &amp;" - " &amp; 'PM Tools 2'!E260))</f>
        <v>0</v>
      </c>
      <c r="F533" s="3">
        <f>IF(A255="","",'PM Tools 2'!H260)</f>
        <v>0</v>
      </c>
    </row>
    <row r="534" spans="1:6" x14ac:dyDescent="0.25">
      <c r="A534" s="2" t="str">
        <f>IF(ISBLANK('PM Tools 2'!B261),A533,TEXT('PM Tools 2'!B261,"mm-dd-yy"))</f>
        <v>08-14-22</v>
      </c>
      <c r="B534" s="3" t="str">
        <f>IF(A534="","",'PM Tools 1 '!$C$2)</f>
        <v>Muadz Askarul Muslim</v>
      </c>
      <c r="C534" s="4" t="e">
        <f>VLOOKUP(D534,'Charge Code'!B:D,2,FALSE)</f>
        <v>#N/A</v>
      </c>
      <c r="D534" s="3" t="str">
        <f>TRIM(IF(A534="","",'PM Tools 2'!$D$5))</f>
        <v/>
      </c>
      <c r="E534" s="3">
        <f>IF(A256="","",IF('PM Tools 2'!D261="",'PM Tools 2'!E261,'PM Tools 2'!D261 &amp;" - " &amp; 'PM Tools 2'!E261))</f>
        <v>0</v>
      </c>
      <c r="F534" s="3">
        <f>IF(A256="","",'PM Tools 2'!H261)</f>
        <v>0</v>
      </c>
    </row>
    <row r="535" spans="1:6" x14ac:dyDescent="0.25">
      <c r="A535" s="2" t="str">
        <f>IF(ISBLANK('PM Tools 2'!B262),A534,TEXT('PM Tools 2'!B262,"mm-dd-yy"))</f>
        <v>08-14-22</v>
      </c>
      <c r="B535" s="3" t="str">
        <f>IF(A535="","",'PM Tools 1 '!$C$2)</f>
        <v>Muadz Askarul Muslim</v>
      </c>
      <c r="C535" s="4" t="e">
        <f>VLOOKUP(D535,'Charge Code'!B:D,2,FALSE)</f>
        <v>#N/A</v>
      </c>
      <c r="D535" s="3" t="str">
        <f>TRIM(IF(A535="","",'PM Tools 2'!$D$5))</f>
        <v/>
      </c>
      <c r="E535" s="3">
        <f>IF(A257="","",IF('PM Tools 2'!D262="",'PM Tools 2'!E262,'PM Tools 2'!D262 &amp;" - " &amp; 'PM Tools 2'!E262))</f>
        <v>0</v>
      </c>
      <c r="F535" s="3">
        <f>IF(A257="","",'PM Tools 2'!H262)</f>
        <v>0</v>
      </c>
    </row>
    <row r="536" spans="1:6" x14ac:dyDescent="0.25">
      <c r="A536" s="2" t="str">
        <f>IF(ISBLANK('PM Tools 2'!B263),A535,TEXT('PM Tools 2'!B263,"mm-dd-yy"))</f>
        <v>08-14-22</v>
      </c>
      <c r="B536" s="3" t="str">
        <f>IF(A536="","",'PM Tools 1 '!$C$2)</f>
        <v>Muadz Askarul Muslim</v>
      </c>
      <c r="C536" s="4" t="e">
        <f>VLOOKUP(D536,'Charge Code'!B:D,2,FALSE)</f>
        <v>#N/A</v>
      </c>
      <c r="D536" s="3" t="str">
        <f>TRIM(IF(A536="","",'PM Tools 2'!$D$5))</f>
        <v/>
      </c>
      <c r="E536" s="3">
        <f>IF(A258="","",IF('PM Tools 2'!D263="",'PM Tools 2'!E263,'PM Tools 2'!D263 &amp;" - " &amp; 'PM Tools 2'!E263))</f>
        <v>0</v>
      </c>
      <c r="F536" s="3">
        <f>IF(A258="","",'PM Tools 2'!H263)</f>
        <v>0</v>
      </c>
    </row>
    <row r="537" spans="1:6" x14ac:dyDescent="0.25">
      <c r="A537" s="2" t="str">
        <f>IF(ISBLANK('PM Tools 2'!B264),A536,TEXT('PM Tools 2'!B264,"mm-dd-yy"))</f>
        <v>08-14-22</v>
      </c>
      <c r="B537" s="3" t="str">
        <f>IF(A537="","",'PM Tools 1 '!$C$2)</f>
        <v>Muadz Askarul Muslim</v>
      </c>
      <c r="C537" s="4" t="e">
        <f>VLOOKUP(D537,'Charge Code'!B:D,2,FALSE)</f>
        <v>#N/A</v>
      </c>
      <c r="D537" s="3" t="str">
        <f>TRIM(IF(A537="","",'PM Tools 2'!$D$5))</f>
        <v/>
      </c>
      <c r="E537" s="3">
        <f>IF(A259="","",IF('PM Tools 2'!D264="",'PM Tools 2'!E264,'PM Tools 2'!D264 &amp;" - " &amp; 'PM Tools 2'!E264))</f>
        <v>0</v>
      </c>
      <c r="F537" s="3">
        <f>IF(A259="","",'PM Tools 2'!H264)</f>
        <v>0</v>
      </c>
    </row>
    <row r="538" spans="1:6" x14ac:dyDescent="0.25">
      <c r="A538" s="2" t="str">
        <f>IF(ISBLANK('PM Tools 2'!B265),A537,TEXT('PM Tools 2'!B265,"mm-dd-yy"))</f>
        <v>08-14-22</v>
      </c>
      <c r="B538" s="3" t="str">
        <f>IF(A538="","",'PM Tools 1 '!$C$2)</f>
        <v>Muadz Askarul Muslim</v>
      </c>
      <c r="C538" s="4" t="e">
        <f>VLOOKUP(D538,'Charge Code'!B:D,2,FALSE)</f>
        <v>#N/A</v>
      </c>
      <c r="D538" s="3" t="str">
        <f>TRIM(IF(A538="","",'PM Tools 2'!$D$5))</f>
        <v/>
      </c>
      <c r="E538" s="3">
        <f>IF(A260="","",IF('PM Tools 2'!D265="",'PM Tools 2'!E265,'PM Tools 2'!D265 &amp;" - " &amp; 'PM Tools 2'!E265))</f>
        <v>0</v>
      </c>
      <c r="F538" s="3">
        <f>IF(A260="","",'PM Tools 2'!H265)</f>
        <v>0</v>
      </c>
    </row>
    <row r="539" spans="1:6" x14ac:dyDescent="0.25">
      <c r="A539" s="2" t="str">
        <f>IF(ISBLANK('PM Tools 2'!B266),A538,TEXT('PM Tools 2'!B266,"mm-dd-yy"))</f>
        <v>08-14-22</v>
      </c>
      <c r="B539" s="3" t="str">
        <f>IF(A539="","",'PM Tools 1 '!$C$2)</f>
        <v>Muadz Askarul Muslim</v>
      </c>
      <c r="C539" s="4" t="e">
        <f>VLOOKUP(D539,'Charge Code'!B:D,2,FALSE)</f>
        <v>#N/A</v>
      </c>
      <c r="D539" s="3" t="str">
        <f>TRIM(IF(A539="","",'PM Tools 2'!$D$5))</f>
        <v/>
      </c>
      <c r="E539" s="3">
        <f>IF(A261="","",IF('PM Tools 2'!D266="",'PM Tools 2'!E266,'PM Tools 2'!D266 &amp;" - " &amp; 'PM Tools 2'!E266))</f>
        <v>0</v>
      </c>
      <c r="F539" s="3">
        <f>IF(A261="","",'PM Tools 2'!H266)</f>
        <v>0</v>
      </c>
    </row>
    <row r="540" spans="1:6" x14ac:dyDescent="0.25">
      <c r="A540" s="2" t="str">
        <f>IF(ISBLANK('PM Tools 2'!B267),A539,TEXT('PM Tools 2'!B267,"mm-dd-yy"))</f>
        <v>08-14-22</v>
      </c>
      <c r="B540" s="3" t="str">
        <f>IF(A540="","",'PM Tools 1 '!$C$2)</f>
        <v>Muadz Askarul Muslim</v>
      </c>
      <c r="C540" s="4" t="e">
        <f>VLOOKUP(D540,'Charge Code'!B:D,2,FALSE)</f>
        <v>#N/A</v>
      </c>
      <c r="D540" s="3" t="str">
        <f>TRIM(IF(A540="","",'PM Tools 2'!$D$5))</f>
        <v/>
      </c>
      <c r="E540" s="3">
        <f>IF(A262="","",IF('PM Tools 2'!D267="",'PM Tools 2'!E267,'PM Tools 2'!D267 &amp;" - " &amp; 'PM Tools 2'!E267))</f>
        <v>0</v>
      </c>
      <c r="F540" s="3">
        <f>IF(A262="","",'PM Tools 2'!H267)</f>
        <v>0</v>
      </c>
    </row>
    <row r="541" spans="1:6" x14ac:dyDescent="0.25">
      <c r="A541" s="2" t="str">
        <f>IF(ISBLANK('PM Tools 2'!B268),A540,TEXT('PM Tools 2'!B268,"mm-dd-yy"))</f>
        <v>08-14-22</v>
      </c>
      <c r="B541" s="3" t="str">
        <f>IF(A541="","",'PM Tools 1 '!$C$2)</f>
        <v>Muadz Askarul Muslim</v>
      </c>
      <c r="C541" s="4" t="e">
        <f>VLOOKUP(D541,'Charge Code'!B:D,2,FALSE)</f>
        <v>#N/A</v>
      </c>
      <c r="D541" s="3" t="str">
        <f>TRIM(IF(A541="","",'PM Tools 2'!$D$5))</f>
        <v/>
      </c>
      <c r="E541" s="3">
        <f>IF(A263="","",IF('PM Tools 2'!D268="",'PM Tools 2'!E268,'PM Tools 2'!D268 &amp;" - " &amp; 'PM Tools 2'!E268))</f>
        <v>0</v>
      </c>
      <c r="F541" s="3">
        <f>IF(A263="","",'PM Tools 2'!H268)</f>
        <v>0</v>
      </c>
    </row>
    <row r="542" spans="1:6" x14ac:dyDescent="0.25">
      <c r="A542" s="2" t="str">
        <f>IF(ISBLANK('PM Tools 2'!B269),A541,TEXT('PM Tools 2'!B269,"mm-dd-yy"))</f>
        <v>08-14-22</v>
      </c>
      <c r="B542" s="3" t="str">
        <f>IF(A542="","",'PM Tools 1 '!$C$2)</f>
        <v>Muadz Askarul Muslim</v>
      </c>
      <c r="C542" s="4" t="e">
        <f>VLOOKUP(D542,'Charge Code'!B:D,2,FALSE)</f>
        <v>#N/A</v>
      </c>
      <c r="D542" s="3" t="str">
        <f>TRIM(IF(A542="","",'PM Tools 2'!$D$5))</f>
        <v/>
      </c>
      <c r="E542" s="3">
        <f>IF(A264="","",IF('PM Tools 2'!D269="",'PM Tools 2'!E269,'PM Tools 2'!D269 &amp;" - " &amp; 'PM Tools 2'!E269))</f>
        <v>0</v>
      </c>
      <c r="F542" s="3">
        <f>IF(A264="","",'PM Tools 2'!H269)</f>
        <v>0</v>
      </c>
    </row>
    <row r="543" spans="1:6" x14ac:dyDescent="0.25">
      <c r="A543" s="2" t="str">
        <f>IF(ISBLANK('PM Tools 2'!B270),A542,TEXT('PM Tools 2'!B270,"mm-dd-yy"))</f>
        <v>08-14-22</v>
      </c>
      <c r="B543" s="3" t="str">
        <f>IF(A543="","",'PM Tools 1 '!$C$2)</f>
        <v>Muadz Askarul Muslim</v>
      </c>
      <c r="C543" s="4" t="e">
        <f>VLOOKUP(D543,'Charge Code'!B:D,2,FALSE)</f>
        <v>#N/A</v>
      </c>
      <c r="D543" s="3" t="str">
        <f>TRIM(IF(A543="","",'PM Tools 2'!$D$5))</f>
        <v/>
      </c>
      <c r="E543" s="3">
        <f>IF(A265="","",IF('PM Tools 2'!D270="",'PM Tools 2'!E270,'PM Tools 2'!D270 &amp;" - " &amp; 'PM Tools 2'!E270))</f>
        <v>0</v>
      </c>
      <c r="F543" s="3">
        <f>IF(A265="","",'PM Tools 2'!H270)</f>
        <v>0</v>
      </c>
    </row>
    <row r="544" spans="1:6" x14ac:dyDescent="0.25">
      <c r="A544" s="2" t="str">
        <f>IF(ISBLANK('PM Tools 2'!B271),A543,TEXT('PM Tools 2'!B271,"mm-dd-yy"))</f>
        <v>08-14-22</v>
      </c>
      <c r="B544" s="3" t="str">
        <f>IF(A544="","",'PM Tools 1 '!$C$2)</f>
        <v>Muadz Askarul Muslim</v>
      </c>
      <c r="C544" s="4" t="e">
        <f>VLOOKUP(D544,'Charge Code'!B:D,2,FALSE)</f>
        <v>#N/A</v>
      </c>
      <c r="D544" s="3" t="str">
        <f>TRIM(IF(A544="","",'PM Tools 2'!$D$5))</f>
        <v/>
      </c>
      <c r="E544" s="3">
        <f>IF(A266="","",IF('PM Tools 2'!D271="",'PM Tools 2'!E271,'PM Tools 2'!D271 &amp;" - " &amp; 'PM Tools 2'!E271))</f>
        <v>0</v>
      </c>
      <c r="F544" s="3">
        <f>IF(A266="","",'PM Tools 2'!H271)</f>
        <v>0</v>
      </c>
    </row>
    <row r="545" spans="1:6" x14ac:dyDescent="0.25">
      <c r="A545" s="2" t="str">
        <f>IF(ISBLANK('PM Tools 2'!B272),A544,TEXT('PM Tools 2'!B272,"mm-dd-yy"))</f>
        <v>08-14-22</v>
      </c>
      <c r="B545" s="3" t="str">
        <f>IF(A545="","",'PM Tools 1 '!$C$2)</f>
        <v>Muadz Askarul Muslim</v>
      </c>
      <c r="C545" s="4" t="e">
        <f>VLOOKUP(D545,'Charge Code'!B:D,2,FALSE)</f>
        <v>#N/A</v>
      </c>
      <c r="D545" s="3" t="str">
        <f>TRIM(IF(A545="","",'PM Tools 2'!$D$5))</f>
        <v/>
      </c>
      <c r="E545" s="3">
        <f>IF(A267="","",IF('PM Tools 2'!D272="",'PM Tools 2'!E272,'PM Tools 2'!D272 &amp;" - " &amp; 'PM Tools 2'!E272))</f>
        <v>0</v>
      </c>
      <c r="F545" s="3">
        <f>IF(A267="","",'PM Tools 2'!H272)</f>
        <v>0</v>
      </c>
    </row>
    <row r="546" spans="1:6" x14ac:dyDescent="0.25">
      <c r="A546" s="2" t="str">
        <f>IF(ISBLANK('PM Tools 2'!B273),A545,TEXT('PM Tools 2'!B273,"mm-dd-yy"))</f>
        <v>08-14-22</v>
      </c>
      <c r="B546" s="3" t="str">
        <f>IF(A546="","",'PM Tools 1 '!$C$2)</f>
        <v>Muadz Askarul Muslim</v>
      </c>
      <c r="C546" s="4" t="e">
        <f>VLOOKUP(D546,'Charge Code'!B:D,2,FALSE)</f>
        <v>#N/A</v>
      </c>
      <c r="D546" s="3" t="str">
        <f>TRIM(IF(A546="","",'PM Tools 2'!$D$5))</f>
        <v/>
      </c>
      <c r="E546" s="3">
        <f>IF(A268="","",IF('PM Tools 2'!D273="",'PM Tools 2'!E273,'PM Tools 2'!D273 &amp;" - " &amp; 'PM Tools 2'!E273))</f>
        <v>0</v>
      </c>
      <c r="F546" s="3">
        <f>IF(A268="","",'PM Tools 2'!H273)</f>
        <v>0</v>
      </c>
    </row>
    <row r="547" spans="1:6" x14ac:dyDescent="0.25">
      <c r="A547" s="2" t="str">
        <f>IF(ISBLANK('PM Tools 2'!B274),A546,TEXT('PM Tools 2'!B274,"mm-dd-yy"))</f>
        <v>08-14-22</v>
      </c>
      <c r="B547" s="3" t="str">
        <f>IF(A547="","",'PM Tools 1 '!$C$2)</f>
        <v>Muadz Askarul Muslim</v>
      </c>
      <c r="C547" s="4" t="e">
        <f>VLOOKUP(D547,'Charge Code'!B:D,2,FALSE)</f>
        <v>#N/A</v>
      </c>
      <c r="D547" s="3" t="str">
        <f>TRIM(IF(A547="","",'PM Tools 2'!$D$5))</f>
        <v/>
      </c>
      <c r="E547" s="3">
        <f>IF(A269="","",IF('PM Tools 2'!D274="",'PM Tools 2'!E274,'PM Tools 2'!D274 &amp;" - " &amp; 'PM Tools 2'!E274))</f>
        <v>0</v>
      </c>
      <c r="F547" s="3">
        <f>IF(A269="","",'PM Tools 2'!H274)</f>
        <v>0</v>
      </c>
    </row>
    <row r="548" spans="1:6" x14ac:dyDescent="0.25">
      <c r="A548" s="2" t="str">
        <f>IF(ISBLANK('PM Tools 2'!B275),A547,TEXT('PM Tools 2'!B275,"mm-dd-yy"))</f>
        <v>08-14-22</v>
      </c>
      <c r="B548" s="3" t="str">
        <f>IF(A548="","",'PM Tools 1 '!$C$2)</f>
        <v>Muadz Askarul Muslim</v>
      </c>
      <c r="C548" s="4" t="e">
        <f>VLOOKUP(D548,'Charge Code'!B:D,2,FALSE)</f>
        <v>#N/A</v>
      </c>
      <c r="D548" s="3" t="str">
        <f>TRIM(IF(A548="","",'PM Tools 2'!$D$5))</f>
        <v/>
      </c>
      <c r="E548" s="3">
        <f>IF(A270="","",IF('PM Tools 2'!D275="",'PM Tools 2'!E275,'PM Tools 2'!D275 &amp;" - " &amp; 'PM Tools 2'!E275))</f>
        <v>0</v>
      </c>
      <c r="F548" s="3">
        <f>IF(A270="","",'PM Tools 2'!H275)</f>
        <v>0</v>
      </c>
    </row>
    <row r="549" spans="1:6" x14ac:dyDescent="0.25">
      <c r="A549" s="2" t="str">
        <f>IF(ISBLANK('PM Tools 2'!B276),A548,TEXT('PM Tools 2'!B276,"mm-dd-yy"))</f>
        <v>08-14-22</v>
      </c>
      <c r="B549" s="3" t="str">
        <f>IF(A549="","",'PM Tools 1 '!$C$2)</f>
        <v>Muadz Askarul Muslim</v>
      </c>
      <c r="C549" s="4" t="e">
        <f>VLOOKUP(D549,'Charge Code'!B:D,2,FALSE)</f>
        <v>#N/A</v>
      </c>
      <c r="D549" s="3" t="str">
        <f>TRIM(IF(A549="","",'PM Tools 2'!$D$5))</f>
        <v/>
      </c>
      <c r="E549" s="3">
        <f>IF(A271="","",IF('PM Tools 2'!D276="",'PM Tools 2'!E276,'PM Tools 2'!D276 &amp;" - " &amp; 'PM Tools 2'!E276))</f>
        <v>0</v>
      </c>
      <c r="F549" s="3">
        <f>IF(A271="","",'PM Tools 2'!H276)</f>
        <v>0</v>
      </c>
    </row>
    <row r="550" spans="1:6" x14ac:dyDescent="0.25">
      <c r="A550" s="2" t="str">
        <f>IF(ISBLANK('PM Tools 2'!B277),A549,TEXT('PM Tools 2'!B277,"mm-dd-yy"))</f>
        <v>08-14-22</v>
      </c>
      <c r="B550" s="3" t="str">
        <f>IF(A550="","",'PM Tools 1 '!$C$2)</f>
        <v>Muadz Askarul Muslim</v>
      </c>
      <c r="C550" s="4" t="e">
        <f>VLOOKUP(D550,'Charge Code'!B:D,2,FALSE)</f>
        <v>#N/A</v>
      </c>
      <c r="D550" s="3" t="str">
        <f>TRIM(IF(A550="","",'PM Tools 2'!$D$5))</f>
        <v/>
      </c>
      <c r="E550" s="3">
        <f>IF(A272="","",IF('PM Tools 2'!D277="",'PM Tools 2'!E277,'PM Tools 2'!D277 &amp;" - " &amp; 'PM Tools 2'!E277))</f>
        <v>0</v>
      </c>
      <c r="F550" s="3">
        <f>IF(A272="","",'PM Tools 2'!H277)</f>
        <v>0</v>
      </c>
    </row>
    <row r="551" spans="1:6" x14ac:dyDescent="0.25">
      <c r="A551" s="2" t="str">
        <f>IF(ISBLANK('PM Tools 2'!B278),A550,TEXT('PM Tools 2'!B278,"mm-dd-yy"))</f>
        <v>08-14-22</v>
      </c>
      <c r="B551" s="3" t="str">
        <f>IF(A551="","",'PM Tools 1 '!$C$2)</f>
        <v>Muadz Askarul Muslim</v>
      </c>
      <c r="C551" s="4" t="e">
        <f>VLOOKUP(D551,'Charge Code'!B:D,2,FALSE)</f>
        <v>#N/A</v>
      </c>
      <c r="D551" s="3" t="str">
        <f>TRIM(IF(A551="","",'PM Tools 2'!$D$5))</f>
        <v/>
      </c>
      <c r="E551" s="3">
        <f>IF(A273="","",IF('PM Tools 2'!D278="",'PM Tools 2'!E278,'PM Tools 2'!D278 &amp;" - " &amp; 'PM Tools 2'!E278))</f>
        <v>0</v>
      </c>
      <c r="F551" s="3">
        <f>IF(A273="","",'PM Tools 2'!H278)</f>
        <v>0</v>
      </c>
    </row>
    <row r="552" spans="1:6" x14ac:dyDescent="0.25">
      <c r="A552" s="2" t="str">
        <f>IF(ISBLANK('PM Tools 2'!B279),A551,TEXT('PM Tools 2'!B279,"mm-dd-yy"))</f>
        <v>08-14-22</v>
      </c>
      <c r="B552" s="3" t="str">
        <f>IF(A552="","",'PM Tools 1 '!$C$2)</f>
        <v>Muadz Askarul Muslim</v>
      </c>
      <c r="C552" s="4" t="e">
        <f>VLOOKUP(D552,'Charge Code'!B:D,2,FALSE)</f>
        <v>#N/A</v>
      </c>
      <c r="D552" s="3" t="str">
        <f>TRIM(IF(A552="","",'PM Tools 2'!$D$5))</f>
        <v/>
      </c>
      <c r="E552" s="3">
        <f>IF(A274="","",IF('PM Tools 2'!D279="",'PM Tools 2'!E279,'PM Tools 2'!D279 &amp;" - " &amp; 'PM Tools 2'!E279))</f>
        <v>0</v>
      </c>
      <c r="F552" s="3">
        <f>IF(A274="","",'PM Tools 2'!H279)</f>
        <v>0</v>
      </c>
    </row>
  </sheetData>
  <autoFilter ref="A1:F78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278"/>
  <sheetViews>
    <sheetView showGridLines="0" zoomScaleNormal="100" workbookViewId="0">
      <pane xSplit="5" ySplit="6" topLeftCell="F7" activePane="bottomRight" state="frozen"/>
      <selection pane="topRight"/>
      <selection pane="bottomLeft"/>
      <selection pane="bottomRight" activeCell="E14" sqref="E14"/>
    </sheetView>
  </sheetViews>
  <sheetFormatPr defaultColWidth="8.85546875" defaultRowHeight="15" outlineLevelRow="1" x14ac:dyDescent="0.25"/>
  <cols>
    <col min="1" max="1" width="4" customWidth="1"/>
    <col min="2" max="2" width="16.140625" customWidth="1"/>
    <col min="3" max="3" width="22.140625" style="9" customWidth="1"/>
    <col min="4" max="4" width="35.85546875" style="51" customWidth="1"/>
    <col min="5" max="5" width="37.140625" style="51" customWidth="1"/>
    <col min="6" max="6" width="15.85546875" customWidth="1"/>
    <col min="7" max="8" width="13.5703125" customWidth="1"/>
    <col min="9" max="9" width="11.85546875" customWidth="1"/>
    <col min="10" max="10" width="11" customWidth="1"/>
    <col min="11" max="11" width="33" customWidth="1"/>
    <col min="12" max="12" width="8.85546875" customWidth="1"/>
  </cols>
  <sheetData>
    <row r="2" spans="2:11" ht="15.75" customHeight="1" x14ac:dyDescent="0.25">
      <c r="B2" s="52" t="s">
        <v>203</v>
      </c>
      <c r="C2" s="52"/>
      <c r="D2" s="53"/>
      <c r="E2" s="53"/>
      <c r="F2" s="54"/>
      <c r="G2" s="54"/>
      <c r="H2" s="54"/>
      <c r="I2" s="54"/>
      <c r="J2" s="54"/>
      <c r="K2" s="54"/>
    </row>
    <row r="3" spans="2:11" ht="15.75" customHeight="1" x14ac:dyDescent="0.25">
      <c r="B3" s="52" t="s">
        <v>8</v>
      </c>
      <c r="C3" s="55" t="e">
        <f>VLOOKUP(C2,Name!B:C,2,)</f>
        <v>#N/A</v>
      </c>
      <c r="D3" s="53"/>
      <c r="E3" s="53"/>
      <c r="F3" s="54"/>
      <c r="G3" s="54"/>
      <c r="H3" s="54"/>
      <c r="I3" s="54"/>
      <c r="J3" s="54"/>
      <c r="K3" s="54"/>
    </row>
    <row r="4" spans="2:11" ht="15.75" customHeight="1" x14ac:dyDescent="0.25">
      <c r="B4" s="52" t="s">
        <v>195</v>
      </c>
      <c r="C4" s="78" t="str">
        <f>'PM Tools 1 '!C4</f>
        <v>01 Mar 2022 s/d 14 Mar 2022</v>
      </c>
      <c r="D4" s="56"/>
      <c r="E4" s="56"/>
      <c r="F4" s="54"/>
      <c r="G4" s="54"/>
      <c r="H4" s="54"/>
      <c r="I4" s="54"/>
      <c r="J4" s="54"/>
      <c r="K4" s="54"/>
    </row>
    <row r="5" spans="2:11" ht="15.75" customHeight="1" x14ac:dyDescent="0.25">
      <c r="B5" s="52" t="s">
        <v>205</v>
      </c>
      <c r="C5" s="55" t="e">
        <f>VLOOKUP(D5,#REF!,5,0)</f>
        <v>#REF!</v>
      </c>
      <c r="D5" s="57"/>
      <c r="E5" s="53"/>
      <c r="F5" s="58"/>
      <c r="G5" s="58"/>
      <c r="H5" s="54"/>
      <c r="I5" s="58"/>
      <c r="J5" s="58"/>
      <c r="K5" s="58"/>
    </row>
    <row r="6" spans="2:11" s="9" customFormat="1" x14ac:dyDescent="0.25">
      <c r="B6" s="59" t="s">
        <v>0</v>
      </c>
      <c r="C6" s="59" t="s">
        <v>206</v>
      </c>
      <c r="D6" s="59" t="s">
        <v>207</v>
      </c>
      <c r="E6" s="59" t="s">
        <v>208</v>
      </c>
      <c r="F6" s="59" t="s">
        <v>209</v>
      </c>
      <c r="G6" s="59" t="s">
        <v>210</v>
      </c>
      <c r="H6" s="59" t="s">
        <v>211</v>
      </c>
      <c r="I6" s="59" t="s">
        <v>212</v>
      </c>
      <c r="J6" s="59" t="s">
        <v>213</v>
      </c>
      <c r="K6" s="59" t="s">
        <v>214</v>
      </c>
    </row>
    <row r="7" spans="2:11" x14ac:dyDescent="0.25">
      <c r="B7" s="60">
        <v>44531</v>
      </c>
      <c r="C7" s="61" t="str">
        <f>TEXT(B7,"dddd")</f>
        <v>Wednesday</v>
      </c>
      <c r="D7" s="68"/>
      <c r="E7" s="68"/>
      <c r="F7" s="66"/>
      <c r="G7" s="64"/>
      <c r="H7" s="64"/>
      <c r="I7" s="65"/>
      <c r="J7" s="66">
        <f>IF(I7&gt;=100%,1,0)</f>
        <v>0</v>
      </c>
      <c r="K7" s="66"/>
    </row>
    <row r="8" spans="2:11" x14ac:dyDescent="0.25">
      <c r="B8" s="67"/>
      <c r="C8" s="66"/>
      <c r="D8" s="68"/>
      <c r="E8" s="68"/>
      <c r="F8" s="66"/>
      <c r="G8" s="64"/>
      <c r="H8" s="64"/>
      <c r="I8" s="65"/>
      <c r="J8" s="66">
        <f>IF(I8&gt;=100%,1,0)</f>
        <v>0</v>
      </c>
      <c r="K8" s="66"/>
    </row>
    <row r="9" spans="2:11" x14ac:dyDescent="0.25">
      <c r="B9" s="67"/>
      <c r="C9" s="66"/>
      <c r="D9" s="68"/>
      <c r="E9" s="68"/>
      <c r="F9" s="63"/>
      <c r="G9" s="64"/>
      <c r="H9" s="64"/>
      <c r="I9" s="65"/>
      <c r="J9" s="66">
        <f>IF(I9&gt;=100%,1,0)</f>
        <v>0</v>
      </c>
      <c r="K9" s="63"/>
    </row>
    <row r="10" spans="2:11" x14ac:dyDescent="0.25">
      <c r="B10" s="67"/>
      <c r="C10" s="66"/>
      <c r="D10" s="68"/>
      <c r="E10" s="68"/>
      <c r="F10" s="63"/>
      <c r="G10" s="64"/>
      <c r="H10" s="64"/>
      <c r="I10" s="65"/>
      <c r="J10" s="66">
        <f t="shared" ref="J10:J73" si="0">IF(I10&gt;=100%,1,0)</f>
        <v>0</v>
      </c>
      <c r="K10" s="63"/>
    </row>
    <row r="11" spans="2:11" x14ac:dyDescent="0.25">
      <c r="B11" s="67"/>
      <c r="C11" s="66"/>
      <c r="D11" s="68"/>
      <c r="E11" s="68"/>
      <c r="F11" s="63"/>
      <c r="G11" s="64"/>
      <c r="H11" s="64"/>
      <c r="I11" s="65"/>
      <c r="J11" s="66">
        <f t="shared" si="0"/>
        <v>0</v>
      </c>
      <c r="K11" s="63"/>
    </row>
    <row r="12" spans="2:11" outlineLevel="1" collapsed="1" x14ac:dyDescent="0.25">
      <c r="B12" s="67"/>
      <c r="C12" s="66"/>
      <c r="D12" s="68"/>
      <c r="E12" s="68"/>
      <c r="F12" s="63"/>
      <c r="G12" s="64"/>
      <c r="H12" s="64"/>
      <c r="I12" s="65"/>
      <c r="J12" s="66">
        <f t="shared" si="0"/>
        <v>0</v>
      </c>
      <c r="K12" s="63"/>
    </row>
    <row r="13" spans="2:11" outlineLevel="1" collapsed="1" x14ac:dyDescent="0.25">
      <c r="B13" s="67"/>
      <c r="C13" s="66"/>
      <c r="D13" s="68"/>
      <c r="E13" s="68"/>
      <c r="F13" s="63"/>
      <c r="G13" s="64"/>
      <c r="H13" s="64"/>
      <c r="I13" s="65"/>
      <c r="J13" s="66">
        <f t="shared" si="0"/>
        <v>0</v>
      </c>
      <c r="K13" s="63"/>
    </row>
    <row r="14" spans="2:11" outlineLevel="1" collapsed="1" x14ac:dyDescent="0.25">
      <c r="B14" s="67"/>
      <c r="C14" s="66"/>
      <c r="D14" s="68"/>
      <c r="E14" s="68"/>
      <c r="F14" s="63"/>
      <c r="G14" s="64"/>
      <c r="H14" s="64"/>
      <c r="I14" s="65"/>
      <c r="J14" s="66">
        <f t="shared" si="0"/>
        <v>0</v>
      </c>
      <c r="K14" s="63"/>
    </row>
    <row r="15" spans="2:11" outlineLevel="1" collapsed="1" x14ac:dyDescent="0.25">
      <c r="B15" s="67"/>
      <c r="C15" s="66"/>
      <c r="D15" s="68"/>
      <c r="E15" s="68"/>
      <c r="F15" s="63"/>
      <c r="G15" s="64"/>
      <c r="H15" s="64"/>
      <c r="I15" s="65"/>
      <c r="J15" s="66">
        <f t="shared" si="0"/>
        <v>0</v>
      </c>
      <c r="K15" s="63"/>
    </row>
    <row r="16" spans="2:11" outlineLevel="1" collapsed="1" x14ac:dyDescent="0.25">
      <c r="B16" s="67"/>
      <c r="C16" s="66"/>
      <c r="D16" s="68"/>
      <c r="E16" s="68"/>
      <c r="F16" s="63"/>
      <c r="G16" s="64"/>
      <c r="H16" s="64"/>
      <c r="I16" s="65"/>
      <c r="J16" s="66">
        <f t="shared" si="0"/>
        <v>0</v>
      </c>
      <c r="K16" s="63"/>
    </row>
    <row r="17" spans="2:11" outlineLevel="1" collapsed="1" x14ac:dyDescent="0.25">
      <c r="B17" s="67"/>
      <c r="C17" s="66"/>
      <c r="D17" s="68"/>
      <c r="E17" s="68"/>
      <c r="F17" s="63"/>
      <c r="G17" s="64"/>
      <c r="H17" s="64"/>
      <c r="I17" s="65"/>
      <c r="J17" s="66">
        <f t="shared" si="0"/>
        <v>0</v>
      </c>
      <c r="K17" s="63"/>
    </row>
    <row r="18" spans="2:11" outlineLevel="1" collapsed="1" x14ac:dyDescent="0.25">
      <c r="B18" s="67"/>
      <c r="C18" s="66"/>
      <c r="D18" s="68"/>
      <c r="E18" s="68"/>
      <c r="F18" s="63"/>
      <c r="G18" s="64"/>
      <c r="H18" s="64"/>
      <c r="I18" s="65"/>
      <c r="J18" s="66">
        <f t="shared" si="0"/>
        <v>0</v>
      </c>
      <c r="K18" s="63"/>
    </row>
    <row r="19" spans="2:11" outlineLevel="1" collapsed="1" x14ac:dyDescent="0.25">
      <c r="B19" s="67"/>
      <c r="C19" s="66"/>
      <c r="D19" s="68"/>
      <c r="E19" s="68"/>
      <c r="F19" s="63"/>
      <c r="G19" s="64"/>
      <c r="H19" s="64"/>
      <c r="I19" s="65"/>
      <c r="J19" s="66">
        <f t="shared" si="0"/>
        <v>0</v>
      </c>
      <c r="K19" s="63"/>
    </row>
    <row r="20" spans="2:11" outlineLevel="1" collapsed="1" x14ac:dyDescent="0.25">
      <c r="B20" s="67"/>
      <c r="C20" s="66"/>
      <c r="D20" s="68"/>
      <c r="E20" s="68"/>
      <c r="F20" s="63"/>
      <c r="G20" s="64"/>
      <c r="H20" s="64"/>
      <c r="I20" s="65"/>
      <c r="J20" s="66">
        <f t="shared" si="0"/>
        <v>0</v>
      </c>
      <c r="K20" s="63"/>
    </row>
    <row r="21" spans="2:11" outlineLevel="1" collapsed="1" x14ac:dyDescent="0.25">
      <c r="B21" s="67"/>
      <c r="C21" s="66"/>
      <c r="D21" s="68"/>
      <c r="E21" s="68"/>
      <c r="F21" s="63"/>
      <c r="G21" s="69"/>
      <c r="H21" s="69"/>
      <c r="I21" s="65"/>
      <c r="J21" s="66">
        <f t="shared" si="0"/>
        <v>0</v>
      </c>
      <c r="K21" s="63"/>
    </row>
    <row r="22" spans="2:11" x14ac:dyDescent="0.25">
      <c r="B22" s="70"/>
      <c r="C22" s="71"/>
      <c r="D22" s="72"/>
      <c r="E22" s="72"/>
      <c r="F22" s="73"/>
      <c r="G22" s="74">
        <f>SUM(G7:G21)</f>
        <v>0</v>
      </c>
      <c r="H22" s="74">
        <f>SUM(H7:H21)</f>
        <v>0</v>
      </c>
      <c r="I22" s="75"/>
      <c r="J22" s="73"/>
      <c r="K22" s="73"/>
    </row>
    <row r="23" spans="2:11" x14ac:dyDescent="0.25">
      <c r="B23" s="60">
        <f>B7+1</f>
        <v>44532</v>
      </c>
      <c r="C23" s="63" t="str">
        <f>TEXT(B23,"dddd")</f>
        <v>Thursday</v>
      </c>
      <c r="D23" s="68"/>
      <c r="E23" s="68"/>
      <c r="F23" s="66"/>
      <c r="G23" s="64"/>
      <c r="H23" s="64"/>
      <c r="I23" s="65"/>
      <c r="J23" s="66">
        <f t="shared" si="0"/>
        <v>0</v>
      </c>
      <c r="K23" s="66"/>
    </row>
    <row r="24" spans="2:11" x14ac:dyDescent="0.25">
      <c r="B24" s="67"/>
      <c r="C24" s="66"/>
      <c r="D24" s="68"/>
      <c r="E24" s="68"/>
      <c r="F24" s="66"/>
      <c r="G24" s="64"/>
      <c r="H24" s="64"/>
      <c r="I24" s="65"/>
      <c r="J24" s="66">
        <f t="shared" si="0"/>
        <v>0</v>
      </c>
      <c r="K24" s="66"/>
    </row>
    <row r="25" spans="2:11" x14ac:dyDescent="0.25">
      <c r="B25" s="67"/>
      <c r="C25" s="66"/>
      <c r="D25" s="68"/>
      <c r="E25" s="68"/>
      <c r="F25" s="66"/>
      <c r="G25" s="64"/>
      <c r="H25" s="64"/>
      <c r="I25" s="65"/>
      <c r="J25" s="66">
        <f t="shared" si="0"/>
        <v>0</v>
      </c>
      <c r="K25" s="63"/>
    </row>
    <row r="26" spans="2:11" x14ac:dyDescent="0.25">
      <c r="B26" s="67"/>
      <c r="C26" s="66"/>
      <c r="D26" s="68"/>
      <c r="E26" s="68"/>
      <c r="F26" s="66"/>
      <c r="G26" s="64"/>
      <c r="H26" s="64"/>
      <c r="I26" s="65"/>
      <c r="J26" s="66">
        <f t="shared" si="0"/>
        <v>0</v>
      </c>
      <c r="K26" s="63"/>
    </row>
    <row r="27" spans="2:11" x14ac:dyDescent="0.25">
      <c r="B27" s="67"/>
      <c r="C27" s="66"/>
      <c r="D27" s="68"/>
      <c r="E27" s="68"/>
      <c r="F27" s="63"/>
      <c r="G27" s="64"/>
      <c r="H27" s="64"/>
      <c r="I27" s="65"/>
      <c r="J27" s="66">
        <f t="shared" si="0"/>
        <v>0</v>
      </c>
      <c r="K27" s="63"/>
    </row>
    <row r="28" spans="2:11" outlineLevel="1" collapsed="1" x14ac:dyDescent="0.25">
      <c r="B28" s="67"/>
      <c r="C28" s="66"/>
      <c r="D28" s="68"/>
      <c r="E28" s="68"/>
      <c r="F28" s="63"/>
      <c r="G28" s="64"/>
      <c r="H28" s="64"/>
      <c r="I28" s="65"/>
      <c r="J28" s="66">
        <f t="shared" si="0"/>
        <v>0</v>
      </c>
      <c r="K28" s="63"/>
    </row>
    <row r="29" spans="2:11" outlineLevel="1" collapsed="1" x14ac:dyDescent="0.25">
      <c r="B29" s="67"/>
      <c r="C29" s="66"/>
      <c r="D29" s="68"/>
      <c r="E29" s="68"/>
      <c r="F29" s="63"/>
      <c r="G29" s="64"/>
      <c r="H29" s="64"/>
      <c r="I29" s="65"/>
      <c r="J29" s="66">
        <f t="shared" si="0"/>
        <v>0</v>
      </c>
      <c r="K29" s="63"/>
    </row>
    <row r="30" spans="2:11" outlineLevel="1" collapsed="1" x14ac:dyDescent="0.25">
      <c r="B30" s="67"/>
      <c r="C30" s="66"/>
      <c r="D30" s="68"/>
      <c r="E30" s="68"/>
      <c r="F30" s="63"/>
      <c r="G30" s="64"/>
      <c r="H30" s="64"/>
      <c r="I30" s="65"/>
      <c r="J30" s="66">
        <f t="shared" si="0"/>
        <v>0</v>
      </c>
      <c r="K30" s="63"/>
    </row>
    <row r="31" spans="2:11" outlineLevel="1" collapsed="1" x14ac:dyDescent="0.25">
      <c r="B31" s="67"/>
      <c r="C31" s="66"/>
      <c r="D31" s="68"/>
      <c r="E31" s="68"/>
      <c r="F31" s="63"/>
      <c r="G31" s="64"/>
      <c r="H31" s="64"/>
      <c r="I31" s="65"/>
      <c r="J31" s="66">
        <f t="shared" si="0"/>
        <v>0</v>
      </c>
      <c r="K31" s="63"/>
    </row>
    <row r="32" spans="2:11" outlineLevel="1" collapsed="1" x14ac:dyDescent="0.25">
      <c r="B32" s="67"/>
      <c r="C32" s="66"/>
      <c r="D32" s="68"/>
      <c r="E32" s="68"/>
      <c r="F32" s="63"/>
      <c r="G32" s="64"/>
      <c r="H32" s="64"/>
      <c r="I32" s="65"/>
      <c r="J32" s="66">
        <f t="shared" si="0"/>
        <v>0</v>
      </c>
      <c r="K32" s="63"/>
    </row>
    <row r="33" spans="2:11" outlineLevel="1" collapsed="1" x14ac:dyDescent="0.25">
      <c r="B33" s="67"/>
      <c r="C33" s="66"/>
      <c r="D33" s="68"/>
      <c r="E33" s="68"/>
      <c r="F33" s="63"/>
      <c r="G33" s="64"/>
      <c r="H33" s="64"/>
      <c r="I33" s="65"/>
      <c r="J33" s="66">
        <f t="shared" si="0"/>
        <v>0</v>
      </c>
      <c r="K33" s="63"/>
    </row>
    <row r="34" spans="2:11" outlineLevel="1" collapsed="1" x14ac:dyDescent="0.25">
      <c r="B34" s="67"/>
      <c r="C34" s="66"/>
      <c r="D34" s="68"/>
      <c r="E34" s="68"/>
      <c r="F34" s="63"/>
      <c r="G34" s="64"/>
      <c r="H34" s="64"/>
      <c r="I34" s="65"/>
      <c r="J34" s="66">
        <f t="shared" si="0"/>
        <v>0</v>
      </c>
      <c r="K34" s="63"/>
    </row>
    <row r="35" spans="2:11" outlineLevel="1" collapsed="1" x14ac:dyDescent="0.25">
      <c r="B35" s="67"/>
      <c r="C35" s="66"/>
      <c r="D35" s="68"/>
      <c r="E35" s="68"/>
      <c r="F35" s="63"/>
      <c r="G35" s="64"/>
      <c r="H35" s="64"/>
      <c r="I35" s="65"/>
      <c r="J35" s="66">
        <f t="shared" si="0"/>
        <v>0</v>
      </c>
      <c r="K35" s="63"/>
    </row>
    <row r="36" spans="2:11" outlineLevel="1" collapsed="1" x14ac:dyDescent="0.25">
      <c r="B36" s="67"/>
      <c r="C36" s="66"/>
      <c r="D36" s="68"/>
      <c r="E36" s="68"/>
      <c r="F36" s="63"/>
      <c r="G36" s="64"/>
      <c r="H36" s="64"/>
      <c r="I36" s="65"/>
      <c r="J36" s="66">
        <f t="shared" si="0"/>
        <v>0</v>
      </c>
      <c r="K36" s="63"/>
    </row>
    <row r="37" spans="2:11" outlineLevel="1" collapsed="1" x14ac:dyDescent="0.25">
      <c r="B37" s="67"/>
      <c r="C37" s="66"/>
      <c r="D37" s="68"/>
      <c r="E37" s="68"/>
      <c r="F37" s="63"/>
      <c r="G37" s="69"/>
      <c r="H37" s="69"/>
      <c r="I37" s="65"/>
      <c r="J37" s="66">
        <f t="shared" si="0"/>
        <v>0</v>
      </c>
      <c r="K37" s="63"/>
    </row>
    <row r="38" spans="2:11" x14ac:dyDescent="0.25">
      <c r="B38" s="70"/>
      <c r="C38" s="71"/>
      <c r="D38" s="72"/>
      <c r="E38" s="72"/>
      <c r="F38" s="73"/>
      <c r="G38" s="74">
        <f>SUM(G23:G37)</f>
        <v>0</v>
      </c>
      <c r="H38" s="74">
        <f>SUM(H23:H37)</f>
        <v>0</v>
      </c>
      <c r="I38" s="75"/>
      <c r="J38" s="73"/>
      <c r="K38" s="73"/>
    </row>
    <row r="39" spans="2:11" x14ac:dyDescent="0.25">
      <c r="B39" s="60">
        <f>B23+1</f>
        <v>44533</v>
      </c>
      <c r="C39" s="63" t="str">
        <f>TEXT(B39,"dddd")</f>
        <v>Friday</v>
      </c>
      <c r="D39" s="68"/>
      <c r="E39" s="68"/>
      <c r="F39" s="66"/>
      <c r="G39" s="64"/>
      <c r="H39" s="64"/>
      <c r="I39" s="65"/>
      <c r="J39" s="66">
        <f t="shared" si="0"/>
        <v>0</v>
      </c>
      <c r="K39" s="66"/>
    </row>
    <row r="40" spans="2:11" x14ac:dyDescent="0.25">
      <c r="B40" s="67"/>
      <c r="C40" s="66"/>
      <c r="D40" s="68"/>
      <c r="E40" s="68"/>
      <c r="F40" s="66"/>
      <c r="G40" s="64"/>
      <c r="H40" s="64"/>
      <c r="I40" s="65"/>
      <c r="J40" s="66">
        <f t="shared" si="0"/>
        <v>0</v>
      </c>
      <c r="K40" s="66"/>
    </row>
    <row r="41" spans="2:11" x14ac:dyDescent="0.25">
      <c r="B41" s="67"/>
      <c r="C41" s="66"/>
      <c r="D41" s="68"/>
      <c r="E41" s="68"/>
      <c r="F41" s="63"/>
      <c r="G41" s="64"/>
      <c r="H41" s="64"/>
      <c r="I41" s="65"/>
      <c r="J41" s="66">
        <f t="shared" si="0"/>
        <v>0</v>
      </c>
      <c r="K41" s="63"/>
    </row>
    <row r="42" spans="2:11" x14ac:dyDescent="0.25">
      <c r="B42" s="67"/>
      <c r="C42" s="66"/>
      <c r="D42" s="68"/>
      <c r="E42" s="68"/>
      <c r="F42" s="63"/>
      <c r="G42" s="64"/>
      <c r="H42" s="64"/>
      <c r="I42" s="65"/>
      <c r="J42" s="66">
        <f t="shared" si="0"/>
        <v>0</v>
      </c>
      <c r="K42" s="63"/>
    </row>
    <row r="43" spans="2:11" x14ac:dyDescent="0.25">
      <c r="B43" s="67"/>
      <c r="C43" s="66"/>
      <c r="D43" s="68"/>
      <c r="E43" s="68"/>
      <c r="F43" s="63"/>
      <c r="G43" s="64"/>
      <c r="H43" s="64"/>
      <c r="I43" s="65"/>
      <c r="J43" s="66">
        <f t="shared" si="0"/>
        <v>0</v>
      </c>
      <c r="K43" s="63"/>
    </row>
    <row r="44" spans="2:11" outlineLevel="1" collapsed="1" x14ac:dyDescent="0.25">
      <c r="B44" s="67"/>
      <c r="C44" s="66"/>
      <c r="D44" s="68"/>
      <c r="E44" s="68"/>
      <c r="F44" s="63"/>
      <c r="G44" s="64"/>
      <c r="H44" s="64"/>
      <c r="I44" s="65"/>
      <c r="J44" s="66">
        <f t="shared" si="0"/>
        <v>0</v>
      </c>
      <c r="K44" s="63"/>
    </row>
    <row r="45" spans="2:11" outlineLevel="1" collapsed="1" x14ac:dyDescent="0.25">
      <c r="B45" s="67"/>
      <c r="C45" s="66"/>
      <c r="D45" s="68"/>
      <c r="E45" s="68"/>
      <c r="F45" s="63"/>
      <c r="G45" s="64"/>
      <c r="H45" s="64"/>
      <c r="I45" s="65"/>
      <c r="J45" s="66">
        <f t="shared" si="0"/>
        <v>0</v>
      </c>
      <c r="K45" s="63"/>
    </row>
    <row r="46" spans="2:11" outlineLevel="1" collapsed="1" x14ac:dyDescent="0.25">
      <c r="B46" s="67"/>
      <c r="C46" s="66"/>
      <c r="D46" s="68"/>
      <c r="E46" s="68"/>
      <c r="F46" s="63"/>
      <c r="G46" s="64"/>
      <c r="H46" s="64"/>
      <c r="I46" s="65"/>
      <c r="J46" s="66">
        <f t="shared" si="0"/>
        <v>0</v>
      </c>
      <c r="K46" s="63"/>
    </row>
    <row r="47" spans="2:11" outlineLevel="1" collapsed="1" x14ac:dyDescent="0.25">
      <c r="B47" s="67"/>
      <c r="C47" s="66"/>
      <c r="D47" s="68"/>
      <c r="E47" s="68"/>
      <c r="F47" s="63"/>
      <c r="G47" s="64"/>
      <c r="H47" s="64"/>
      <c r="I47" s="65"/>
      <c r="J47" s="66">
        <f t="shared" si="0"/>
        <v>0</v>
      </c>
      <c r="K47" s="63"/>
    </row>
    <row r="48" spans="2:11" outlineLevel="1" collapsed="1" x14ac:dyDescent="0.25">
      <c r="B48" s="67"/>
      <c r="C48" s="66"/>
      <c r="D48" s="68"/>
      <c r="E48" s="68"/>
      <c r="F48" s="63"/>
      <c r="G48" s="64"/>
      <c r="H48" s="64"/>
      <c r="I48" s="65"/>
      <c r="J48" s="66">
        <f t="shared" si="0"/>
        <v>0</v>
      </c>
      <c r="K48" s="63"/>
    </row>
    <row r="49" spans="2:11" outlineLevel="1" collapsed="1" x14ac:dyDescent="0.25">
      <c r="B49" s="67"/>
      <c r="C49" s="66"/>
      <c r="D49" s="68"/>
      <c r="E49" s="68"/>
      <c r="F49" s="63"/>
      <c r="G49" s="64"/>
      <c r="H49" s="64"/>
      <c r="I49" s="65"/>
      <c r="J49" s="66">
        <f t="shared" si="0"/>
        <v>0</v>
      </c>
      <c r="K49" s="63"/>
    </row>
    <row r="50" spans="2:11" outlineLevel="1" collapsed="1" x14ac:dyDescent="0.25">
      <c r="B50" s="67"/>
      <c r="C50" s="66"/>
      <c r="D50" s="68"/>
      <c r="E50" s="68"/>
      <c r="F50" s="63"/>
      <c r="G50" s="64"/>
      <c r="H50" s="64"/>
      <c r="I50" s="65"/>
      <c r="J50" s="66">
        <f t="shared" si="0"/>
        <v>0</v>
      </c>
      <c r="K50" s="63"/>
    </row>
    <row r="51" spans="2:11" outlineLevel="1" collapsed="1" x14ac:dyDescent="0.25">
      <c r="B51" s="67"/>
      <c r="C51" s="66"/>
      <c r="D51" s="68"/>
      <c r="E51" s="68"/>
      <c r="F51" s="63"/>
      <c r="G51" s="64"/>
      <c r="H51" s="64"/>
      <c r="I51" s="65"/>
      <c r="J51" s="66">
        <f t="shared" si="0"/>
        <v>0</v>
      </c>
      <c r="K51" s="63"/>
    </row>
    <row r="52" spans="2:11" outlineLevel="1" collapsed="1" x14ac:dyDescent="0.25">
      <c r="B52" s="67"/>
      <c r="C52" s="66"/>
      <c r="D52" s="68"/>
      <c r="E52" s="68"/>
      <c r="F52" s="63"/>
      <c r="G52" s="64"/>
      <c r="H52" s="64"/>
      <c r="I52" s="65"/>
      <c r="J52" s="66">
        <f t="shared" si="0"/>
        <v>0</v>
      </c>
      <c r="K52" s="63"/>
    </row>
    <row r="53" spans="2:11" outlineLevel="1" collapsed="1" x14ac:dyDescent="0.25">
      <c r="B53" s="67"/>
      <c r="C53" s="66"/>
      <c r="D53" s="68"/>
      <c r="E53" s="68"/>
      <c r="F53" s="63"/>
      <c r="G53" s="69"/>
      <c r="H53" s="69"/>
      <c r="I53" s="65"/>
      <c r="J53" s="66">
        <f t="shared" si="0"/>
        <v>0</v>
      </c>
      <c r="K53" s="63"/>
    </row>
    <row r="54" spans="2:11" x14ac:dyDescent="0.25">
      <c r="B54" s="70"/>
      <c r="C54" s="71"/>
      <c r="D54" s="72"/>
      <c r="E54" s="72"/>
      <c r="F54" s="73"/>
      <c r="G54" s="74">
        <f>SUM(G39:G53)</f>
        <v>0</v>
      </c>
      <c r="H54" s="74">
        <f>SUM(H39:H53)</f>
        <v>0</v>
      </c>
      <c r="I54" s="75"/>
      <c r="J54" s="73"/>
      <c r="K54" s="73"/>
    </row>
    <row r="55" spans="2:11" x14ac:dyDescent="0.25">
      <c r="B55" s="60">
        <f>B39+1</f>
        <v>44534</v>
      </c>
      <c r="C55" s="63" t="str">
        <f>TEXT(B55,"dddd")</f>
        <v>Saturday</v>
      </c>
      <c r="D55" s="68"/>
      <c r="E55" s="68"/>
      <c r="F55" s="66"/>
      <c r="G55" s="64"/>
      <c r="H55" s="64"/>
      <c r="I55" s="65"/>
      <c r="J55" s="66">
        <f t="shared" si="0"/>
        <v>0</v>
      </c>
      <c r="K55" s="66"/>
    </row>
    <row r="56" spans="2:11" x14ac:dyDescent="0.25">
      <c r="B56" s="67"/>
      <c r="C56" s="66"/>
      <c r="D56" s="68"/>
      <c r="E56" s="68"/>
      <c r="F56" s="66"/>
      <c r="G56" s="64"/>
      <c r="H56" s="64"/>
      <c r="I56" s="65"/>
      <c r="J56" s="66">
        <f t="shared" si="0"/>
        <v>0</v>
      </c>
      <c r="K56" s="66"/>
    </row>
    <row r="57" spans="2:11" x14ac:dyDescent="0.25">
      <c r="B57" s="67"/>
      <c r="C57" s="66"/>
      <c r="D57" s="68"/>
      <c r="E57" s="68"/>
      <c r="F57" s="63"/>
      <c r="G57" s="64"/>
      <c r="H57" s="64"/>
      <c r="I57" s="65"/>
      <c r="J57" s="66">
        <f t="shared" si="0"/>
        <v>0</v>
      </c>
      <c r="K57" s="63"/>
    </row>
    <row r="58" spans="2:11" x14ac:dyDescent="0.25">
      <c r="B58" s="67"/>
      <c r="C58" s="66"/>
      <c r="D58" s="68"/>
      <c r="E58" s="68"/>
      <c r="F58" s="63"/>
      <c r="G58" s="64"/>
      <c r="H58" s="64"/>
      <c r="I58" s="65"/>
      <c r="J58" s="66">
        <f t="shared" si="0"/>
        <v>0</v>
      </c>
      <c r="K58" s="63"/>
    </row>
    <row r="59" spans="2:11" x14ac:dyDescent="0.25">
      <c r="B59" s="67"/>
      <c r="C59" s="66"/>
      <c r="D59" s="68"/>
      <c r="E59" s="68"/>
      <c r="F59" s="63"/>
      <c r="G59" s="64"/>
      <c r="H59" s="64"/>
      <c r="I59" s="65"/>
      <c r="J59" s="66">
        <f t="shared" si="0"/>
        <v>0</v>
      </c>
      <c r="K59" s="63"/>
    </row>
    <row r="60" spans="2:11" outlineLevel="1" collapsed="1" x14ac:dyDescent="0.25">
      <c r="B60" s="67"/>
      <c r="C60" s="66"/>
      <c r="D60" s="68"/>
      <c r="E60" s="68"/>
      <c r="F60" s="63"/>
      <c r="G60" s="64"/>
      <c r="H60" s="64"/>
      <c r="I60" s="65"/>
      <c r="J60" s="66">
        <f t="shared" si="0"/>
        <v>0</v>
      </c>
      <c r="K60" s="63"/>
    </row>
    <row r="61" spans="2:11" outlineLevel="1" collapsed="1" x14ac:dyDescent="0.25">
      <c r="B61" s="67"/>
      <c r="C61" s="66"/>
      <c r="D61" s="68"/>
      <c r="E61" s="68"/>
      <c r="F61" s="63"/>
      <c r="G61" s="64"/>
      <c r="H61" s="64"/>
      <c r="I61" s="65"/>
      <c r="J61" s="66">
        <f t="shared" si="0"/>
        <v>0</v>
      </c>
      <c r="K61" s="63"/>
    </row>
    <row r="62" spans="2:11" outlineLevel="1" collapsed="1" x14ac:dyDescent="0.25">
      <c r="B62" s="67"/>
      <c r="C62" s="66"/>
      <c r="D62" s="68"/>
      <c r="E62" s="68"/>
      <c r="F62" s="63"/>
      <c r="G62" s="64"/>
      <c r="H62" s="64"/>
      <c r="I62" s="65"/>
      <c r="J62" s="66">
        <f t="shared" si="0"/>
        <v>0</v>
      </c>
      <c r="K62" s="63"/>
    </row>
    <row r="63" spans="2:11" outlineLevel="1" collapsed="1" x14ac:dyDescent="0.25">
      <c r="B63" s="67"/>
      <c r="C63" s="66"/>
      <c r="D63" s="68"/>
      <c r="E63" s="68"/>
      <c r="F63" s="63"/>
      <c r="G63" s="64"/>
      <c r="H63" s="64"/>
      <c r="I63" s="65"/>
      <c r="J63" s="66">
        <f t="shared" si="0"/>
        <v>0</v>
      </c>
      <c r="K63" s="63"/>
    </row>
    <row r="64" spans="2:11" outlineLevel="1" collapsed="1" x14ac:dyDescent="0.25">
      <c r="B64" s="67"/>
      <c r="C64" s="66"/>
      <c r="D64" s="68"/>
      <c r="E64" s="68"/>
      <c r="F64" s="63"/>
      <c r="G64" s="64"/>
      <c r="H64" s="64"/>
      <c r="I64" s="65"/>
      <c r="J64" s="66">
        <f t="shared" si="0"/>
        <v>0</v>
      </c>
      <c r="K64" s="63"/>
    </row>
    <row r="65" spans="2:11" outlineLevel="1" collapsed="1" x14ac:dyDescent="0.25">
      <c r="B65" s="67"/>
      <c r="C65" s="66"/>
      <c r="D65" s="68"/>
      <c r="E65" s="68"/>
      <c r="F65" s="63"/>
      <c r="G65" s="64"/>
      <c r="H65" s="64"/>
      <c r="I65" s="65"/>
      <c r="J65" s="66">
        <f t="shared" si="0"/>
        <v>0</v>
      </c>
      <c r="K65" s="63"/>
    </row>
    <row r="66" spans="2:11" outlineLevel="1" collapsed="1" x14ac:dyDescent="0.25">
      <c r="B66" s="67"/>
      <c r="C66" s="66"/>
      <c r="D66" s="68"/>
      <c r="E66" s="68"/>
      <c r="F66" s="63"/>
      <c r="G66" s="64"/>
      <c r="H66" s="64"/>
      <c r="I66" s="65"/>
      <c r="J66" s="66">
        <f t="shared" si="0"/>
        <v>0</v>
      </c>
      <c r="K66" s="63"/>
    </row>
    <row r="67" spans="2:11" outlineLevel="1" collapsed="1" x14ac:dyDescent="0.25">
      <c r="B67" s="67"/>
      <c r="C67" s="66"/>
      <c r="D67" s="68"/>
      <c r="E67" s="68"/>
      <c r="F67" s="63"/>
      <c r="G67" s="64"/>
      <c r="H67" s="64"/>
      <c r="I67" s="65"/>
      <c r="J67" s="66">
        <f t="shared" si="0"/>
        <v>0</v>
      </c>
      <c r="K67" s="63"/>
    </row>
    <row r="68" spans="2:11" outlineLevel="1" collapsed="1" x14ac:dyDescent="0.25">
      <c r="B68" s="67"/>
      <c r="C68" s="66"/>
      <c r="D68" s="68"/>
      <c r="E68" s="68"/>
      <c r="F68" s="63"/>
      <c r="G68" s="64"/>
      <c r="H68" s="64"/>
      <c r="I68" s="65"/>
      <c r="J68" s="66">
        <f t="shared" si="0"/>
        <v>0</v>
      </c>
      <c r="K68" s="63"/>
    </row>
    <row r="69" spans="2:11" outlineLevel="1" collapsed="1" x14ac:dyDescent="0.25">
      <c r="B69" s="67"/>
      <c r="C69" s="66"/>
      <c r="D69" s="68"/>
      <c r="E69" s="68"/>
      <c r="F69" s="63"/>
      <c r="G69" s="69"/>
      <c r="H69" s="69"/>
      <c r="I69" s="65"/>
      <c r="J69" s="66">
        <f t="shared" si="0"/>
        <v>0</v>
      </c>
      <c r="K69" s="63"/>
    </row>
    <row r="70" spans="2:11" x14ac:dyDescent="0.25">
      <c r="B70" s="70"/>
      <c r="C70" s="71"/>
      <c r="D70" s="72"/>
      <c r="E70" s="72"/>
      <c r="F70" s="73"/>
      <c r="G70" s="74">
        <f>SUM(G55:G69)</f>
        <v>0</v>
      </c>
      <c r="H70" s="74">
        <f>SUM(H55:H69)</f>
        <v>0</v>
      </c>
      <c r="I70" s="75"/>
      <c r="J70" s="73"/>
      <c r="K70" s="73"/>
    </row>
    <row r="71" spans="2:11" x14ac:dyDescent="0.25">
      <c r="B71" s="60">
        <f>B55+1</f>
        <v>44535</v>
      </c>
      <c r="C71" s="63" t="str">
        <f>TEXT(B71,"dddd")</f>
        <v>Sunday</v>
      </c>
      <c r="D71" s="68"/>
      <c r="E71" s="68"/>
      <c r="F71" s="66"/>
      <c r="G71" s="64"/>
      <c r="H71" s="64"/>
      <c r="I71" s="65"/>
      <c r="J71" s="66">
        <f t="shared" si="0"/>
        <v>0</v>
      </c>
      <c r="K71" s="66"/>
    </row>
    <row r="72" spans="2:11" x14ac:dyDescent="0.25">
      <c r="B72" s="67"/>
      <c r="C72" s="66"/>
      <c r="D72" s="68"/>
      <c r="E72" s="68"/>
      <c r="F72" s="66"/>
      <c r="G72" s="64"/>
      <c r="H72" s="64"/>
      <c r="I72" s="65"/>
      <c r="J72" s="66">
        <f t="shared" si="0"/>
        <v>0</v>
      </c>
      <c r="K72" s="66"/>
    </row>
    <row r="73" spans="2:11" x14ac:dyDescent="0.25">
      <c r="B73" s="67"/>
      <c r="C73" s="66"/>
      <c r="D73" s="68"/>
      <c r="E73" s="68"/>
      <c r="F73" s="63"/>
      <c r="G73" s="64"/>
      <c r="H73" s="64"/>
      <c r="I73" s="65"/>
      <c r="J73" s="66">
        <f t="shared" si="0"/>
        <v>0</v>
      </c>
      <c r="K73" s="63"/>
    </row>
    <row r="74" spans="2:11" x14ac:dyDescent="0.25">
      <c r="B74" s="67"/>
      <c r="C74" s="66"/>
      <c r="D74" s="68"/>
      <c r="E74" s="68"/>
      <c r="F74" s="63"/>
      <c r="G74" s="64"/>
      <c r="H74" s="64"/>
      <c r="I74" s="65"/>
      <c r="J74" s="66">
        <f t="shared" ref="J74:J85" si="1">IF(I74&gt;=100%,1,0)</f>
        <v>0</v>
      </c>
      <c r="K74" s="63"/>
    </row>
    <row r="75" spans="2:11" x14ac:dyDescent="0.25">
      <c r="B75" s="67"/>
      <c r="C75" s="66"/>
      <c r="D75" s="68"/>
      <c r="E75" s="68"/>
      <c r="F75" s="63"/>
      <c r="G75" s="64"/>
      <c r="H75" s="64"/>
      <c r="I75" s="65"/>
      <c r="J75" s="66">
        <f t="shared" si="1"/>
        <v>0</v>
      </c>
      <c r="K75" s="63"/>
    </row>
    <row r="76" spans="2:11" outlineLevel="1" collapsed="1" x14ac:dyDescent="0.25">
      <c r="B76" s="67"/>
      <c r="C76" s="66"/>
      <c r="D76" s="68"/>
      <c r="E76" s="68"/>
      <c r="F76" s="63"/>
      <c r="G76" s="64"/>
      <c r="H76" s="64"/>
      <c r="I76" s="65"/>
      <c r="J76" s="66">
        <f t="shared" si="1"/>
        <v>0</v>
      </c>
      <c r="K76" s="63"/>
    </row>
    <row r="77" spans="2:11" outlineLevel="1" collapsed="1" x14ac:dyDescent="0.25">
      <c r="B77" s="67"/>
      <c r="C77" s="66"/>
      <c r="D77" s="68"/>
      <c r="E77" s="68"/>
      <c r="F77" s="63"/>
      <c r="G77" s="64"/>
      <c r="H77" s="64"/>
      <c r="I77" s="65"/>
      <c r="J77" s="66">
        <f t="shared" si="1"/>
        <v>0</v>
      </c>
      <c r="K77" s="63"/>
    </row>
    <row r="78" spans="2:11" outlineLevel="1" collapsed="1" x14ac:dyDescent="0.25">
      <c r="B78" s="67"/>
      <c r="C78" s="66"/>
      <c r="D78" s="68"/>
      <c r="E78" s="68"/>
      <c r="F78" s="63"/>
      <c r="G78" s="64"/>
      <c r="H78" s="64"/>
      <c r="I78" s="65"/>
      <c r="J78" s="66">
        <f t="shared" si="1"/>
        <v>0</v>
      </c>
      <c r="K78" s="63"/>
    </row>
    <row r="79" spans="2:11" outlineLevel="1" collapsed="1" x14ac:dyDescent="0.25">
      <c r="B79" s="67"/>
      <c r="C79" s="66"/>
      <c r="D79" s="68"/>
      <c r="E79" s="68"/>
      <c r="F79" s="63"/>
      <c r="G79" s="64"/>
      <c r="H79" s="64"/>
      <c r="I79" s="65"/>
      <c r="J79" s="66">
        <f t="shared" si="1"/>
        <v>0</v>
      </c>
      <c r="K79" s="63"/>
    </row>
    <row r="80" spans="2:11" outlineLevel="1" collapsed="1" x14ac:dyDescent="0.25">
      <c r="B80" s="67"/>
      <c r="C80" s="66"/>
      <c r="D80" s="68"/>
      <c r="E80" s="68"/>
      <c r="F80" s="63"/>
      <c r="G80" s="64"/>
      <c r="H80" s="64"/>
      <c r="I80" s="65"/>
      <c r="J80" s="66">
        <f t="shared" si="1"/>
        <v>0</v>
      </c>
      <c r="K80" s="63"/>
    </row>
    <row r="81" spans="2:11" outlineLevel="1" collapsed="1" x14ac:dyDescent="0.25">
      <c r="B81" s="67"/>
      <c r="C81" s="66"/>
      <c r="D81" s="68"/>
      <c r="E81" s="68"/>
      <c r="F81" s="63"/>
      <c r="G81" s="64"/>
      <c r="H81" s="64"/>
      <c r="I81" s="65"/>
      <c r="J81" s="66">
        <f t="shared" si="1"/>
        <v>0</v>
      </c>
      <c r="K81" s="63"/>
    </row>
    <row r="82" spans="2:11" outlineLevel="1" collapsed="1" x14ac:dyDescent="0.25">
      <c r="B82" s="67"/>
      <c r="C82" s="66"/>
      <c r="D82" s="68"/>
      <c r="E82" s="68"/>
      <c r="F82" s="63"/>
      <c r="G82" s="64"/>
      <c r="H82" s="64"/>
      <c r="I82" s="65"/>
      <c r="J82" s="66">
        <f t="shared" si="1"/>
        <v>0</v>
      </c>
      <c r="K82" s="63"/>
    </row>
    <row r="83" spans="2:11" outlineLevel="1" collapsed="1" x14ac:dyDescent="0.25">
      <c r="B83" s="67"/>
      <c r="C83" s="66"/>
      <c r="D83" s="68"/>
      <c r="E83" s="68"/>
      <c r="F83" s="63"/>
      <c r="G83" s="64"/>
      <c r="H83" s="64"/>
      <c r="I83" s="65"/>
      <c r="J83" s="66">
        <f t="shared" si="1"/>
        <v>0</v>
      </c>
      <c r="K83" s="63"/>
    </row>
    <row r="84" spans="2:11" outlineLevel="1" collapsed="1" x14ac:dyDescent="0.25">
      <c r="B84" s="67"/>
      <c r="C84" s="66"/>
      <c r="D84" s="68"/>
      <c r="E84" s="68"/>
      <c r="F84" s="63"/>
      <c r="G84" s="64"/>
      <c r="H84" s="64"/>
      <c r="I84" s="65"/>
      <c r="J84" s="66">
        <f t="shared" si="1"/>
        <v>0</v>
      </c>
      <c r="K84" s="63"/>
    </row>
    <row r="85" spans="2:11" outlineLevel="1" collapsed="1" x14ac:dyDescent="0.25">
      <c r="B85" s="67"/>
      <c r="C85" s="66"/>
      <c r="D85" s="68"/>
      <c r="E85" s="68"/>
      <c r="F85" s="63"/>
      <c r="G85" s="69"/>
      <c r="H85" s="69"/>
      <c r="I85" s="65"/>
      <c r="J85" s="66">
        <f t="shared" si="1"/>
        <v>0</v>
      </c>
      <c r="K85" s="63"/>
    </row>
    <row r="86" spans="2:11" x14ac:dyDescent="0.25">
      <c r="B86" s="70"/>
      <c r="C86" s="71"/>
      <c r="D86" s="72"/>
      <c r="E86" s="72"/>
      <c r="F86" s="73"/>
      <c r="G86" s="74">
        <f>SUM(G71:G85)</f>
        <v>0</v>
      </c>
      <c r="H86" s="74">
        <f>SUM(H71:H85)</f>
        <v>0</v>
      </c>
      <c r="I86" s="75"/>
      <c r="J86" s="73"/>
      <c r="K86" s="73"/>
    </row>
    <row r="87" spans="2:11" x14ac:dyDescent="0.25">
      <c r="B87" s="60">
        <f>B71+1</f>
        <v>44536</v>
      </c>
      <c r="C87" s="63" t="str">
        <f>TEXT(B87,"dddd")</f>
        <v>Monday</v>
      </c>
      <c r="D87" s="68"/>
      <c r="E87" s="68"/>
      <c r="F87" s="66"/>
      <c r="G87" s="64"/>
      <c r="H87" s="64"/>
      <c r="I87" s="65"/>
      <c r="J87" s="66">
        <f t="shared" ref="J87:J101" si="2">IF(I87&gt;=100%,1,0)</f>
        <v>0</v>
      </c>
      <c r="K87" s="66"/>
    </row>
    <row r="88" spans="2:11" x14ac:dyDescent="0.25">
      <c r="B88" s="67"/>
      <c r="C88" s="66"/>
      <c r="D88" s="68"/>
      <c r="E88" s="68"/>
      <c r="F88" s="66"/>
      <c r="G88" s="64"/>
      <c r="H88" s="64"/>
      <c r="I88" s="65"/>
      <c r="J88" s="66">
        <f t="shared" si="2"/>
        <v>0</v>
      </c>
      <c r="K88" s="66"/>
    </row>
    <row r="89" spans="2:11" x14ac:dyDescent="0.25">
      <c r="B89" s="67"/>
      <c r="C89" s="66"/>
      <c r="D89" s="68"/>
      <c r="E89" s="68"/>
      <c r="F89" s="63"/>
      <c r="G89" s="64"/>
      <c r="H89" s="64"/>
      <c r="I89" s="65"/>
      <c r="J89" s="66">
        <f t="shared" si="2"/>
        <v>0</v>
      </c>
      <c r="K89" s="63"/>
    </row>
    <row r="90" spans="2:11" x14ac:dyDescent="0.25">
      <c r="B90" s="67"/>
      <c r="C90" s="66"/>
      <c r="D90" s="68"/>
      <c r="E90" s="68"/>
      <c r="F90" s="63"/>
      <c r="G90" s="64"/>
      <c r="H90" s="64"/>
      <c r="I90" s="65"/>
      <c r="J90" s="66">
        <f t="shared" si="2"/>
        <v>0</v>
      </c>
      <c r="K90" s="63"/>
    </row>
    <row r="91" spans="2:11" x14ac:dyDescent="0.25">
      <c r="B91" s="67"/>
      <c r="C91" s="66"/>
      <c r="D91" s="68"/>
      <c r="E91" s="68"/>
      <c r="F91" s="63"/>
      <c r="G91" s="64"/>
      <c r="H91" s="64"/>
      <c r="I91" s="65"/>
      <c r="J91" s="66">
        <f t="shared" si="2"/>
        <v>0</v>
      </c>
      <c r="K91" s="63"/>
    </row>
    <row r="92" spans="2:11" outlineLevel="1" collapsed="1" x14ac:dyDescent="0.25">
      <c r="B92" s="67"/>
      <c r="C92" s="66"/>
      <c r="D92" s="68"/>
      <c r="E92" s="68"/>
      <c r="F92" s="63"/>
      <c r="G92" s="64"/>
      <c r="H92" s="64"/>
      <c r="I92" s="65"/>
      <c r="J92" s="66">
        <f t="shared" si="2"/>
        <v>0</v>
      </c>
      <c r="K92" s="63"/>
    </row>
    <row r="93" spans="2:11" outlineLevel="1" collapsed="1" x14ac:dyDescent="0.25">
      <c r="B93" s="67"/>
      <c r="C93" s="66"/>
      <c r="D93" s="68"/>
      <c r="E93" s="68"/>
      <c r="F93" s="63"/>
      <c r="G93" s="64"/>
      <c r="H93" s="64"/>
      <c r="I93" s="65"/>
      <c r="J93" s="66">
        <f t="shared" si="2"/>
        <v>0</v>
      </c>
      <c r="K93" s="63"/>
    </row>
    <row r="94" spans="2:11" outlineLevel="1" collapsed="1" x14ac:dyDescent="0.25">
      <c r="B94" s="67"/>
      <c r="C94" s="66"/>
      <c r="D94" s="68"/>
      <c r="E94" s="68"/>
      <c r="F94" s="63"/>
      <c r="G94" s="64"/>
      <c r="H94" s="64"/>
      <c r="I94" s="65"/>
      <c r="J94" s="66">
        <f t="shared" si="2"/>
        <v>0</v>
      </c>
      <c r="K94" s="63"/>
    </row>
    <row r="95" spans="2:11" outlineLevel="1" collapsed="1" x14ac:dyDescent="0.25">
      <c r="B95" s="67"/>
      <c r="C95" s="66"/>
      <c r="D95" s="68"/>
      <c r="E95" s="68"/>
      <c r="F95" s="63"/>
      <c r="G95" s="64"/>
      <c r="H95" s="64"/>
      <c r="I95" s="65"/>
      <c r="J95" s="66">
        <f t="shared" si="2"/>
        <v>0</v>
      </c>
      <c r="K95" s="63"/>
    </row>
    <row r="96" spans="2:11" outlineLevel="1" collapsed="1" x14ac:dyDescent="0.25">
      <c r="B96" s="67"/>
      <c r="C96" s="66"/>
      <c r="D96" s="68"/>
      <c r="E96" s="68"/>
      <c r="F96" s="63"/>
      <c r="G96" s="64"/>
      <c r="H96" s="64"/>
      <c r="I96" s="65"/>
      <c r="J96" s="66">
        <f t="shared" si="2"/>
        <v>0</v>
      </c>
      <c r="K96" s="63"/>
    </row>
    <row r="97" spans="2:11" outlineLevel="1" collapsed="1" x14ac:dyDescent="0.25">
      <c r="B97" s="67"/>
      <c r="C97" s="66"/>
      <c r="D97" s="68"/>
      <c r="E97" s="68"/>
      <c r="F97" s="63"/>
      <c r="G97" s="64"/>
      <c r="H97" s="64"/>
      <c r="I97" s="65"/>
      <c r="J97" s="66">
        <f t="shared" si="2"/>
        <v>0</v>
      </c>
      <c r="K97" s="63"/>
    </row>
    <row r="98" spans="2:11" outlineLevel="1" collapsed="1" x14ac:dyDescent="0.25">
      <c r="B98" s="67"/>
      <c r="C98" s="66"/>
      <c r="D98" s="68"/>
      <c r="E98" s="68"/>
      <c r="F98" s="63"/>
      <c r="G98" s="64"/>
      <c r="H98" s="64"/>
      <c r="I98" s="65"/>
      <c r="J98" s="66">
        <f t="shared" si="2"/>
        <v>0</v>
      </c>
      <c r="K98" s="63"/>
    </row>
    <row r="99" spans="2:11" outlineLevel="1" collapsed="1" x14ac:dyDescent="0.25">
      <c r="B99" s="67"/>
      <c r="C99" s="66"/>
      <c r="D99" s="68"/>
      <c r="E99" s="68"/>
      <c r="F99" s="63"/>
      <c r="G99" s="64"/>
      <c r="H99" s="64"/>
      <c r="I99" s="65"/>
      <c r="J99" s="66">
        <f t="shared" si="2"/>
        <v>0</v>
      </c>
      <c r="K99" s="63"/>
    </row>
    <row r="100" spans="2:11" outlineLevel="1" collapsed="1" x14ac:dyDescent="0.25">
      <c r="B100" s="67"/>
      <c r="C100" s="66"/>
      <c r="D100" s="68"/>
      <c r="E100" s="68"/>
      <c r="F100" s="63"/>
      <c r="G100" s="64"/>
      <c r="H100" s="64"/>
      <c r="I100" s="65"/>
      <c r="J100" s="66">
        <f t="shared" si="2"/>
        <v>0</v>
      </c>
      <c r="K100" s="63"/>
    </row>
    <row r="101" spans="2:11" outlineLevel="1" collapsed="1" x14ac:dyDescent="0.25">
      <c r="B101" s="67"/>
      <c r="C101" s="66"/>
      <c r="D101" s="68"/>
      <c r="E101" s="68"/>
      <c r="F101" s="63"/>
      <c r="G101" s="69"/>
      <c r="H101" s="69"/>
      <c r="I101" s="65"/>
      <c r="J101" s="66">
        <f t="shared" si="2"/>
        <v>0</v>
      </c>
      <c r="K101" s="63"/>
    </row>
    <row r="102" spans="2:11" x14ac:dyDescent="0.25">
      <c r="B102" s="70"/>
      <c r="C102" s="71"/>
      <c r="D102" s="72"/>
      <c r="E102" s="72"/>
      <c r="F102" s="73"/>
      <c r="G102" s="74">
        <f>SUM(G87:G101)</f>
        <v>0</v>
      </c>
      <c r="H102" s="74">
        <f>SUM(H87:H101)</f>
        <v>0</v>
      </c>
      <c r="I102" s="75"/>
      <c r="J102" s="73"/>
      <c r="K102" s="73"/>
    </row>
    <row r="103" spans="2:11" x14ac:dyDescent="0.25">
      <c r="B103" s="60">
        <f>B87+1</f>
        <v>44537</v>
      </c>
      <c r="C103" s="63" t="str">
        <f>TEXT(B103,"dddd")</f>
        <v>Tuesday</v>
      </c>
      <c r="D103" s="68"/>
      <c r="E103" s="68"/>
      <c r="F103" s="66"/>
      <c r="G103" s="64"/>
      <c r="H103" s="64"/>
      <c r="I103" s="65"/>
      <c r="J103" s="66">
        <f t="shared" ref="J103:J117" si="3">IF(I103&gt;=100%,1,0)</f>
        <v>0</v>
      </c>
      <c r="K103" s="66"/>
    </row>
    <row r="104" spans="2:11" x14ac:dyDescent="0.25">
      <c r="B104" s="67"/>
      <c r="C104" s="66"/>
      <c r="D104" s="68"/>
      <c r="E104" s="68"/>
      <c r="F104" s="66"/>
      <c r="G104" s="64"/>
      <c r="H104" s="64"/>
      <c r="I104" s="65"/>
      <c r="J104" s="66">
        <f t="shared" si="3"/>
        <v>0</v>
      </c>
      <c r="K104" s="66"/>
    </row>
    <row r="105" spans="2:11" x14ac:dyDescent="0.25">
      <c r="B105" s="67"/>
      <c r="C105" s="66"/>
      <c r="D105" s="68"/>
      <c r="E105" s="68"/>
      <c r="F105" s="63"/>
      <c r="G105" s="64"/>
      <c r="H105" s="64"/>
      <c r="I105" s="65"/>
      <c r="J105" s="66">
        <f t="shared" si="3"/>
        <v>0</v>
      </c>
      <c r="K105" s="63"/>
    </row>
    <row r="106" spans="2:11" x14ac:dyDescent="0.25">
      <c r="B106" s="67"/>
      <c r="C106" s="66"/>
      <c r="D106" s="68"/>
      <c r="E106" s="68"/>
      <c r="F106" s="63"/>
      <c r="G106" s="64"/>
      <c r="H106" s="64"/>
      <c r="I106" s="65"/>
      <c r="J106" s="66">
        <f t="shared" si="3"/>
        <v>0</v>
      </c>
      <c r="K106" s="63"/>
    </row>
    <row r="107" spans="2:11" x14ac:dyDescent="0.25">
      <c r="B107" s="67"/>
      <c r="C107" s="66"/>
      <c r="D107" s="68"/>
      <c r="E107" s="68"/>
      <c r="F107" s="63"/>
      <c r="G107" s="64"/>
      <c r="H107" s="64"/>
      <c r="I107" s="65"/>
      <c r="J107" s="66">
        <f t="shared" si="3"/>
        <v>0</v>
      </c>
      <c r="K107" s="63"/>
    </row>
    <row r="108" spans="2:11" outlineLevel="1" collapsed="1" x14ac:dyDescent="0.25">
      <c r="B108" s="67"/>
      <c r="C108" s="66"/>
      <c r="D108" s="68"/>
      <c r="E108" s="68"/>
      <c r="F108" s="63"/>
      <c r="G108" s="64"/>
      <c r="H108" s="64"/>
      <c r="I108" s="65"/>
      <c r="J108" s="66">
        <f t="shared" si="3"/>
        <v>0</v>
      </c>
      <c r="K108" s="63"/>
    </row>
    <row r="109" spans="2:11" outlineLevel="1" collapsed="1" x14ac:dyDescent="0.25">
      <c r="B109" s="67"/>
      <c r="C109" s="66"/>
      <c r="D109" s="68"/>
      <c r="E109" s="68"/>
      <c r="F109" s="63"/>
      <c r="G109" s="64"/>
      <c r="H109" s="64"/>
      <c r="I109" s="65"/>
      <c r="J109" s="66">
        <f t="shared" si="3"/>
        <v>0</v>
      </c>
      <c r="K109" s="63"/>
    </row>
    <row r="110" spans="2:11" outlineLevel="1" collapsed="1" x14ac:dyDescent="0.25">
      <c r="B110" s="67"/>
      <c r="C110" s="66"/>
      <c r="D110" s="68"/>
      <c r="E110" s="68"/>
      <c r="F110" s="63"/>
      <c r="G110" s="64"/>
      <c r="H110" s="64"/>
      <c r="I110" s="65"/>
      <c r="J110" s="66">
        <f t="shared" si="3"/>
        <v>0</v>
      </c>
      <c r="K110" s="63"/>
    </row>
    <row r="111" spans="2:11" outlineLevel="1" collapsed="1" x14ac:dyDescent="0.25">
      <c r="B111" s="67"/>
      <c r="C111" s="66"/>
      <c r="D111" s="68"/>
      <c r="E111" s="68"/>
      <c r="F111" s="63"/>
      <c r="G111" s="64"/>
      <c r="H111" s="64"/>
      <c r="I111" s="65"/>
      <c r="J111" s="66">
        <f t="shared" si="3"/>
        <v>0</v>
      </c>
      <c r="K111" s="63"/>
    </row>
    <row r="112" spans="2:11" outlineLevel="1" collapsed="1" x14ac:dyDescent="0.25">
      <c r="B112" s="67"/>
      <c r="C112" s="66"/>
      <c r="D112" s="68"/>
      <c r="E112" s="68"/>
      <c r="F112" s="63"/>
      <c r="G112" s="64"/>
      <c r="H112" s="64"/>
      <c r="I112" s="65"/>
      <c r="J112" s="66">
        <f t="shared" si="3"/>
        <v>0</v>
      </c>
      <c r="K112" s="63"/>
    </row>
    <row r="113" spans="2:11" outlineLevel="1" collapsed="1" x14ac:dyDescent="0.25">
      <c r="B113" s="67"/>
      <c r="C113" s="66"/>
      <c r="D113" s="68"/>
      <c r="E113" s="68"/>
      <c r="F113" s="63"/>
      <c r="G113" s="64"/>
      <c r="H113" s="64"/>
      <c r="I113" s="65"/>
      <c r="J113" s="66">
        <f t="shared" si="3"/>
        <v>0</v>
      </c>
      <c r="K113" s="63"/>
    </row>
    <row r="114" spans="2:11" outlineLevel="1" collapsed="1" x14ac:dyDescent="0.25">
      <c r="B114" s="67"/>
      <c r="C114" s="66"/>
      <c r="D114" s="68"/>
      <c r="E114" s="68"/>
      <c r="F114" s="63"/>
      <c r="G114" s="64"/>
      <c r="H114" s="64"/>
      <c r="I114" s="65"/>
      <c r="J114" s="66">
        <f t="shared" si="3"/>
        <v>0</v>
      </c>
      <c r="K114" s="63"/>
    </row>
    <row r="115" spans="2:11" outlineLevel="1" collapsed="1" x14ac:dyDescent="0.25">
      <c r="B115" s="67"/>
      <c r="C115" s="66"/>
      <c r="D115" s="68"/>
      <c r="E115" s="68"/>
      <c r="F115" s="63"/>
      <c r="G115" s="64"/>
      <c r="H115" s="64"/>
      <c r="I115" s="65"/>
      <c r="J115" s="66">
        <f t="shared" si="3"/>
        <v>0</v>
      </c>
      <c r="K115" s="63"/>
    </row>
    <row r="116" spans="2:11" outlineLevel="1" collapsed="1" x14ac:dyDescent="0.25">
      <c r="B116" s="67"/>
      <c r="C116" s="66"/>
      <c r="D116" s="68"/>
      <c r="E116" s="68"/>
      <c r="F116" s="63"/>
      <c r="G116" s="64"/>
      <c r="H116" s="64"/>
      <c r="I116" s="65"/>
      <c r="J116" s="66">
        <f t="shared" si="3"/>
        <v>0</v>
      </c>
      <c r="K116" s="63"/>
    </row>
    <row r="117" spans="2:11" outlineLevel="1" collapsed="1" x14ac:dyDescent="0.25">
      <c r="B117" s="67"/>
      <c r="C117" s="66"/>
      <c r="D117" s="68"/>
      <c r="E117" s="68"/>
      <c r="F117" s="63"/>
      <c r="G117" s="69"/>
      <c r="H117" s="69"/>
      <c r="I117" s="65"/>
      <c r="J117" s="66">
        <f t="shared" si="3"/>
        <v>0</v>
      </c>
      <c r="K117" s="63"/>
    </row>
    <row r="118" spans="2:11" x14ac:dyDescent="0.25">
      <c r="B118" s="70"/>
      <c r="C118" s="71"/>
      <c r="D118" s="72"/>
      <c r="E118" s="72"/>
      <c r="F118" s="73"/>
      <c r="G118" s="74">
        <f>SUM(G103:G117)</f>
        <v>0</v>
      </c>
      <c r="H118" s="74">
        <f>SUM(H103:H117)</f>
        <v>0</v>
      </c>
      <c r="I118" s="75"/>
      <c r="J118" s="73"/>
      <c r="K118" s="73"/>
    </row>
    <row r="119" spans="2:11" x14ac:dyDescent="0.25">
      <c r="B119" s="60">
        <f>B103+1</f>
        <v>44538</v>
      </c>
      <c r="C119" s="63" t="str">
        <f>TEXT(B119,"dddd")</f>
        <v>Wednesday</v>
      </c>
      <c r="D119" s="68"/>
      <c r="E119" s="68"/>
      <c r="F119" s="66"/>
      <c r="G119" s="64"/>
      <c r="H119" s="64"/>
      <c r="I119" s="65"/>
      <c r="J119" s="66">
        <f t="shared" ref="J119:J183" si="4">IF(I119&gt;=100%,1,0)</f>
        <v>0</v>
      </c>
      <c r="K119" s="66"/>
    </row>
    <row r="120" spans="2:11" x14ac:dyDescent="0.25">
      <c r="B120" s="67"/>
      <c r="C120" s="66"/>
      <c r="D120" s="68"/>
      <c r="E120" s="68"/>
      <c r="F120" s="66"/>
      <c r="G120" s="64"/>
      <c r="H120" s="64"/>
      <c r="I120" s="65"/>
      <c r="J120" s="66">
        <f t="shared" si="4"/>
        <v>0</v>
      </c>
      <c r="K120" s="66"/>
    </row>
    <row r="121" spans="2:11" x14ac:dyDescent="0.25">
      <c r="B121" s="67"/>
      <c r="C121" s="66"/>
      <c r="D121" s="68"/>
      <c r="E121" s="68"/>
      <c r="F121" s="63"/>
      <c r="G121" s="64"/>
      <c r="H121" s="64"/>
      <c r="I121" s="65"/>
      <c r="J121" s="66">
        <f t="shared" si="4"/>
        <v>0</v>
      </c>
      <c r="K121" s="63"/>
    </row>
    <row r="122" spans="2:11" x14ac:dyDescent="0.25">
      <c r="B122" s="67"/>
      <c r="C122" s="66"/>
      <c r="D122" s="68"/>
      <c r="E122" s="68"/>
      <c r="F122" s="63"/>
      <c r="G122" s="64"/>
      <c r="H122" s="64"/>
      <c r="I122" s="65"/>
      <c r="J122" s="66">
        <f t="shared" si="4"/>
        <v>0</v>
      </c>
      <c r="K122" s="63"/>
    </row>
    <row r="123" spans="2:11" x14ac:dyDescent="0.25">
      <c r="B123" s="67"/>
      <c r="C123" s="66"/>
      <c r="D123" s="68"/>
      <c r="E123" s="68"/>
      <c r="F123" s="63"/>
      <c r="G123" s="64"/>
      <c r="H123" s="64"/>
      <c r="I123" s="65"/>
      <c r="J123" s="66">
        <f t="shared" si="4"/>
        <v>0</v>
      </c>
      <c r="K123" s="63"/>
    </row>
    <row r="124" spans="2:11" outlineLevel="1" collapsed="1" x14ac:dyDescent="0.25">
      <c r="B124" s="67"/>
      <c r="C124" s="66"/>
      <c r="D124" s="68"/>
      <c r="E124" s="68"/>
      <c r="F124" s="63"/>
      <c r="G124" s="64"/>
      <c r="H124" s="64"/>
      <c r="I124" s="65"/>
      <c r="J124" s="66">
        <f t="shared" si="4"/>
        <v>0</v>
      </c>
      <c r="K124" s="63"/>
    </row>
    <row r="125" spans="2:11" outlineLevel="1" collapsed="1" x14ac:dyDescent="0.25">
      <c r="B125" s="67"/>
      <c r="C125" s="66"/>
      <c r="D125" s="68"/>
      <c r="E125" s="68"/>
      <c r="F125" s="63"/>
      <c r="G125" s="64"/>
      <c r="H125" s="64"/>
      <c r="I125" s="65"/>
      <c r="J125" s="66">
        <f t="shared" si="4"/>
        <v>0</v>
      </c>
      <c r="K125" s="63"/>
    </row>
    <row r="126" spans="2:11" outlineLevel="1" collapsed="1" x14ac:dyDescent="0.25">
      <c r="B126" s="67"/>
      <c r="C126" s="66"/>
      <c r="D126" s="68"/>
      <c r="E126" s="68"/>
      <c r="F126" s="63"/>
      <c r="G126" s="64"/>
      <c r="H126" s="64"/>
      <c r="I126" s="65"/>
      <c r="J126" s="66">
        <f t="shared" si="4"/>
        <v>0</v>
      </c>
      <c r="K126" s="63"/>
    </row>
    <row r="127" spans="2:11" outlineLevel="1" collapsed="1" x14ac:dyDescent="0.25">
      <c r="B127" s="67"/>
      <c r="C127" s="66"/>
      <c r="D127" s="68"/>
      <c r="E127" s="68"/>
      <c r="F127" s="63"/>
      <c r="G127" s="64"/>
      <c r="H127" s="64"/>
      <c r="I127" s="65"/>
      <c r="J127" s="66">
        <f t="shared" si="4"/>
        <v>0</v>
      </c>
      <c r="K127" s="63"/>
    </row>
    <row r="128" spans="2:11" outlineLevel="1" collapsed="1" x14ac:dyDescent="0.25">
      <c r="B128" s="67"/>
      <c r="C128" s="66"/>
      <c r="D128" s="68"/>
      <c r="E128" s="68"/>
      <c r="F128" s="63"/>
      <c r="G128" s="64"/>
      <c r="H128" s="64"/>
      <c r="I128" s="65"/>
      <c r="J128" s="66">
        <f t="shared" si="4"/>
        <v>0</v>
      </c>
      <c r="K128" s="63"/>
    </row>
    <row r="129" spans="2:11" outlineLevel="1" collapsed="1" x14ac:dyDescent="0.25">
      <c r="B129" s="67"/>
      <c r="C129" s="66"/>
      <c r="D129" s="68"/>
      <c r="E129" s="68"/>
      <c r="F129" s="63"/>
      <c r="G129" s="64"/>
      <c r="H129" s="64"/>
      <c r="I129" s="65"/>
      <c r="J129" s="66">
        <f t="shared" si="4"/>
        <v>0</v>
      </c>
      <c r="K129" s="63"/>
    </row>
    <row r="130" spans="2:11" outlineLevel="1" collapsed="1" x14ac:dyDescent="0.25">
      <c r="B130" s="67"/>
      <c r="C130" s="66"/>
      <c r="D130" s="68"/>
      <c r="E130" s="68"/>
      <c r="F130" s="63"/>
      <c r="G130" s="64"/>
      <c r="H130" s="64"/>
      <c r="I130" s="65"/>
      <c r="J130" s="66">
        <f t="shared" si="4"/>
        <v>0</v>
      </c>
      <c r="K130" s="63"/>
    </row>
    <row r="131" spans="2:11" outlineLevel="1" collapsed="1" x14ac:dyDescent="0.25">
      <c r="B131" s="67"/>
      <c r="C131" s="66"/>
      <c r="D131" s="68"/>
      <c r="E131" s="68"/>
      <c r="F131" s="63"/>
      <c r="G131" s="64"/>
      <c r="H131" s="64"/>
      <c r="I131" s="65"/>
      <c r="J131" s="66">
        <f t="shared" si="4"/>
        <v>0</v>
      </c>
      <c r="K131" s="63"/>
    </row>
    <row r="132" spans="2:11" outlineLevel="1" collapsed="1" x14ac:dyDescent="0.25">
      <c r="B132" s="67"/>
      <c r="C132" s="66"/>
      <c r="D132" s="68"/>
      <c r="E132" s="68"/>
      <c r="F132" s="63"/>
      <c r="G132" s="64"/>
      <c r="H132" s="64"/>
      <c r="I132" s="65"/>
      <c r="J132" s="66">
        <f t="shared" si="4"/>
        <v>0</v>
      </c>
      <c r="K132" s="63"/>
    </row>
    <row r="133" spans="2:11" outlineLevel="1" collapsed="1" x14ac:dyDescent="0.25">
      <c r="B133" s="67"/>
      <c r="C133" s="66"/>
      <c r="D133" s="68"/>
      <c r="E133" s="68"/>
      <c r="F133" s="63"/>
      <c r="G133" s="69"/>
      <c r="H133" s="69"/>
      <c r="I133" s="65"/>
      <c r="J133" s="66">
        <f t="shared" si="4"/>
        <v>0</v>
      </c>
      <c r="K133" s="63"/>
    </row>
    <row r="134" spans="2:11" x14ac:dyDescent="0.25">
      <c r="B134" s="70"/>
      <c r="C134" s="71"/>
      <c r="D134" s="72"/>
      <c r="E134" s="72"/>
      <c r="F134" s="73"/>
      <c r="G134" s="74">
        <f>SUM(G119:G133)</f>
        <v>0</v>
      </c>
      <c r="H134" s="74">
        <f>SUM(H119:H133)</f>
        <v>0</v>
      </c>
      <c r="I134" s="75"/>
      <c r="J134" s="73"/>
      <c r="K134" s="73"/>
    </row>
    <row r="135" spans="2:11" x14ac:dyDescent="0.25">
      <c r="B135" s="60">
        <f>B119+1</f>
        <v>44539</v>
      </c>
      <c r="C135" s="63" t="str">
        <f>TEXT(B135,"dddd")</f>
        <v>Thursday</v>
      </c>
      <c r="D135" s="68"/>
      <c r="E135" s="68"/>
      <c r="F135" s="66"/>
      <c r="G135" s="64"/>
      <c r="H135" s="64"/>
      <c r="I135" s="65"/>
      <c r="J135" s="66">
        <f t="shared" si="4"/>
        <v>0</v>
      </c>
      <c r="K135" s="66"/>
    </row>
    <row r="136" spans="2:11" x14ac:dyDescent="0.25">
      <c r="B136" s="67"/>
      <c r="C136" s="66"/>
      <c r="D136" s="68"/>
      <c r="E136" s="68"/>
      <c r="F136" s="66"/>
      <c r="G136" s="64"/>
      <c r="H136" s="64"/>
      <c r="I136" s="65"/>
      <c r="J136" s="66">
        <f t="shared" si="4"/>
        <v>0</v>
      </c>
      <c r="K136" s="66"/>
    </row>
    <row r="137" spans="2:11" x14ac:dyDescent="0.25">
      <c r="B137" s="67"/>
      <c r="C137" s="66"/>
      <c r="D137" s="68"/>
      <c r="E137" s="68"/>
      <c r="F137" s="63"/>
      <c r="G137" s="64"/>
      <c r="H137" s="64"/>
      <c r="I137" s="65"/>
      <c r="J137" s="66">
        <f t="shared" si="4"/>
        <v>0</v>
      </c>
      <c r="K137" s="63"/>
    </row>
    <row r="138" spans="2:11" x14ac:dyDescent="0.25">
      <c r="B138" s="67"/>
      <c r="C138" s="66"/>
      <c r="D138" s="68"/>
      <c r="E138" s="68"/>
      <c r="F138" s="63"/>
      <c r="G138" s="64"/>
      <c r="H138" s="64"/>
      <c r="I138" s="65"/>
      <c r="J138" s="66">
        <f t="shared" si="4"/>
        <v>0</v>
      </c>
      <c r="K138" s="63"/>
    </row>
    <row r="139" spans="2:11" x14ac:dyDescent="0.25">
      <c r="B139" s="67"/>
      <c r="C139" s="66"/>
      <c r="D139" s="68"/>
      <c r="E139" s="68"/>
      <c r="F139" s="63"/>
      <c r="G139" s="64"/>
      <c r="H139" s="64"/>
      <c r="I139" s="65"/>
      <c r="J139" s="66">
        <f t="shared" si="4"/>
        <v>0</v>
      </c>
      <c r="K139" s="63"/>
    </row>
    <row r="140" spans="2:11" outlineLevel="1" collapsed="1" x14ac:dyDescent="0.25">
      <c r="B140" s="67"/>
      <c r="C140" s="66"/>
      <c r="D140" s="68"/>
      <c r="E140" s="68"/>
      <c r="F140" s="63"/>
      <c r="G140" s="64"/>
      <c r="H140" s="64"/>
      <c r="I140" s="65"/>
      <c r="J140" s="66">
        <f t="shared" si="4"/>
        <v>0</v>
      </c>
      <c r="K140" s="63"/>
    </row>
    <row r="141" spans="2:11" outlineLevel="1" collapsed="1" x14ac:dyDescent="0.25">
      <c r="B141" s="67"/>
      <c r="C141" s="66"/>
      <c r="D141" s="68"/>
      <c r="E141" s="68"/>
      <c r="F141" s="63"/>
      <c r="G141" s="64"/>
      <c r="H141" s="64"/>
      <c r="I141" s="65"/>
      <c r="J141" s="66">
        <f t="shared" si="4"/>
        <v>0</v>
      </c>
      <c r="K141" s="63"/>
    </row>
    <row r="142" spans="2:11" outlineLevel="1" collapsed="1" x14ac:dyDescent="0.25">
      <c r="B142" s="67"/>
      <c r="C142" s="66"/>
      <c r="D142" s="68"/>
      <c r="E142" s="68"/>
      <c r="F142" s="63"/>
      <c r="G142" s="64"/>
      <c r="H142" s="64"/>
      <c r="I142" s="65"/>
      <c r="J142" s="66">
        <f t="shared" si="4"/>
        <v>0</v>
      </c>
      <c r="K142" s="63"/>
    </row>
    <row r="143" spans="2:11" outlineLevel="1" collapsed="1" x14ac:dyDescent="0.25">
      <c r="B143" s="67"/>
      <c r="C143" s="66"/>
      <c r="D143" s="68"/>
      <c r="E143" s="68"/>
      <c r="F143" s="63"/>
      <c r="G143" s="64"/>
      <c r="H143" s="64"/>
      <c r="I143" s="65"/>
      <c r="J143" s="66">
        <f t="shared" si="4"/>
        <v>0</v>
      </c>
      <c r="K143" s="63"/>
    </row>
    <row r="144" spans="2:11" outlineLevel="1" collapsed="1" x14ac:dyDescent="0.25">
      <c r="B144" s="67"/>
      <c r="C144" s="66"/>
      <c r="D144" s="68"/>
      <c r="E144" s="68"/>
      <c r="F144" s="63"/>
      <c r="G144" s="64"/>
      <c r="H144" s="64"/>
      <c r="I144" s="65"/>
      <c r="J144" s="66">
        <f t="shared" si="4"/>
        <v>0</v>
      </c>
      <c r="K144" s="63"/>
    </row>
    <row r="145" spans="2:11" outlineLevel="1" collapsed="1" x14ac:dyDescent="0.25">
      <c r="B145" s="67"/>
      <c r="C145" s="66"/>
      <c r="D145" s="68"/>
      <c r="E145" s="68"/>
      <c r="F145" s="63"/>
      <c r="G145" s="64"/>
      <c r="H145" s="64"/>
      <c r="I145" s="65"/>
      <c r="J145" s="66">
        <f t="shared" si="4"/>
        <v>0</v>
      </c>
      <c r="K145" s="63"/>
    </row>
    <row r="146" spans="2:11" outlineLevel="1" collapsed="1" x14ac:dyDescent="0.25">
      <c r="B146" s="67"/>
      <c r="C146" s="66"/>
      <c r="D146" s="68"/>
      <c r="E146" s="68"/>
      <c r="F146" s="63"/>
      <c r="G146" s="64"/>
      <c r="H146" s="64"/>
      <c r="I146" s="65"/>
      <c r="J146" s="66">
        <f t="shared" si="4"/>
        <v>0</v>
      </c>
      <c r="K146" s="63"/>
    </row>
    <row r="147" spans="2:11" outlineLevel="1" collapsed="1" x14ac:dyDescent="0.25">
      <c r="B147" s="67"/>
      <c r="C147" s="66"/>
      <c r="D147" s="68"/>
      <c r="E147" s="68"/>
      <c r="F147" s="63"/>
      <c r="G147" s="64"/>
      <c r="H147" s="64"/>
      <c r="I147" s="65"/>
      <c r="J147" s="66">
        <f t="shared" si="4"/>
        <v>0</v>
      </c>
      <c r="K147" s="63"/>
    </row>
    <row r="148" spans="2:11" outlineLevel="1" collapsed="1" x14ac:dyDescent="0.25">
      <c r="B148" s="67"/>
      <c r="C148" s="66"/>
      <c r="D148" s="68"/>
      <c r="E148" s="68"/>
      <c r="F148" s="63"/>
      <c r="G148" s="64"/>
      <c r="H148" s="64"/>
      <c r="I148" s="65"/>
      <c r="J148" s="66">
        <f t="shared" si="4"/>
        <v>0</v>
      </c>
      <c r="K148" s="63"/>
    </row>
    <row r="149" spans="2:11" outlineLevel="1" collapsed="1" x14ac:dyDescent="0.25">
      <c r="B149" s="67"/>
      <c r="C149" s="66"/>
      <c r="D149" s="68"/>
      <c r="E149" s="68"/>
      <c r="F149" s="63"/>
      <c r="G149" s="69"/>
      <c r="H149" s="69"/>
      <c r="I149" s="65"/>
      <c r="J149" s="66">
        <f t="shared" si="4"/>
        <v>0</v>
      </c>
      <c r="K149" s="63"/>
    </row>
    <row r="150" spans="2:11" x14ac:dyDescent="0.25">
      <c r="B150" s="70"/>
      <c r="C150" s="71"/>
      <c r="D150" s="72"/>
      <c r="E150" s="72"/>
      <c r="F150" s="73"/>
      <c r="G150" s="74">
        <f>SUM(G135:G149)</f>
        <v>0</v>
      </c>
      <c r="H150" s="74">
        <f>SUM(H135:H149)</f>
        <v>0</v>
      </c>
      <c r="I150" s="75"/>
      <c r="J150" s="73"/>
      <c r="K150" s="73"/>
    </row>
    <row r="151" spans="2:11" x14ac:dyDescent="0.25">
      <c r="B151" s="60">
        <f>B135+1</f>
        <v>44540</v>
      </c>
      <c r="C151" s="63" t="str">
        <f>TEXT(B151,"dddd")</f>
        <v>Friday</v>
      </c>
      <c r="D151" s="68"/>
      <c r="E151" s="68"/>
      <c r="F151" s="66"/>
      <c r="G151" s="64"/>
      <c r="H151" s="64"/>
      <c r="I151" s="65"/>
      <c r="J151" s="66">
        <f t="shared" si="4"/>
        <v>0</v>
      </c>
      <c r="K151" s="66"/>
    </row>
    <row r="152" spans="2:11" x14ac:dyDescent="0.25">
      <c r="B152" s="67"/>
      <c r="C152" s="66"/>
      <c r="D152" s="68"/>
      <c r="E152" s="68"/>
      <c r="F152" s="66"/>
      <c r="G152" s="64"/>
      <c r="H152" s="64"/>
      <c r="I152" s="65"/>
      <c r="J152" s="66">
        <f t="shared" si="4"/>
        <v>0</v>
      </c>
      <c r="K152" s="66"/>
    </row>
    <row r="153" spans="2:11" x14ac:dyDescent="0.25">
      <c r="B153" s="67"/>
      <c r="C153" s="66"/>
      <c r="D153" s="68"/>
      <c r="E153" s="68"/>
      <c r="F153" s="63"/>
      <c r="G153" s="64"/>
      <c r="H153" s="64"/>
      <c r="I153" s="65"/>
      <c r="J153" s="66">
        <f t="shared" si="4"/>
        <v>0</v>
      </c>
      <c r="K153" s="63"/>
    </row>
    <row r="154" spans="2:11" x14ac:dyDescent="0.25">
      <c r="B154" s="67"/>
      <c r="C154" s="66"/>
      <c r="D154" s="68"/>
      <c r="E154" s="68"/>
      <c r="F154" s="63"/>
      <c r="G154" s="64"/>
      <c r="H154" s="64"/>
      <c r="I154" s="65"/>
      <c r="J154" s="66">
        <f t="shared" si="4"/>
        <v>0</v>
      </c>
      <c r="K154" s="63"/>
    </row>
    <row r="155" spans="2:11" x14ac:dyDescent="0.25">
      <c r="B155" s="67"/>
      <c r="C155" s="66"/>
      <c r="D155" s="68"/>
      <c r="E155" s="68"/>
      <c r="F155" s="63"/>
      <c r="G155" s="64"/>
      <c r="H155" s="64"/>
      <c r="I155" s="65"/>
      <c r="J155" s="66">
        <f t="shared" si="4"/>
        <v>0</v>
      </c>
      <c r="K155" s="63"/>
    </row>
    <row r="156" spans="2:11" x14ac:dyDescent="0.25">
      <c r="B156" s="67"/>
      <c r="C156" s="66"/>
      <c r="D156" s="68"/>
      <c r="E156" s="68"/>
      <c r="F156" s="63"/>
      <c r="G156" s="64"/>
      <c r="H156" s="64"/>
      <c r="I156" s="65"/>
      <c r="J156" s="66">
        <f t="shared" si="4"/>
        <v>0</v>
      </c>
      <c r="K156" s="63"/>
    </row>
    <row r="157" spans="2:11" x14ac:dyDescent="0.25">
      <c r="B157" s="67"/>
      <c r="C157" s="66"/>
      <c r="D157" s="68"/>
      <c r="E157" s="68"/>
      <c r="F157" s="63"/>
      <c r="G157" s="64"/>
      <c r="H157" s="64"/>
      <c r="I157" s="65"/>
      <c r="J157" s="66">
        <f t="shared" si="4"/>
        <v>0</v>
      </c>
      <c r="K157" s="63"/>
    </row>
    <row r="158" spans="2:11" x14ac:dyDescent="0.25">
      <c r="B158" s="67"/>
      <c r="C158" s="66"/>
      <c r="D158" s="68"/>
      <c r="E158" s="68"/>
      <c r="F158" s="63"/>
      <c r="G158" s="64"/>
      <c r="H158" s="64"/>
      <c r="I158" s="65"/>
      <c r="J158" s="66">
        <f t="shared" si="4"/>
        <v>0</v>
      </c>
      <c r="K158" s="63"/>
    </row>
    <row r="159" spans="2:11" x14ac:dyDescent="0.25">
      <c r="B159" s="67"/>
      <c r="C159" s="66"/>
      <c r="D159" s="68"/>
      <c r="E159" s="68"/>
      <c r="F159" s="63"/>
      <c r="G159" s="64"/>
      <c r="H159" s="64"/>
      <c r="I159" s="65"/>
      <c r="J159" s="66">
        <f t="shared" si="4"/>
        <v>0</v>
      </c>
      <c r="K159" s="63"/>
    </row>
    <row r="160" spans="2:11" x14ac:dyDescent="0.25">
      <c r="B160" s="67"/>
      <c r="C160" s="66"/>
      <c r="D160" s="68"/>
      <c r="E160" s="68"/>
      <c r="F160" s="63"/>
      <c r="G160" s="64"/>
      <c r="H160" s="64"/>
      <c r="I160" s="65"/>
      <c r="J160" s="66">
        <f t="shared" si="4"/>
        <v>0</v>
      </c>
      <c r="K160" s="63"/>
    </row>
    <row r="161" spans="2:11" x14ac:dyDescent="0.25">
      <c r="B161" s="67"/>
      <c r="C161" s="66"/>
      <c r="D161" s="68"/>
      <c r="E161" s="68"/>
      <c r="F161" s="63"/>
      <c r="G161" s="64"/>
      <c r="H161" s="64"/>
      <c r="I161" s="65"/>
      <c r="J161" s="66">
        <f t="shared" si="4"/>
        <v>0</v>
      </c>
      <c r="K161" s="63"/>
    </row>
    <row r="162" spans="2:11" x14ac:dyDescent="0.25">
      <c r="B162" s="67"/>
      <c r="C162" s="66"/>
      <c r="D162" s="68"/>
      <c r="E162" s="68"/>
      <c r="F162" s="63"/>
      <c r="G162" s="64"/>
      <c r="H162" s="64"/>
      <c r="I162" s="65"/>
      <c r="J162" s="66">
        <f t="shared" si="4"/>
        <v>0</v>
      </c>
      <c r="K162" s="63"/>
    </row>
    <row r="163" spans="2:11" x14ac:dyDescent="0.25">
      <c r="B163" s="67"/>
      <c r="C163" s="66"/>
      <c r="D163" s="68"/>
      <c r="E163" s="68"/>
      <c r="F163" s="63"/>
      <c r="G163" s="64"/>
      <c r="H163" s="64"/>
      <c r="I163" s="65"/>
      <c r="J163" s="66">
        <f t="shared" si="4"/>
        <v>0</v>
      </c>
      <c r="K163" s="63"/>
    </row>
    <row r="164" spans="2:11" x14ac:dyDescent="0.25">
      <c r="B164" s="67"/>
      <c r="C164" s="66"/>
      <c r="D164" s="68"/>
      <c r="E164" s="68"/>
      <c r="F164" s="63"/>
      <c r="G164" s="64"/>
      <c r="H164" s="64"/>
      <c r="I164" s="65"/>
      <c r="J164" s="66">
        <f t="shared" si="4"/>
        <v>0</v>
      </c>
      <c r="K164" s="63"/>
    </row>
    <row r="165" spans="2:11" x14ac:dyDescent="0.25">
      <c r="B165" s="67"/>
      <c r="C165" s="66"/>
      <c r="D165" s="68"/>
      <c r="E165" s="68"/>
      <c r="F165" s="63"/>
      <c r="G165" s="69"/>
      <c r="H165" s="69"/>
      <c r="I165" s="65"/>
      <c r="J165" s="66">
        <f t="shared" si="4"/>
        <v>0</v>
      </c>
      <c r="K165" s="63"/>
    </row>
    <row r="166" spans="2:11" x14ac:dyDescent="0.25">
      <c r="B166" s="70"/>
      <c r="C166" s="71"/>
      <c r="D166" s="72"/>
      <c r="E166" s="72"/>
      <c r="F166" s="73"/>
      <c r="G166" s="74">
        <f>SUM(G151:G165)</f>
        <v>0</v>
      </c>
      <c r="H166" s="74">
        <f>SUM(H151:H165)</f>
        <v>0</v>
      </c>
      <c r="I166" s="75"/>
      <c r="J166" s="73"/>
      <c r="K166" s="73"/>
    </row>
    <row r="167" spans="2:11" x14ac:dyDescent="0.25">
      <c r="B167" s="60">
        <f>B151+1</f>
        <v>44541</v>
      </c>
      <c r="C167" s="63" t="str">
        <f>TEXT(B167,"dddd")</f>
        <v>Saturday</v>
      </c>
      <c r="D167" s="68"/>
      <c r="E167" s="68"/>
      <c r="F167" s="66"/>
      <c r="G167" s="64"/>
      <c r="H167" s="64"/>
      <c r="I167" s="65"/>
      <c r="J167" s="66">
        <f t="shared" si="4"/>
        <v>0</v>
      </c>
      <c r="K167" s="66"/>
    </row>
    <row r="168" spans="2:11" x14ac:dyDescent="0.25">
      <c r="B168" s="67"/>
      <c r="C168" s="66"/>
      <c r="D168" s="68"/>
      <c r="E168" s="68"/>
      <c r="F168" s="66"/>
      <c r="G168" s="64"/>
      <c r="H168" s="64"/>
      <c r="I168" s="65"/>
      <c r="J168" s="66">
        <f t="shared" si="4"/>
        <v>0</v>
      </c>
      <c r="K168" s="66"/>
    </row>
    <row r="169" spans="2:11" x14ac:dyDescent="0.25">
      <c r="B169" s="67"/>
      <c r="C169" s="66"/>
      <c r="D169" s="68"/>
      <c r="E169" s="68"/>
      <c r="F169" s="63"/>
      <c r="G169" s="64"/>
      <c r="H169" s="64"/>
      <c r="I169" s="65"/>
      <c r="J169" s="66">
        <f t="shared" si="4"/>
        <v>0</v>
      </c>
      <c r="K169" s="63"/>
    </row>
    <row r="170" spans="2:11" x14ac:dyDescent="0.25">
      <c r="B170" s="67"/>
      <c r="C170" s="66"/>
      <c r="D170" s="68"/>
      <c r="E170" s="68"/>
      <c r="F170" s="63"/>
      <c r="G170" s="64"/>
      <c r="H170" s="64"/>
      <c r="I170" s="65"/>
      <c r="J170" s="66">
        <f t="shared" si="4"/>
        <v>0</v>
      </c>
      <c r="K170" s="63"/>
    </row>
    <row r="171" spans="2:11" x14ac:dyDescent="0.25">
      <c r="B171" s="67"/>
      <c r="C171" s="66"/>
      <c r="D171" s="68"/>
      <c r="E171" s="68"/>
      <c r="F171" s="63"/>
      <c r="G171" s="64"/>
      <c r="H171" s="64"/>
      <c r="I171" s="65"/>
      <c r="J171" s="66">
        <f t="shared" si="4"/>
        <v>0</v>
      </c>
      <c r="K171" s="63"/>
    </row>
    <row r="172" spans="2:11" x14ac:dyDescent="0.25">
      <c r="B172" s="67"/>
      <c r="C172" s="66"/>
      <c r="D172" s="68"/>
      <c r="E172" s="68"/>
      <c r="F172" s="63"/>
      <c r="G172" s="64"/>
      <c r="H172" s="64"/>
      <c r="I172" s="65"/>
      <c r="J172" s="66">
        <f t="shared" si="4"/>
        <v>0</v>
      </c>
      <c r="K172" s="63"/>
    </row>
    <row r="173" spans="2:11" x14ac:dyDescent="0.25">
      <c r="B173" s="67"/>
      <c r="C173" s="66"/>
      <c r="D173" s="68"/>
      <c r="E173" s="68"/>
      <c r="F173" s="63"/>
      <c r="G173" s="64"/>
      <c r="H173" s="64"/>
      <c r="I173" s="65"/>
      <c r="J173" s="66">
        <f t="shared" si="4"/>
        <v>0</v>
      </c>
      <c r="K173" s="63"/>
    </row>
    <row r="174" spans="2:11" x14ac:dyDescent="0.25">
      <c r="B174" s="67"/>
      <c r="C174" s="66"/>
      <c r="D174" s="68"/>
      <c r="E174" s="68"/>
      <c r="F174" s="63"/>
      <c r="G174" s="64"/>
      <c r="H174" s="64"/>
      <c r="I174" s="65"/>
      <c r="J174" s="66">
        <f t="shared" si="4"/>
        <v>0</v>
      </c>
      <c r="K174" s="63"/>
    </row>
    <row r="175" spans="2:11" x14ac:dyDescent="0.25">
      <c r="B175" s="67"/>
      <c r="C175" s="66"/>
      <c r="D175" s="68"/>
      <c r="E175" s="68"/>
      <c r="F175" s="63"/>
      <c r="G175" s="64"/>
      <c r="H175" s="64"/>
      <c r="I175" s="65"/>
      <c r="J175" s="66">
        <f t="shared" si="4"/>
        <v>0</v>
      </c>
      <c r="K175" s="63"/>
    </row>
    <row r="176" spans="2:11" x14ac:dyDescent="0.25">
      <c r="B176" s="67"/>
      <c r="C176" s="66"/>
      <c r="D176" s="68"/>
      <c r="E176" s="68"/>
      <c r="F176" s="63"/>
      <c r="G176" s="64"/>
      <c r="H176" s="64"/>
      <c r="I176" s="65"/>
      <c r="J176" s="66">
        <f t="shared" si="4"/>
        <v>0</v>
      </c>
      <c r="K176" s="63"/>
    </row>
    <row r="177" spans="2:11" x14ac:dyDescent="0.25">
      <c r="B177" s="67"/>
      <c r="C177" s="66"/>
      <c r="D177" s="68"/>
      <c r="E177" s="68"/>
      <c r="F177" s="63"/>
      <c r="G177" s="64"/>
      <c r="H177" s="64"/>
      <c r="I177" s="65"/>
      <c r="J177" s="66">
        <f t="shared" si="4"/>
        <v>0</v>
      </c>
      <c r="K177" s="63"/>
    </row>
    <row r="178" spans="2:11" x14ac:dyDescent="0.25">
      <c r="B178" s="67"/>
      <c r="C178" s="66"/>
      <c r="D178" s="68"/>
      <c r="E178" s="68"/>
      <c r="F178" s="63"/>
      <c r="G178" s="64"/>
      <c r="H178" s="64"/>
      <c r="I178" s="65"/>
      <c r="J178" s="66">
        <f t="shared" si="4"/>
        <v>0</v>
      </c>
      <c r="K178" s="63"/>
    </row>
    <row r="179" spans="2:11" x14ac:dyDescent="0.25">
      <c r="B179" s="67"/>
      <c r="C179" s="66"/>
      <c r="D179" s="68"/>
      <c r="E179" s="68"/>
      <c r="F179" s="63"/>
      <c r="G179" s="64"/>
      <c r="H179" s="64"/>
      <c r="I179" s="65"/>
      <c r="J179" s="66">
        <f t="shared" si="4"/>
        <v>0</v>
      </c>
      <c r="K179" s="63"/>
    </row>
    <row r="180" spans="2:11" x14ac:dyDescent="0.25">
      <c r="B180" s="67"/>
      <c r="C180" s="66"/>
      <c r="D180" s="68"/>
      <c r="E180" s="68"/>
      <c r="F180" s="63"/>
      <c r="G180" s="64"/>
      <c r="H180" s="64"/>
      <c r="I180" s="65"/>
      <c r="J180" s="66">
        <f t="shared" si="4"/>
        <v>0</v>
      </c>
      <c r="K180" s="63"/>
    </row>
    <row r="181" spans="2:11" x14ac:dyDescent="0.25">
      <c r="B181" s="67"/>
      <c r="C181" s="66"/>
      <c r="D181" s="68"/>
      <c r="E181" s="68"/>
      <c r="F181" s="63"/>
      <c r="G181" s="69"/>
      <c r="H181" s="69"/>
      <c r="I181" s="65"/>
      <c r="J181" s="66">
        <f t="shared" si="4"/>
        <v>0</v>
      </c>
      <c r="K181" s="63"/>
    </row>
    <row r="182" spans="2:11" x14ac:dyDescent="0.25">
      <c r="B182" s="70"/>
      <c r="C182" s="71"/>
      <c r="D182" s="72"/>
      <c r="E182" s="72"/>
      <c r="F182" s="73"/>
      <c r="G182" s="74">
        <f>SUM(G167:G181)</f>
        <v>0</v>
      </c>
      <c r="H182" s="74">
        <f>SUM(H167:H181)</f>
        <v>0</v>
      </c>
      <c r="I182" s="75"/>
      <c r="J182" s="73"/>
      <c r="K182" s="73"/>
    </row>
    <row r="183" spans="2:11" x14ac:dyDescent="0.25">
      <c r="B183" s="60">
        <f>B167+1</f>
        <v>44542</v>
      </c>
      <c r="C183" s="63" t="str">
        <f>TEXT(B183,"dddd")</f>
        <v>Sunday</v>
      </c>
      <c r="D183" s="68"/>
      <c r="E183" s="68"/>
      <c r="F183" s="66"/>
      <c r="G183" s="64"/>
      <c r="H183" s="64"/>
      <c r="I183" s="65"/>
      <c r="J183" s="66">
        <f t="shared" si="4"/>
        <v>0</v>
      </c>
      <c r="K183" s="66"/>
    </row>
    <row r="184" spans="2:11" x14ac:dyDescent="0.25">
      <c r="B184" s="67"/>
      <c r="C184" s="66"/>
      <c r="D184" s="68"/>
      <c r="E184" s="68"/>
      <c r="F184" s="66"/>
      <c r="G184" s="64"/>
      <c r="H184" s="64"/>
      <c r="I184" s="65"/>
      <c r="J184" s="66">
        <f t="shared" ref="J184:J197" si="5">IF(I184&gt;=100%,1,0)</f>
        <v>0</v>
      </c>
      <c r="K184" s="66"/>
    </row>
    <row r="185" spans="2:11" x14ac:dyDescent="0.25">
      <c r="B185" s="67"/>
      <c r="C185" s="66"/>
      <c r="D185" s="68"/>
      <c r="E185" s="68"/>
      <c r="F185" s="63"/>
      <c r="G185" s="64"/>
      <c r="H185" s="64"/>
      <c r="I185" s="65"/>
      <c r="J185" s="66">
        <f t="shared" si="5"/>
        <v>0</v>
      </c>
      <c r="K185" s="63"/>
    </row>
    <row r="186" spans="2:11" x14ac:dyDescent="0.25">
      <c r="B186" s="67"/>
      <c r="C186" s="66"/>
      <c r="D186" s="68"/>
      <c r="E186" s="68"/>
      <c r="F186" s="63"/>
      <c r="G186" s="64"/>
      <c r="H186" s="64"/>
      <c r="I186" s="65"/>
      <c r="J186" s="66">
        <f t="shared" si="5"/>
        <v>0</v>
      </c>
      <c r="K186" s="63"/>
    </row>
    <row r="187" spans="2:11" x14ac:dyDescent="0.25">
      <c r="B187" s="67"/>
      <c r="C187" s="66"/>
      <c r="D187" s="68"/>
      <c r="E187" s="68"/>
      <c r="F187" s="63"/>
      <c r="G187" s="64"/>
      <c r="H187" s="64"/>
      <c r="I187" s="65"/>
      <c r="J187" s="66">
        <f t="shared" si="5"/>
        <v>0</v>
      </c>
      <c r="K187" s="63"/>
    </row>
    <row r="188" spans="2:11" x14ac:dyDescent="0.25">
      <c r="B188" s="67"/>
      <c r="C188" s="66"/>
      <c r="D188" s="68"/>
      <c r="E188" s="68"/>
      <c r="F188" s="63"/>
      <c r="G188" s="64"/>
      <c r="H188" s="64"/>
      <c r="I188" s="65"/>
      <c r="J188" s="66">
        <f t="shared" si="5"/>
        <v>0</v>
      </c>
      <c r="K188" s="63"/>
    </row>
    <row r="189" spans="2:11" x14ac:dyDescent="0.25">
      <c r="B189" s="67"/>
      <c r="C189" s="66"/>
      <c r="D189" s="68"/>
      <c r="E189" s="68"/>
      <c r="F189" s="63"/>
      <c r="G189" s="64"/>
      <c r="H189" s="64"/>
      <c r="I189" s="65"/>
      <c r="J189" s="66">
        <f t="shared" si="5"/>
        <v>0</v>
      </c>
      <c r="K189" s="63"/>
    </row>
    <row r="190" spans="2:11" x14ac:dyDescent="0.25">
      <c r="B190" s="67"/>
      <c r="C190" s="66"/>
      <c r="D190" s="68"/>
      <c r="E190" s="68"/>
      <c r="F190" s="63"/>
      <c r="G190" s="64"/>
      <c r="H190" s="64"/>
      <c r="I190" s="65"/>
      <c r="J190" s="66">
        <f t="shared" si="5"/>
        <v>0</v>
      </c>
      <c r="K190" s="63"/>
    </row>
    <row r="191" spans="2:11" x14ac:dyDescent="0.25">
      <c r="B191" s="67"/>
      <c r="C191" s="66"/>
      <c r="D191" s="68"/>
      <c r="E191" s="68"/>
      <c r="F191" s="63"/>
      <c r="G191" s="64"/>
      <c r="H191" s="64"/>
      <c r="I191" s="65"/>
      <c r="J191" s="66">
        <f t="shared" si="5"/>
        <v>0</v>
      </c>
      <c r="K191" s="63"/>
    </row>
    <row r="192" spans="2:11" x14ac:dyDescent="0.25">
      <c r="B192" s="67"/>
      <c r="C192" s="66"/>
      <c r="D192" s="68"/>
      <c r="E192" s="68"/>
      <c r="F192" s="63"/>
      <c r="G192" s="64"/>
      <c r="H192" s="64"/>
      <c r="I192" s="65"/>
      <c r="J192" s="66">
        <f t="shared" si="5"/>
        <v>0</v>
      </c>
      <c r="K192" s="63"/>
    </row>
    <row r="193" spans="2:11" x14ac:dyDescent="0.25">
      <c r="B193" s="67"/>
      <c r="C193" s="66"/>
      <c r="D193" s="68"/>
      <c r="E193" s="68"/>
      <c r="F193" s="63"/>
      <c r="G193" s="64"/>
      <c r="H193" s="64"/>
      <c r="I193" s="65"/>
      <c r="J193" s="66">
        <f t="shared" si="5"/>
        <v>0</v>
      </c>
      <c r="K193" s="63"/>
    </row>
    <row r="194" spans="2:11" x14ac:dyDescent="0.25">
      <c r="B194" s="67"/>
      <c r="C194" s="66"/>
      <c r="D194" s="68"/>
      <c r="E194" s="68"/>
      <c r="F194" s="63"/>
      <c r="G194" s="64"/>
      <c r="H194" s="64"/>
      <c r="I194" s="65"/>
      <c r="J194" s="66">
        <f t="shared" si="5"/>
        <v>0</v>
      </c>
      <c r="K194" s="63"/>
    </row>
    <row r="195" spans="2:11" x14ac:dyDescent="0.25">
      <c r="B195" s="67"/>
      <c r="C195" s="66"/>
      <c r="D195" s="68"/>
      <c r="E195" s="68"/>
      <c r="F195" s="63"/>
      <c r="G195" s="64"/>
      <c r="H195" s="64"/>
      <c r="I195" s="65"/>
      <c r="J195" s="66">
        <f t="shared" si="5"/>
        <v>0</v>
      </c>
      <c r="K195" s="63"/>
    </row>
    <row r="196" spans="2:11" x14ac:dyDescent="0.25">
      <c r="B196" s="67"/>
      <c r="C196" s="66"/>
      <c r="D196" s="68"/>
      <c r="E196" s="68"/>
      <c r="F196" s="63"/>
      <c r="G196" s="64"/>
      <c r="H196" s="64"/>
      <c r="I196" s="65"/>
      <c r="J196" s="66">
        <f t="shared" si="5"/>
        <v>0</v>
      </c>
      <c r="K196" s="63"/>
    </row>
    <row r="197" spans="2:11" x14ac:dyDescent="0.25">
      <c r="B197" s="67"/>
      <c r="C197" s="66"/>
      <c r="D197" s="68"/>
      <c r="E197" s="68"/>
      <c r="F197" s="63"/>
      <c r="G197" s="69"/>
      <c r="H197" s="69"/>
      <c r="I197" s="65"/>
      <c r="J197" s="66">
        <f t="shared" si="5"/>
        <v>0</v>
      </c>
      <c r="K197" s="63"/>
    </row>
    <row r="198" spans="2:11" x14ac:dyDescent="0.25">
      <c r="B198" s="70"/>
      <c r="C198" s="71"/>
      <c r="D198" s="72"/>
      <c r="E198" s="72"/>
      <c r="F198" s="73"/>
      <c r="G198" s="74">
        <f>SUM(G183:G197)</f>
        <v>0</v>
      </c>
      <c r="H198" s="74">
        <f>SUM(H183:H197)</f>
        <v>0</v>
      </c>
      <c r="I198" s="75"/>
      <c r="J198" s="73"/>
      <c r="K198" s="73"/>
    </row>
    <row r="199" spans="2:11" x14ac:dyDescent="0.25">
      <c r="B199" s="60">
        <f>B183+1</f>
        <v>44543</v>
      </c>
      <c r="C199" s="63" t="str">
        <f>TEXT(B199,"dddd")</f>
        <v>Monday</v>
      </c>
      <c r="D199" s="68"/>
      <c r="E199" s="68"/>
      <c r="F199" s="66"/>
      <c r="G199" s="64"/>
      <c r="H199" s="64"/>
      <c r="I199" s="65"/>
      <c r="J199" s="66">
        <f t="shared" ref="J199:J213" si="6">IF(I199&gt;=100%,1,0)</f>
        <v>0</v>
      </c>
      <c r="K199" s="66"/>
    </row>
    <row r="200" spans="2:11" x14ac:dyDescent="0.25">
      <c r="B200" s="67"/>
      <c r="C200" s="66"/>
      <c r="D200" s="68"/>
      <c r="E200" s="68"/>
      <c r="F200" s="66"/>
      <c r="G200" s="64"/>
      <c r="H200" s="64"/>
      <c r="I200" s="65"/>
      <c r="J200" s="66">
        <f t="shared" si="6"/>
        <v>0</v>
      </c>
      <c r="K200" s="66"/>
    </row>
    <row r="201" spans="2:11" x14ac:dyDescent="0.25">
      <c r="B201" s="67"/>
      <c r="C201" s="66"/>
      <c r="D201" s="68"/>
      <c r="E201" s="68"/>
      <c r="F201" s="63"/>
      <c r="G201" s="64"/>
      <c r="H201" s="64"/>
      <c r="I201" s="65"/>
      <c r="J201" s="66">
        <f t="shared" si="6"/>
        <v>0</v>
      </c>
      <c r="K201" s="63"/>
    </row>
    <row r="202" spans="2:11" x14ac:dyDescent="0.25">
      <c r="B202" s="67"/>
      <c r="C202" s="66"/>
      <c r="D202" s="68"/>
      <c r="E202" s="68"/>
      <c r="F202" s="63"/>
      <c r="G202" s="64"/>
      <c r="H202" s="64"/>
      <c r="I202" s="65"/>
      <c r="J202" s="66">
        <f t="shared" si="6"/>
        <v>0</v>
      </c>
      <c r="K202" s="63"/>
    </row>
    <row r="203" spans="2:11" x14ac:dyDescent="0.25">
      <c r="B203" s="67"/>
      <c r="C203" s="66"/>
      <c r="D203" s="68"/>
      <c r="E203" s="68"/>
      <c r="F203" s="63"/>
      <c r="G203" s="64"/>
      <c r="H203" s="64"/>
      <c r="I203" s="65"/>
      <c r="J203" s="66">
        <f t="shared" si="6"/>
        <v>0</v>
      </c>
      <c r="K203" s="63"/>
    </row>
    <row r="204" spans="2:11" x14ac:dyDescent="0.25">
      <c r="B204" s="67"/>
      <c r="C204" s="66"/>
      <c r="D204" s="68"/>
      <c r="E204" s="68"/>
      <c r="F204" s="63"/>
      <c r="G204" s="64"/>
      <c r="H204" s="64"/>
      <c r="I204" s="65"/>
      <c r="J204" s="66">
        <f t="shared" si="6"/>
        <v>0</v>
      </c>
      <c r="K204" s="63"/>
    </row>
    <row r="205" spans="2:11" x14ac:dyDescent="0.25">
      <c r="B205" s="67"/>
      <c r="C205" s="66"/>
      <c r="D205" s="68"/>
      <c r="E205" s="68"/>
      <c r="F205" s="63"/>
      <c r="G205" s="64"/>
      <c r="H205" s="64"/>
      <c r="I205" s="65"/>
      <c r="J205" s="66">
        <f t="shared" si="6"/>
        <v>0</v>
      </c>
      <c r="K205" s="63"/>
    </row>
    <row r="206" spans="2:11" x14ac:dyDescent="0.25">
      <c r="B206" s="67"/>
      <c r="C206" s="66"/>
      <c r="D206" s="68"/>
      <c r="E206" s="68"/>
      <c r="F206" s="63"/>
      <c r="G206" s="64"/>
      <c r="H206" s="64"/>
      <c r="I206" s="65"/>
      <c r="J206" s="66">
        <f t="shared" si="6"/>
        <v>0</v>
      </c>
      <c r="K206" s="63"/>
    </row>
    <row r="207" spans="2:11" x14ac:dyDescent="0.25">
      <c r="B207" s="67"/>
      <c r="C207" s="66"/>
      <c r="D207" s="68"/>
      <c r="E207" s="68"/>
      <c r="F207" s="63"/>
      <c r="G207" s="64"/>
      <c r="H207" s="64"/>
      <c r="I207" s="65"/>
      <c r="J207" s="66">
        <f t="shared" si="6"/>
        <v>0</v>
      </c>
      <c r="K207" s="63"/>
    </row>
    <row r="208" spans="2:11" x14ac:dyDescent="0.25">
      <c r="B208" s="67"/>
      <c r="C208" s="66"/>
      <c r="D208" s="68"/>
      <c r="E208" s="68"/>
      <c r="F208" s="63"/>
      <c r="G208" s="64"/>
      <c r="H208" s="64"/>
      <c r="I208" s="65"/>
      <c r="J208" s="66">
        <f t="shared" si="6"/>
        <v>0</v>
      </c>
      <c r="K208" s="63"/>
    </row>
    <row r="209" spans="2:11" x14ac:dyDescent="0.25">
      <c r="B209" s="67"/>
      <c r="C209" s="66"/>
      <c r="D209" s="68"/>
      <c r="E209" s="68"/>
      <c r="F209" s="63"/>
      <c r="G209" s="64"/>
      <c r="H209" s="64"/>
      <c r="I209" s="65"/>
      <c r="J209" s="66">
        <f t="shared" si="6"/>
        <v>0</v>
      </c>
      <c r="K209" s="63"/>
    </row>
    <row r="210" spans="2:11" x14ac:dyDescent="0.25">
      <c r="B210" s="67"/>
      <c r="C210" s="66"/>
      <c r="D210" s="68"/>
      <c r="E210" s="68"/>
      <c r="F210" s="63"/>
      <c r="G210" s="64"/>
      <c r="H210" s="64"/>
      <c r="I210" s="65"/>
      <c r="J210" s="66">
        <f t="shared" si="6"/>
        <v>0</v>
      </c>
      <c r="K210" s="63"/>
    </row>
    <row r="211" spans="2:11" x14ac:dyDescent="0.25">
      <c r="B211" s="67"/>
      <c r="C211" s="66"/>
      <c r="D211" s="68"/>
      <c r="E211" s="68"/>
      <c r="F211" s="63"/>
      <c r="G211" s="64"/>
      <c r="H211" s="64"/>
      <c r="I211" s="65"/>
      <c r="J211" s="66">
        <f t="shared" si="6"/>
        <v>0</v>
      </c>
      <c r="K211" s="63"/>
    </row>
    <row r="212" spans="2:11" x14ac:dyDescent="0.25">
      <c r="B212" s="67"/>
      <c r="C212" s="66"/>
      <c r="D212" s="68"/>
      <c r="E212" s="68"/>
      <c r="F212" s="63"/>
      <c r="G212" s="64"/>
      <c r="H212" s="64"/>
      <c r="I212" s="65"/>
      <c r="J212" s="66">
        <f t="shared" si="6"/>
        <v>0</v>
      </c>
      <c r="K212" s="63"/>
    </row>
    <row r="213" spans="2:11" x14ac:dyDescent="0.25">
      <c r="B213" s="67"/>
      <c r="C213" s="66"/>
      <c r="D213" s="68"/>
      <c r="E213" s="68"/>
      <c r="F213" s="63"/>
      <c r="G213" s="69"/>
      <c r="H213" s="69"/>
      <c r="I213" s="65"/>
      <c r="J213" s="66">
        <f t="shared" si="6"/>
        <v>0</v>
      </c>
      <c r="K213" s="63"/>
    </row>
    <row r="214" spans="2:11" x14ac:dyDescent="0.25">
      <c r="B214" s="70"/>
      <c r="C214" s="71"/>
      <c r="D214" s="72"/>
      <c r="E214" s="72"/>
      <c r="F214" s="73"/>
      <c r="G214" s="74">
        <f>SUM(G199:G213)</f>
        <v>0</v>
      </c>
      <c r="H214" s="74">
        <f>SUM(H199:H213)</f>
        <v>0</v>
      </c>
      <c r="I214" s="75"/>
      <c r="J214" s="73"/>
      <c r="K214" s="73"/>
    </row>
    <row r="215" spans="2:11" x14ac:dyDescent="0.25">
      <c r="B215" s="60">
        <f>B199+1</f>
        <v>44544</v>
      </c>
      <c r="C215" s="63" t="str">
        <f>TEXT(B215,"dddd")</f>
        <v>Tuesday</v>
      </c>
      <c r="D215" s="68"/>
      <c r="E215" s="68"/>
      <c r="F215" s="66"/>
      <c r="G215" s="64"/>
      <c r="H215" s="64"/>
      <c r="I215" s="65"/>
      <c r="J215" s="66">
        <f t="shared" ref="J215:J229" si="7">IF(I215&gt;=100%,1,0)</f>
        <v>0</v>
      </c>
      <c r="K215" s="66"/>
    </row>
    <row r="216" spans="2:11" x14ac:dyDescent="0.25">
      <c r="B216" s="67"/>
      <c r="C216" s="66"/>
      <c r="D216" s="68"/>
      <c r="E216" s="68"/>
      <c r="F216" s="66"/>
      <c r="G216" s="64"/>
      <c r="H216" s="64"/>
      <c r="I216" s="65"/>
      <c r="J216" s="66">
        <f t="shared" si="7"/>
        <v>0</v>
      </c>
      <c r="K216" s="66"/>
    </row>
    <row r="217" spans="2:11" x14ac:dyDescent="0.25">
      <c r="B217" s="67"/>
      <c r="C217" s="66"/>
      <c r="D217" s="68"/>
      <c r="E217" s="68"/>
      <c r="F217" s="63"/>
      <c r="G217" s="64"/>
      <c r="H217" s="64"/>
      <c r="I217" s="65"/>
      <c r="J217" s="66">
        <f t="shared" si="7"/>
        <v>0</v>
      </c>
      <c r="K217" s="63"/>
    </row>
    <row r="218" spans="2:11" x14ac:dyDescent="0.25">
      <c r="B218" s="67"/>
      <c r="C218" s="66"/>
      <c r="D218" s="68"/>
      <c r="E218" s="68"/>
      <c r="F218" s="63"/>
      <c r="G218" s="64"/>
      <c r="H218" s="64"/>
      <c r="I218" s="65"/>
      <c r="J218" s="66">
        <f t="shared" si="7"/>
        <v>0</v>
      </c>
      <c r="K218" s="63"/>
    </row>
    <row r="219" spans="2:11" x14ac:dyDescent="0.25">
      <c r="B219" s="67"/>
      <c r="C219" s="66"/>
      <c r="D219" s="68"/>
      <c r="E219" s="68"/>
      <c r="F219" s="63"/>
      <c r="G219" s="64"/>
      <c r="H219" s="64"/>
      <c r="I219" s="65"/>
      <c r="J219" s="66">
        <f t="shared" si="7"/>
        <v>0</v>
      </c>
      <c r="K219" s="63"/>
    </row>
    <row r="220" spans="2:11" x14ac:dyDescent="0.25">
      <c r="B220" s="67"/>
      <c r="C220" s="66"/>
      <c r="D220" s="68"/>
      <c r="E220" s="68"/>
      <c r="F220" s="63"/>
      <c r="G220" s="64"/>
      <c r="H220" s="64"/>
      <c r="I220" s="65"/>
      <c r="J220" s="66">
        <f t="shared" si="7"/>
        <v>0</v>
      </c>
      <c r="K220" s="63"/>
    </row>
    <row r="221" spans="2:11" x14ac:dyDescent="0.25">
      <c r="B221" s="67"/>
      <c r="C221" s="66"/>
      <c r="D221" s="68"/>
      <c r="E221" s="68"/>
      <c r="F221" s="63"/>
      <c r="G221" s="64"/>
      <c r="H221" s="64"/>
      <c r="I221" s="65"/>
      <c r="J221" s="66">
        <f t="shared" si="7"/>
        <v>0</v>
      </c>
      <c r="K221" s="63"/>
    </row>
    <row r="222" spans="2:11" x14ac:dyDescent="0.25">
      <c r="B222" s="67"/>
      <c r="C222" s="66"/>
      <c r="D222" s="68"/>
      <c r="E222" s="68"/>
      <c r="F222" s="63"/>
      <c r="G222" s="64"/>
      <c r="H222" s="64"/>
      <c r="I222" s="65"/>
      <c r="J222" s="66">
        <f t="shared" si="7"/>
        <v>0</v>
      </c>
      <c r="K222" s="63"/>
    </row>
    <row r="223" spans="2:11" x14ac:dyDescent="0.25">
      <c r="B223" s="67"/>
      <c r="C223" s="66"/>
      <c r="D223" s="68"/>
      <c r="E223" s="68"/>
      <c r="F223" s="63"/>
      <c r="G223" s="64"/>
      <c r="H223" s="64"/>
      <c r="I223" s="65"/>
      <c r="J223" s="66">
        <f t="shared" si="7"/>
        <v>0</v>
      </c>
      <c r="K223" s="63"/>
    </row>
    <row r="224" spans="2:11" x14ac:dyDescent="0.25">
      <c r="B224" s="67"/>
      <c r="C224" s="66"/>
      <c r="D224" s="68"/>
      <c r="E224" s="68"/>
      <c r="F224" s="63"/>
      <c r="G224" s="64"/>
      <c r="H224" s="64"/>
      <c r="I224" s="65"/>
      <c r="J224" s="66">
        <f t="shared" si="7"/>
        <v>0</v>
      </c>
      <c r="K224" s="63"/>
    </row>
    <row r="225" spans="2:11" x14ac:dyDescent="0.25">
      <c r="B225" s="67"/>
      <c r="C225" s="66"/>
      <c r="D225" s="68"/>
      <c r="E225" s="68"/>
      <c r="F225" s="63"/>
      <c r="G225" s="64"/>
      <c r="H225" s="64"/>
      <c r="I225" s="65"/>
      <c r="J225" s="66">
        <f t="shared" si="7"/>
        <v>0</v>
      </c>
      <c r="K225" s="63"/>
    </row>
    <row r="226" spans="2:11" x14ac:dyDescent="0.25">
      <c r="B226" s="67"/>
      <c r="C226" s="66"/>
      <c r="D226" s="68"/>
      <c r="E226" s="68"/>
      <c r="F226" s="63"/>
      <c r="G226" s="64"/>
      <c r="H226" s="64"/>
      <c r="I226" s="65"/>
      <c r="J226" s="66">
        <f t="shared" si="7"/>
        <v>0</v>
      </c>
      <c r="K226" s="63"/>
    </row>
    <row r="227" spans="2:11" x14ac:dyDescent="0.25">
      <c r="B227" s="67"/>
      <c r="C227" s="66"/>
      <c r="D227" s="68"/>
      <c r="E227" s="68"/>
      <c r="F227" s="63"/>
      <c r="G227" s="64"/>
      <c r="H227" s="64"/>
      <c r="I227" s="65"/>
      <c r="J227" s="66">
        <f t="shared" si="7"/>
        <v>0</v>
      </c>
      <c r="K227" s="63"/>
    </row>
    <row r="228" spans="2:11" x14ac:dyDescent="0.25">
      <c r="B228" s="67"/>
      <c r="C228" s="66"/>
      <c r="D228" s="68"/>
      <c r="E228" s="68"/>
      <c r="F228" s="63"/>
      <c r="G228" s="64"/>
      <c r="H228" s="64"/>
      <c r="I228" s="65"/>
      <c r="J228" s="66">
        <f t="shared" si="7"/>
        <v>0</v>
      </c>
      <c r="K228" s="63"/>
    </row>
    <row r="229" spans="2:11" x14ac:dyDescent="0.25">
      <c r="B229" s="67"/>
      <c r="C229" s="66"/>
      <c r="D229" s="68"/>
      <c r="E229" s="68"/>
      <c r="F229" s="63"/>
      <c r="G229" s="69"/>
      <c r="H229" s="69"/>
      <c r="I229" s="65"/>
      <c r="J229" s="66">
        <f t="shared" si="7"/>
        <v>0</v>
      </c>
      <c r="K229" s="63"/>
    </row>
    <row r="230" spans="2:11" x14ac:dyDescent="0.25">
      <c r="B230" s="70"/>
      <c r="C230" s="71"/>
      <c r="D230" s="72"/>
      <c r="E230" s="72"/>
      <c r="F230" s="73"/>
      <c r="G230" s="74">
        <f>SUM(G215:G229)</f>
        <v>0</v>
      </c>
      <c r="H230" s="74">
        <f>SUM(H215:H229)</f>
        <v>0</v>
      </c>
      <c r="I230" s="75"/>
      <c r="J230" s="73"/>
      <c r="K230" s="73"/>
    </row>
    <row r="231" spans="2:11" x14ac:dyDescent="0.25">
      <c r="B231" s="60"/>
      <c r="C231" s="63"/>
      <c r="D231" s="68"/>
      <c r="E231" s="68"/>
      <c r="F231" s="66"/>
      <c r="G231" s="64"/>
      <c r="H231" s="64"/>
      <c r="I231" s="65"/>
      <c r="J231" s="66">
        <f t="shared" ref="J231:J245" si="8">IF(I231&gt;=100%,1,0)</f>
        <v>0</v>
      </c>
      <c r="K231" s="66"/>
    </row>
    <row r="232" spans="2:11" x14ac:dyDescent="0.25">
      <c r="B232" s="67"/>
      <c r="C232" s="66"/>
      <c r="D232" s="68"/>
      <c r="E232" s="68"/>
      <c r="F232" s="66"/>
      <c r="G232" s="64"/>
      <c r="H232" s="64"/>
      <c r="I232" s="65"/>
      <c r="J232" s="66">
        <f t="shared" si="8"/>
        <v>0</v>
      </c>
      <c r="K232" s="66"/>
    </row>
    <row r="233" spans="2:11" x14ac:dyDescent="0.25">
      <c r="B233" s="67"/>
      <c r="C233" s="66"/>
      <c r="D233" s="68"/>
      <c r="E233" s="68"/>
      <c r="F233" s="63"/>
      <c r="G233" s="64"/>
      <c r="H233" s="64"/>
      <c r="I233" s="65"/>
      <c r="J233" s="66">
        <f t="shared" si="8"/>
        <v>0</v>
      </c>
      <c r="K233" s="63"/>
    </row>
    <row r="234" spans="2:11" x14ac:dyDescent="0.25">
      <c r="B234" s="67"/>
      <c r="C234" s="66"/>
      <c r="D234" s="68"/>
      <c r="E234" s="68"/>
      <c r="F234" s="63"/>
      <c r="G234" s="64"/>
      <c r="H234" s="64"/>
      <c r="I234" s="65"/>
      <c r="J234" s="66">
        <f t="shared" si="8"/>
        <v>0</v>
      </c>
      <c r="K234" s="63"/>
    </row>
    <row r="235" spans="2:11" x14ac:dyDescent="0.25">
      <c r="B235" s="67"/>
      <c r="C235" s="66"/>
      <c r="D235" s="68"/>
      <c r="E235" s="68"/>
      <c r="F235" s="63"/>
      <c r="G235" s="64"/>
      <c r="H235" s="64"/>
      <c r="I235" s="65"/>
      <c r="J235" s="66">
        <f t="shared" si="8"/>
        <v>0</v>
      </c>
      <c r="K235" s="63"/>
    </row>
    <row r="236" spans="2:11" x14ac:dyDescent="0.25">
      <c r="B236" s="67"/>
      <c r="C236" s="66"/>
      <c r="D236" s="68"/>
      <c r="E236" s="68"/>
      <c r="F236" s="63"/>
      <c r="G236" s="64"/>
      <c r="H236" s="64"/>
      <c r="I236" s="65"/>
      <c r="J236" s="66">
        <f t="shared" si="8"/>
        <v>0</v>
      </c>
      <c r="K236" s="63"/>
    </row>
    <row r="237" spans="2:11" x14ac:dyDescent="0.25">
      <c r="B237" s="67"/>
      <c r="C237" s="66"/>
      <c r="D237" s="68"/>
      <c r="E237" s="68"/>
      <c r="F237" s="63"/>
      <c r="G237" s="64"/>
      <c r="H237" s="64"/>
      <c r="I237" s="65"/>
      <c r="J237" s="66">
        <f t="shared" si="8"/>
        <v>0</v>
      </c>
      <c r="K237" s="63"/>
    </row>
    <row r="238" spans="2:11" x14ac:dyDescent="0.25">
      <c r="B238" s="67"/>
      <c r="C238" s="66"/>
      <c r="D238" s="68"/>
      <c r="E238" s="68"/>
      <c r="F238" s="63"/>
      <c r="G238" s="64"/>
      <c r="H238" s="64"/>
      <c r="I238" s="65"/>
      <c r="J238" s="66">
        <f t="shared" si="8"/>
        <v>0</v>
      </c>
      <c r="K238" s="63"/>
    </row>
    <row r="239" spans="2:11" x14ac:dyDescent="0.25">
      <c r="B239" s="67"/>
      <c r="C239" s="66"/>
      <c r="D239" s="68"/>
      <c r="E239" s="68"/>
      <c r="F239" s="63"/>
      <c r="G239" s="64"/>
      <c r="H239" s="64"/>
      <c r="I239" s="65"/>
      <c r="J239" s="66">
        <f t="shared" si="8"/>
        <v>0</v>
      </c>
      <c r="K239" s="63"/>
    </row>
    <row r="240" spans="2:11" x14ac:dyDescent="0.25">
      <c r="B240" s="67"/>
      <c r="C240" s="66"/>
      <c r="D240" s="68"/>
      <c r="E240" s="68"/>
      <c r="F240" s="63"/>
      <c r="G240" s="64"/>
      <c r="H240" s="64"/>
      <c r="I240" s="65"/>
      <c r="J240" s="66">
        <f t="shared" si="8"/>
        <v>0</v>
      </c>
      <c r="K240" s="63"/>
    </row>
    <row r="241" spans="2:11" x14ac:dyDescent="0.25">
      <c r="B241" s="67"/>
      <c r="C241" s="66"/>
      <c r="D241" s="68"/>
      <c r="E241" s="68"/>
      <c r="F241" s="63"/>
      <c r="G241" s="64"/>
      <c r="H241" s="64"/>
      <c r="I241" s="65"/>
      <c r="J241" s="66">
        <f t="shared" si="8"/>
        <v>0</v>
      </c>
      <c r="K241" s="63"/>
    </row>
    <row r="242" spans="2:11" x14ac:dyDescent="0.25">
      <c r="B242" s="67"/>
      <c r="C242" s="66"/>
      <c r="D242" s="68"/>
      <c r="E242" s="68"/>
      <c r="F242" s="63"/>
      <c r="G242" s="64"/>
      <c r="H242" s="64"/>
      <c r="I242" s="65"/>
      <c r="J242" s="66">
        <f t="shared" si="8"/>
        <v>0</v>
      </c>
      <c r="K242" s="63"/>
    </row>
    <row r="243" spans="2:11" x14ac:dyDescent="0.25">
      <c r="B243" s="67"/>
      <c r="C243" s="66"/>
      <c r="D243" s="68"/>
      <c r="E243" s="68"/>
      <c r="F243" s="63"/>
      <c r="G243" s="64"/>
      <c r="H243" s="64"/>
      <c r="I243" s="65"/>
      <c r="J243" s="66">
        <f t="shared" si="8"/>
        <v>0</v>
      </c>
      <c r="K243" s="63"/>
    </row>
    <row r="244" spans="2:11" x14ac:dyDescent="0.25">
      <c r="B244" s="67"/>
      <c r="C244" s="66"/>
      <c r="D244" s="68"/>
      <c r="E244" s="68"/>
      <c r="F244" s="63"/>
      <c r="G244" s="64"/>
      <c r="H244" s="64"/>
      <c r="I244" s="65"/>
      <c r="J244" s="66">
        <f t="shared" si="8"/>
        <v>0</v>
      </c>
      <c r="K244" s="63"/>
    </row>
    <row r="245" spans="2:11" x14ac:dyDescent="0.25">
      <c r="B245" s="67"/>
      <c r="C245" s="66"/>
      <c r="D245" s="68"/>
      <c r="E245" s="68"/>
      <c r="F245" s="63"/>
      <c r="G245" s="69"/>
      <c r="H245" s="69"/>
      <c r="I245" s="65"/>
      <c r="J245" s="66">
        <f t="shared" si="8"/>
        <v>0</v>
      </c>
      <c r="K245" s="63"/>
    </row>
    <row r="246" spans="2:11" x14ac:dyDescent="0.25">
      <c r="B246" s="70"/>
      <c r="C246" s="71"/>
      <c r="D246" s="72"/>
      <c r="E246" s="72"/>
      <c r="F246" s="73"/>
      <c r="G246" s="74">
        <f>SUM(G231:G245)</f>
        <v>0</v>
      </c>
      <c r="H246" s="74">
        <f>SUM(H231:H245)</f>
        <v>0</v>
      </c>
      <c r="I246" s="75"/>
      <c r="J246" s="73"/>
      <c r="K246" s="73"/>
    </row>
    <row r="247" spans="2:11" x14ac:dyDescent="0.25">
      <c r="B247" s="60"/>
      <c r="C247" s="63"/>
      <c r="D247" s="68"/>
      <c r="E247" s="68"/>
      <c r="F247" s="66"/>
      <c r="G247" s="64"/>
      <c r="H247" s="64"/>
      <c r="I247" s="65"/>
      <c r="J247" s="66">
        <f t="shared" ref="J247:J261" si="9">IF(I247&gt;=100%,1,0)</f>
        <v>0</v>
      </c>
      <c r="K247" s="66"/>
    </row>
    <row r="248" spans="2:11" x14ac:dyDescent="0.25">
      <c r="B248" s="67"/>
      <c r="C248" s="66"/>
      <c r="D248" s="68"/>
      <c r="E248" s="68"/>
      <c r="F248" s="66"/>
      <c r="G248" s="64"/>
      <c r="H248" s="64"/>
      <c r="I248" s="65"/>
      <c r="J248" s="66">
        <f t="shared" si="9"/>
        <v>0</v>
      </c>
      <c r="K248" s="66"/>
    </row>
    <row r="249" spans="2:11" x14ac:dyDescent="0.25">
      <c r="B249" s="67"/>
      <c r="C249" s="66"/>
      <c r="D249" s="68"/>
      <c r="E249" s="68"/>
      <c r="F249" s="63"/>
      <c r="G249" s="64"/>
      <c r="H249" s="64"/>
      <c r="I249" s="65"/>
      <c r="J249" s="66">
        <f t="shared" si="9"/>
        <v>0</v>
      </c>
      <c r="K249" s="63"/>
    </row>
    <row r="250" spans="2:11" x14ac:dyDescent="0.25">
      <c r="B250" s="67"/>
      <c r="C250" s="66"/>
      <c r="D250" s="68"/>
      <c r="E250" s="68"/>
      <c r="F250" s="63"/>
      <c r="G250" s="64"/>
      <c r="H250" s="64"/>
      <c r="I250" s="65"/>
      <c r="J250" s="66">
        <f t="shared" si="9"/>
        <v>0</v>
      </c>
      <c r="K250" s="63"/>
    </row>
    <row r="251" spans="2:11" x14ac:dyDescent="0.25">
      <c r="B251" s="67"/>
      <c r="C251" s="66"/>
      <c r="D251" s="68"/>
      <c r="E251" s="68"/>
      <c r="F251" s="63"/>
      <c r="G251" s="64"/>
      <c r="H251" s="64"/>
      <c r="I251" s="65"/>
      <c r="J251" s="66">
        <f t="shared" si="9"/>
        <v>0</v>
      </c>
      <c r="K251" s="63"/>
    </row>
    <row r="252" spans="2:11" x14ac:dyDescent="0.25">
      <c r="B252" s="67"/>
      <c r="C252" s="66"/>
      <c r="D252" s="68"/>
      <c r="E252" s="68"/>
      <c r="F252" s="63"/>
      <c r="G252" s="64"/>
      <c r="H252" s="64"/>
      <c r="I252" s="65"/>
      <c r="J252" s="66">
        <f t="shared" si="9"/>
        <v>0</v>
      </c>
      <c r="K252" s="63"/>
    </row>
    <row r="253" spans="2:11" x14ac:dyDescent="0.25">
      <c r="B253" s="67"/>
      <c r="C253" s="66"/>
      <c r="D253" s="68"/>
      <c r="E253" s="68"/>
      <c r="F253" s="63"/>
      <c r="G253" s="64"/>
      <c r="H253" s="64"/>
      <c r="I253" s="65"/>
      <c r="J253" s="66">
        <f t="shared" si="9"/>
        <v>0</v>
      </c>
      <c r="K253" s="63"/>
    </row>
    <row r="254" spans="2:11" x14ac:dyDescent="0.25">
      <c r="B254" s="67"/>
      <c r="C254" s="66"/>
      <c r="D254" s="68"/>
      <c r="E254" s="68"/>
      <c r="F254" s="63"/>
      <c r="G254" s="64"/>
      <c r="H254" s="64"/>
      <c r="I254" s="65"/>
      <c r="J254" s="66">
        <f t="shared" si="9"/>
        <v>0</v>
      </c>
      <c r="K254" s="63"/>
    </row>
    <row r="255" spans="2:11" x14ac:dyDescent="0.25">
      <c r="B255" s="67"/>
      <c r="C255" s="66"/>
      <c r="D255" s="68"/>
      <c r="E255" s="68"/>
      <c r="F255" s="63"/>
      <c r="G255" s="64"/>
      <c r="H255" s="64"/>
      <c r="I255" s="65"/>
      <c r="J255" s="66">
        <f t="shared" si="9"/>
        <v>0</v>
      </c>
      <c r="K255" s="63"/>
    </row>
    <row r="256" spans="2:11" x14ac:dyDescent="0.25">
      <c r="B256" s="67"/>
      <c r="C256" s="66"/>
      <c r="D256" s="68"/>
      <c r="E256" s="68"/>
      <c r="F256" s="63"/>
      <c r="G256" s="64"/>
      <c r="H256" s="64"/>
      <c r="I256" s="65"/>
      <c r="J256" s="66">
        <f t="shared" si="9"/>
        <v>0</v>
      </c>
      <c r="K256" s="63"/>
    </row>
    <row r="257" spans="2:11" x14ac:dyDescent="0.25">
      <c r="B257" s="67"/>
      <c r="C257" s="66"/>
      <c r="D257" s="68"/>
      <c r="E257" s="68"/>
      <c r="F257" s="63"/>
      <c r="G257" s="64"/>
      <c r="H257" s="64"/>
      <c r="I257" s="65"/>
      <c r="J257" s="66">
        <f t="shared" si="9"/>
        <v>0</v>
      </c>
      <c r="K257" s="63"/>
    </row>
    <row r="258" spans="2:11" x14ac:dyDescent="0.25">
      <c r="B258" s="67"/>
      <c r="C258" s="66"/>
      <c r="D258" s="68"/>
      <c r="E258" s="68"/>
      <c r="F258" s="63"/>
      <c r="G258" s="64"/>
      <c r="H258" s="64"/>
      <c r="I258" s="65"/>
      <c r="J258" s="66">
        <f t="shared" si="9"/>
        <v>0</v>
      </c>
      <c r="K258" s="63"/>
    </row>
    <row r="259" spans="2:11" x14ac:dyDescent="0.25">
      <c r="B259" s="67"/>
      <c r="C259" s="66"/>
      <c r="D259" s="68"/>
      <c r="E259" s="68"/>
      <c r="F259" s="63"/>
      <c r="G259" s="64"/>
      <c r="H259" s="64"/>
      <c r="I259" s="65"/>
      <c r="J259" s="66">
        <f t="shared" si="9"/>
        <v>0</v>
      </c>
      <c r="K259" s="63"/>
    </row>
    <row r="260" spans="2:11" x14ac:dyDescent="0.25">
      <c r="B260" s="67"/>
      <c r="C260" s="66"/>
      <c r="D260" s="68"/>
      <c r="E260" s="68"/>
      <c r="F260" s="63"/>
      <c r="G260" s="64"/>
      <c r="H260" s="64"/>
      <c r="I260" s="65"/>
      <c r="J260" s="66">
        <f t="shared" si="9"/>
        <v>0</v>
      </c>
      <c r="K260" s="63"/>
    </row>
    <row r="261" spans="2:11" x14ac:dyDescent="0.25">
      <c r="B261" s="67"/>
      <c r="C261" s="66"/>
      <c r="D261" s="68"/>
      <c r="E261" s="68"/>
      <c r="F261" s="63"/>
      <c r="G261" s="69"/>
      <c r="H261" s="69"/>
      <c r="I261" s="65"/>
      <c r="J261" s="66">
        <f t="shared" si="9"/>
        <v>0</v>
      </c>
      <c r="K261" s="63"/>
    </row>
    <row r="262" spans="2:11" x14ac:dyDescent="0.25">
      <c r="B262" s="70"/>
      <c r="C262" s="71"/>
      <c r="D262" s="72"/>
      <c r="E262" s="72"/>
      <c r="F262" s="73"/>
      <c r="G262" s="74">
        <f>SUM(G247:G261)</f>
        <v>0</v>
      </c>
      <c r="H262" s="74">
        <f>SUM(H247:H261)</f>
        <v>0</v>
      </c>
      <c r="I262" s="75"/>
      <c r="J262" s="73"/>
      <c r="K262" s="73"/>
    </row>
    <row r="263" spans="2:11" x14ac:dyDescent="0.25">
      <c r="B263" s="60"/>
      <c r="C263" s="63"/>
      <c r="D263" s="68"/>
      <c r="E263" s="68"/>
      <c r="F263" s="66"/>
      <c r="G263" s="64"/>
      <c r="H263" s="64"/>
      <c r="I263" s="65"/>
      <c r="J263" s="66">
        <f t="shared" ref="J263:J277" si="10">IF(I263&gt;=100%,1,0)</f>
        <v>0</v>
      </c>
      <c r="K263" s="66"/>
    </row>
    <row r="264" spans="2:11" x14ac:dyDescent="0.25">
      <c r="B264" s="67"/>
      <c r="C264" s="66"/>
      <c r="D264" s="68"/>
      <c r="E264" s="68"/>
      <c r="F264" s="66"/>
      <c r="G264" s="64"/>
      <c r="H264" s="64"/>
      <c r="I264" s="65"/>
      <c r="J264" s="66">
        <f t="shared" si="10"/>
        <v>0</v>
      </c>
      <c r="K264" s="66"/>
    </row>
    <row r="265" spans="2:11" x14ac:dyDescent="0.25">
      <c r="B265" s="67"/>
      <c r="C265" s="66"/>
      <c r="D265" s="68"/>
      <c r="E265" s="68"/>
      <c r="F265" s="63"/>
      <c r="G265" s="64"/>
      <c r="H265" s="64"/>
      <c r="I265" s="65"/>
      <c r="J265" s="66">
        <f t="shared" si="10"/>
        <v>0</v>
      </c>
      <c r="K265" s="63"/>
    </row>
    <row r="266" spans="2:11" x14ac:dyDescent="0.25">
      <c r="B266" s="67"/>
      <c r="C266" s="66"/>
      <c r="D266" s="68"/>
      <c r="E266" s="68"/>
      <c r="F266" s="63"/>
      <c r="G266" s="64"/>
      <c r="H266" s="64"/>
      <c r="I266" s="65"/>
      <c r="J266" s="66">
        <f t="shared" si="10"/>
        <v>0</v>
      </c>
      <c r="K266" s="63"/>
    </row>
    <row r="267" spans="2:11" x14ac:dyDescent="0.25">
      <c r="B267" s="67"/>
      <c r="C267" s="66"/>
      <c r="D267" s="68"/>
      <c r="E267" s="68"/>
      <c r="F267" s="63"/>
      <c r="G267" s="64"/>
      <c r="H267" s="64"/>
      <c r="I267" s="65"/>
      <c r="J267" s="66">
        <f t="shared" si="10"/>
        <v>0</v>
      </c>
      <c r="K267" s="63"/>
    </row>
    <row r="268" spans="2:11" x14ac:dyDescent="0.25">
      <c r="B268" s="67"/>
      <c r="C268" s="66"/>
      <c r="D268" s="68"/>
      <c r="E268" s="68"/>
      <c r="F268" s="63"/>
      <c r="G268" s="64"/>
      <c r="H268" s="64"/>
      <c r="I268" s="65"/>
      <c r="J268" s="66">
        <f t="shared" si="10"/>
        <v>0</v>
      </c>
      <c r="K268" s="63"/>
    </row>
    <row r="269" spans="2:11" x14ac:dyDescent="0.25">
      <c r="B269" s="67"/>
      <c r="C269" s="66"/>
      <c r="D269" s="68"/>
      <c r="E269" s="68"/>
      <c r="F269" s="63"/>
      <c r="G269" s="64"/>
      <c r="H269" s="64"/>
      <c r="I269" s="65"/>
      <c r="J269" s="66">
        <f t="shared" si="10"/>
        <v>0</v>
      </c>
      <c r="K269" s="63"/>
    </row>
    <row r="270" spans="2:11" x14ac:dyDescent="0.25">
      <c r="B270" s="67"/>
      <c r="C270" s="66"/>
      <c r="D270" s="68"/>
      <c r="E270" s="68"/>
      <c r="F270" s="63"/>
      <c r="G270" s="64"/>
      <c r="H270" s="64"/>
      <c r="I270" s="65"/>
      <c r="J270" s="66">
        <f t="shared" si="10"/>
        <v>0</v>
      </c>
      <c r="K270" s="63"/>
    </row>
    <row r="271" spans="2:11" x14ac:dyDescent="0.25">
      <c r="B271" s="67"/>
      <c r="C271" s="66"/>
      <c r="D271" s="68"/>
      <c r="E271" s="68"/>
      <c r="F271" s="63"/>
      <c r="G271" s="64"/>
      <c r="H271" s="64"/>
      <c r="I271" s="65"/>
      <c r="J271" s="66">
        <f t="shared" si="10"/>
        <v>0</v>
      </c>
      <c r="K271" s="63"/>
    </row>
    <row r="272" spans="2:11" x14ac:dyDescent="0.25">
      <c r="B272" s="67"/>
      <c r="C272" s="66"/>
      <c r="D272" s="68"/>
      <c r="E272" s="68"/>
      <c r="F272" s="63"/>
      <c r="G272" s="64"/>
      <c r="H272" s="64"/>
      <c r="I272" s="65"/>
      <c r="J272" s="66">
        <f t="shared" si="10"/>
        <v>0</v>
      </c>
      <c r="K272" s="63"/>
    </row>
    <row r="273" spans="2:11" x14ac:dyDescent="0.25">
      <c r="B273" s="67"/>
      <c r="C273" s="66"/>
      <c r="D273" s="68"/>
      <c r="E273" s="68"/>
      <c r="F273" s="63"/>
      <c r="G273" s="64"/>
      <c r="H273" s="64"/>
      <c r="I273" s="65"/>
      <c r="J273" s="66">
        <f t="shared" si="10"/>
        <v>0</v>
      </c>
      <c r="K273" s="63"/>
    </row>
    <row r="274" spans="2:11" x14ac:dyDescent="0.25">
      <c r="B274" s="67"/>
      <c r="C274" s="66"/>
      <c r="D274" s="68"/>
      <c r="E274" s="68"/>
      <c r="F274" s="63"/>
      <c r="G274" s="64"/>
      <c r="H274" s="64"/>
      <c r="I274" s="65"/>
      <c r="J274" s="66">
        <f t="shared" si="10"/>
        <v>0</v>
      </c>
      <c r="K274" s="63"/>
    </row>
    <row r="275" spans="2:11" x14ac:dyDescent="0.25">
      <c r="B275" s="67"/>
      <c r="C275" s="66"/>
      <c r="D275" s="68"/>
      <c r="E275" s="68"/>
      <c r="F275" s="63"/>
      <c r="G275" s="64"/>
      <c r="H275" s="64"/>
      <c r="I275" s="65"/>
      <c r="J275" s="66">
        <f t="shared" si="10"/>
        <v>0</v>
      </c>
      <c r="K275" s="63"/>
    </row>
    <row r="276" spans="2:11" x14ac:dyDescent="0.25">
      <c r="B276" s="67"/>
      <c r="C276" s="66"/>
      <c r="D276" s="68"/>
      <c r="E276" s="68"/>
      <c r="F276" s="63"/>
      <c r="G276" s="64"/>
      <c r="H276" s="64"/>
      <c r="I276" s="65"/>
      <c r="J276" s="66">
        <f t="shared" si="10"/>
        <v>0</v>
      </c>
      <c r="K276" s="63"/>
    </row>
    <row r="277" spans="2:11" x14ac:dyDescent="0.25">
      <c r="B277" s="67"/>
      <c r="C277" s="66"/>
      <c r="D277" s="68"/>
      <c r="E277" s="68"/>
      <c r="F277" s="63"/>
      <c r="G277" s="69"/>
      <c r="H277" s="69"/>
      <c r="I277" s="65"/>
      <c r="J277" s="66">
        <f t="shared" si="10"/>
        <v>0</v>
      </c>
      <c r="K277" s="63"/>
    </row>
    <row r="278" spans="2:11" x14ac:dyDescent="0.25">
      <c r="B278" s="70"/>
      <c r="C278" s="71"/>
      <c r="D278" s="72"/>
      <c r="E278" s="72"/>
      <c r="F278" s="73"/>
      <c r="G278" s="74">
        <f>SUM(G263:G277)</f>
        <v>0</v>
      </c>
      <c r="H278" s="74">
        <f>SUM(H263:H277)</f>
        <v>0</v>
      </c>
      <c r="I278" s="75"/>
      <c r="J278" s="73"/>
      <c r="K278" s="73"/>
    </row>
  </sheetData>
  <sheetProtection sort="0"/>
  <conditionalFormatting sqref="I54">
    <cfRule type="dataBar" priority="1124">
      <dataBar>
        <cfvo type="min"/>
        <cfvo type="max"/>
        <color rgb="FF63C384"/>
      </dataBar>
    </cfRule>
  </conditionalFormatting>
  <conditionalFormatting sqref="I54">
    <cfRule type="dataBar" priority="1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{93BB0D80-9B5A-440D-9CF9-F213A18ADB02}</x14:id>
        </ext>
      </extLst>
    </cfRule>
  </conditionalFormatting>
  <conditionalFormatting sqref="F54">
    <cfRule type="iconSet" priority="1126">
      <iconSet iconSet="4TrafficLights" showValue="0">
        <cfvo type="percent" val="0"/>
        <cfvo type="num" val="2"/>
        <cfvo type="num" val="3"/>
        <cfvo type="num" val="4"/>
      </iconSet>
    </cfRule>
    <cfRule type="iconSet" priority="1127">
      <iconSet iconSet="4TrafficLights">
        <cfvo type="percent" val="0"/>
        <cfvo type="num" val="2"/>
        <cfvo type="num" val="3"/>
        <cfvo type="num" val="4"/>
      </iconSet>
    </cfRule>
    <cfRule type="iconSet" priority="1128">
      <iconSet iconSet="4TrafficLights" showValue="0">
        <cfvo type="percent" val="0"/>
        <cfvo type="percent" val="2"/>
        <cfvo type="percent" val="3"/>
        <cfvo type="num" val="4"/>
      </iconSet>
    </cfRule>
    <cfRule type="iconSet" priority="1134">
      <iconSet showValue="0">
        <cfvo type="percent" val="0"/>
        <cfvo type="num" val="2"/>
        <cfvo type="num" val="3"/>
      </iconSet>
    </cfRule>
    <cfRule type="iconSet" priority="1135">
      <iconSet>
        <cfvo type="percent" val="0"/>
        <cfvo type="num" val="2"/>
        <cfvo type="num" val="3"/>
      </iconSet>
    </cfRule>
  </conditionalFormatting>
  <conditionalFormatting sqref="J54">
    <cfRule type="iconSet" priority="1129">
      <iconSet iconSet="3Symbols" showValue="0">
        <cfvo type="percent" val="0"/>
        <cfvo type="num" val="0"/>
        <cfvo type="num" val="1"/>
      </iconSet>
    </cfRule>
    <cfRule type="iconSet" priority="1130">
      <iconSet iconSet="3Symbols">
        <cfvo type="percent" val="0"/>
        <cfvo type="num" val="0"/>
        <cfvo type="num" val="1"/>
      </iconSet>
    </cfRule>
    <cfRule type="iconSet" priority="1131">
      <iconSet iconSet="3Symbols">
        <cfvo type="percent" val="0"/>
        <cfvo type="num" val="0"/>
        <cfvo type="num" val="1"/>
      </iconSet>
    </cfRule>
    <cfRule type="iconSet" priority="1132">
      <iconSet iconSet="3Symbols">
        <cfvo type="percent" val="0"/>
        <cfvo type="percent" val="33"/>
        <cfvo type="percent" val="67"/>
      </iconSet>
    </cfRule>
  </conditionalFormatting>
  <conditionalFormatting sqref="I54">
    <cfRule type="dataBar" priority="1133">
      <dataBar>
        <cfvo type="min"/>
        <cfvo type="max"/>
        <color rgb="FF63C384"/>
      </dataBar>
    </cfRule>
  </conditionalFormatting>
  <conditionalFormatting sqref="I38">
    <cfRule type="dataBar" priority="1136">
      <dataBar>
        <cfvo type="min"/>
        <cfvo type="max"/>
        <color rgb="FF63C384"/>
      </dataBar>
    </cfRule>
  </conditionalFormatting>
  <conditionalFormatting sqref="I38">
    <cfRule type="dataBar" priority="1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{F83EA121-435F-4DB3-8620-B00581047988}</x14:id>
        </ext>
      </extLst>
    </cfRule>
  </conditionalFormatting>
  <conditionalFormatting sqref="F38">
    <cfRule type="iconSet" priority="1138">
      <iconSet iconSet="4TrafficLights" showValue="0">
        <cfvo type="percent" val="0"/>
        <cfvo type="num" val="2"/>
        <cfvo type="num" val="3"/>
        <cfvo type="num" val="4"/>
      </iconSet>
    </cfRule>
    <cfRule type="iconSet" priority="1139">
      <iconSet iconSet="4TrafficLights">
        <cfvo type="percent" val="0"/>
        <cfvo type="num" val="2"/>
        <cfvo type="num" val="3"/>
        <cfvo type="num" val="4"/>
      </iconSet>
    </cfRule>
    <cfRule type="iconSet" priority="1140">
      <iconSet iconSet="4TrafficLights" showValue="0">
        <cfvo type="percent" val="0"/>
        <cfvo type="percent" val="2"/>
        <cfvo type="percent" val="3"/>
        <cfvo type="num" val="4"/>
      </iconSet>
    </cfRule>
    <cfRule type="iconSet" priority="1146">
      <iconSet showValue="0">
        <cfvo type="percent" val="0"/>
        <cfvo type="num" val="2"/>
        <cfvo type="num" val="3"/>
      </iconSet>
    </cfRule>
    <cfRule type="iconSet" priority="1147">
      <iconSet>
        <cfvo type="percent" val="0"/>
        <cfvo type="num" val="2"/>
        <cfvo type="num" val="3"/>
      </iconSet>
    </cfRule>
  </conditionalFormatting>
  <conditionalFormatting sqref="J38">
    <cfRule type="iconSet" priority="1141">
      <iconSet iconSet="3Symbols" showValue="0">
        <cfvo type="percent" val="0"/>
        <cfvo type="num" val="0"/>
        <cfvo type="num" val="1"/>
      </iconSet>
    </cfRule>
    <cfRule type="iconSet" priority="1142">
      <iconSet iconSet="3Symbols">
        <cfvo type="percent" val="0"/>
        <cfvo type="num" val="0"/>
        <cfvo type="num" val="1"/>
      </iconSet>
    </cfRule>
    <cfRule type="iconSet" priority="1143">
      <iconSet iconSet="3Symbols">
        <cfvo type="percent" val="0"/>
        <cfvo type="num" val="0"/>
        <cfvo type="num" val="1"/>
      </iconSet>
    </cfRule>
    <cfRule type="iconSet" priority="1144">
      <iconSet iconSet="3Symbols">
        <cfvo type="percent" val="0"/>
        <cfvo type="percent" val="33"/>
        <cfvo type="percent" val="67"/>
      </iconSet>
    </cfRule>
  </conditionalFormatting>
  <conditionalFormatting sqref="I38">
    <cfRule type="dataBar" priority="1145">
      <dataBar>
        <cfvo type="min"/>
        <cfvo type="max"/>
        <color rgb="FF63C384"/>
      </dataBar>
    </cfRule>
  </conditionalFormatting>
  <conditionalFormatting sqref="I22">
    <cfRule type="dataBar" priority="1148">
      <dataBar>
        <cfvo type="min"/>
        <cfvo type="max"/>
        <color rgb="FF63C384"/>
      </dataBar>
    </cfRule>
  </conditionalFormatting>
  <conditionalFormatting sqref="I22">
    <cfRule type="dataBar" priority="1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{A12FEF6A-C992-4947-9D14-68A117642B6E}</x14:id>
        </ext>
      </extLst>
    </cfRule>
  </conditionalFormatting>
  <conditionalFormatting sqref="F7:F22">
    <cfRule type="iconSet" priority="1150">
      <iconSet iconSet="4TrafficLights" showValue="0">
        <cfvo type="percent" val="0"/>
        <cfvo type="num" val="2"/>
        <cfvo type="num" val="3"/>
        <cfvo type="num" val="4"/>
      </iconSet>
    </cfRule>
    <cfRule type="iconSet" priority="1151">
      <iconSet iconSet="4TrafficLights">
        <cfvo type="percent" val="0"/>
        <cfvo type="num" val="2"/>
        <cfvo type="num" val="3"/>
        <cfvo type="num" val="4"/>
      </iconSet>
    </cfRule>
    <cfRule type="iconSet" priority="1152">
      <iconSet iconSet="4TrafficLights" showValue="0">
        <cfvo type="percent" val="0"/>
        <cfvo type="percent" val="2"/>
        <cfvo type="percent" val="3"/>
        <cfvo type="num" val="4"/>
      </iconSet>
    </cfRule>
    <cfRule type="iconSet" priority="1154">
      <iconSet showValue="0">
        <cfvo type="percent" val="0"/>
        <cfvo type="num" val="2"/>
        <cfvo type="num" val="3"/>
      </iconSet>
    </cfRule>
    <cfRule type="iconSet" priority="1155">
      <iconSet>
        <cfvo type="percent" val="0"/>
        <cfvo type="num" val="2"/>
        <cfvo type="num" val="3"/>
      </iconSet>
    </cfRule>
  </conditionalFormatting>
  <conditionalFormatting sqref="I22">
    <cfRule type="dataBar" priority="1153">
      <dataBar>
        <cfvo type="min"/>
        <cfvo type="max"/>
        <color rgb="FF63C384"/>
      </dataBar>
    </cfRule>
  </conditionalFormatting>
  <conditionalFormatting sqref="I70">
    <cfRule type="dataBar" priority="1112">
      <dataBar>
        <cfvo type="min"/>
        <cfvo type="max"/>
        <color rgb="FF63C384"/>
      </dataBar>
    </cfRule>
  </conditionalFormatting>
  <conditionalFormatting sqref="I70">
    <cfRule type="dataBar" priority="1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{7C71FBC8-C675-461C-91B7-D7F699E8A13E}</x14:id>
        </ext>
      </extLst>
    </cfRule>
  </conditionalFormatting>
  <conditionalFormatting sqref="F70">
    <cfRule type="iconSet" priority="1114">
      <iconSet iconSet="4TrafficLights" showValue="0">
        <cfvo type="percent" val="0"/>
        <cfvo type="num" val="2"/>
        <cfvo type="num" val="3"/>
        <cfvo type="num" val="4"/>
      </iconSet>
    </cfRule>
    <cfRule type="iconSet" priority="1115">
      <iconSet iconSet="4TrafficLights">
        <cfvo type="percent" val="0"/>
        <cfvo type="num" val="2"/>
        <cfvo type="num" val="3"/>
        <cfvo type="num" val="4"/>
      </iconSet>
    </cfRule>
    <cfRule type="iconSet" priority="1116">
      <iconSet iconSet="4TrafficLights" showValue="0">
        <cfvo type="percent" val="0"/>
        <cfvo type="percent" val="2"/>
        <cfvo type="percent" val="3"/>
        <cfvo type="num" val="4"/>
      </iconSet>
    </cfRule>
    <cfRule type="iconSet" priority="1122">
      <iconSet showValue="0">
        <cfvo type="percent" val="0"/>
        <cfvo type="num" val="2"/>
        <cfvo type="num" val="3"/>
      </iconSet>
    </cfRule>
    <cfRule type="iconSet" priority="1123">
      <iconSet>
        <cfvo type="percent" val="0"/>
        <cfvo type="num" val="2"/>
        <cfvo type="num" val="3"/>
      </iconSet>
    </cfRule>
  </conditionalFormatting>
  <conditionalFormatting sqref="J70">
    <cfRule type="iconSet" priority="1117">
      <iconSet iconSet="3Symbols" showValue="0">
        <cfvo type="percent" val="0"/>
        <cfvo type="num" val="0"/>
        <cfvo type="num" val="1"/>
      </iconSet>
    </cfRule>
    <cfRule type="iconSet" priority="1118">
      <iconSet iconSet="3Symbols">
        <cfvo type="percent" val="0"/>
        <cfvo type="num" val="0"/>
        <cfvo type="num" val="1"/>
      </iconSet>
    </cfRule>
    <cfRule type="iconSet" priority="1119">
      <iconSet iconSet="3Symbols">
        <cfvo type="percent" val="0"/>
        <cfvo type="num" val="0"/>
        <cfvo type="num" val="1"/>
      </iconSet>
    </cfRule>
    <cfRule type="iconSet" priority="1120">
      <iconSet iconSet="3Symbols">
        <cfvo type="percent" val="0"/>
        <cfvo type="percent" val="33"/>
        <cfvo type="percent" val="67"/>
      </iconSet>
    </cfRule>
  </conditionalFormatting>
  <conditionalFormatting sqref="I70">
    <cfRule type="dataBar" priority="1121">
      <dataBar>
        <cfvo type="min"/>
        <cfvo type="max"/>
        <color rgb="FF63C384"/>
      </dataBar>
    </cfRule>
  </conditionalFormatting>
  <conditionalFormatting sqref="I86">
    <cfRule type="dataBar" priority="1100">
      <dataBar>
        <cfvo type="min"/>
        <cfvo type="max"/>
        <color rgb="FF63C384"/>
      </dataBar>
    </cfRule>
  </conditionalFormatting>
  <conditionalFormatting sqref="I86">
    <cfRule type="dataBar" priority="1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{F93EB484-4249-4F3E-B642-9F53FA94BA1F}</x14:id>
        </ext>
      </extLst>
    </cfRule>
  </conditionalFormatting>
  <conditionalFormatting sqref="F86">
    <cfRule type="iconSet" priority="1102">
      <iconSet iconSet="4TrafficLights" showValue="0">
        <cfvo type="percent" val="0"/>
        <cfvo type="num" val="2"/>
        <cfvo type="num" val="3"/>
        <cfvo type="num" val="4"/>
      </iconSet>
    </cfRule>
    <cfRule type="iconSet" priority="1103">
      <iconSet iconSet="4TrafficLights">
        <cfvo type="percent" val="0"/>
        <cfvo type="num" val="2"/>
        <cfvo type="num" val="3"/>
        <cfvo type="num" val="4"/>
      </iconSet>
    </cfRule>
    <cfRule type="iconSet" priority="1104">
      <iconSet iconSet="4TrafficLights" showValue="0">
        <cfvo type="percent" val="0"/>
        <cfvo type="percent" val="2"/>
        <cfvo type="percent" val="3"/>
        <cfvo type="num" val="4"/>
      </iconSet>
    </cfRule>
    <cfRule type="iconSet" priority="1110">
      <iconSet showValue="0">
        <cfvo type="percent" val="0"/>
        <cfvo type="num" val="2"/>
        <cfvo type="num" val="3"/>
      </iconSet>
    </cfRule>
    <cfRule type="iconSet" priority="1111">
      <iconSet>
        <cfvo type="percent" val="0"/>
        <cfvo type="num" val="2"/>
        <cfvo type="num" val="3"/>
      </iconSet>
    </cfRule>
  </conditionalFormatting>
  <conditionalFormatting sqref="J86">
    <cfRule type="iconSet" priority="1105">
      <iconSet iconSet="3Symbols" showValue="0">
        <cfvo type="percent" val="0"/>
        <cfvo type="num" val="0"/>
        <cfvo type="num" val="1"/>
      </iconSet>
    </cfRule>
    <cfRule type="iconSet" priority="1106">
      <iconSet iconSet="3Symbols">
        <cfvo type="percent" val="0"/>
        <cfvo type="num" val="0"/>
        <cfvo type="num" val="1"/>
      </iconSet>
    </cfRule>
    <cfRule type="iconSet" priority="1107">
      <iconSet iconSet="3Symbols">
        <cfvo type="percent" val="0"/>
        <cfvo type="num" val="0"/>
        <cfvo type="num" val="1"/>
      </iconSet>
    </cfRule>
    <cfRule type="iconSet" priority="1108">
      <iconSet iconSet="3Symbols">
        <cfvo type="percent" val="0"/>
        <cfvo type="percent" val="33"/>
        <cfvo type="percent" val="67"/>
      </iconSet>
    </cfRule>
  </conditionalFormatting>
  <conditionalFormatting sqref="I86">
    <cfRule type="dataBar" priority="1109">
      <dataBar>
        <cfvo type="min"/>
        <cfvo type="max"/>
        <color rgb="FF63C384"/>
      </dataBar>
    </cfRule>
  </conditionalFormatting>
  <conditionalFormatting sqref="I102">
    <cfRule type="dataBar" priority="1088">
      <dataBar>
        <cfvo type="min"/>
        <cfvo type="max"/>
        <color rgb="FF63C384"/>
      </dataBar>
    </cfRule>
  </conditionalFormatting>
  <conditionalFormatting sqref="I102">
    <cfRule type="dataBar" priority="10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{9FD7F9AA-5F69-4E3B-AAE5-96BF0295A398}</x14:id>
        </ext>
      </extLst>
    </cfRule>
  </conditionalFormatting>
  <conditionalFormatting sqref="F102">
    <cfRule type="iconSet" priority="1090">
      <iconSet iconSet="4TrafficLights" showValue="0">
        <cfvo type="percent" val="0"/>
        <cfvo type="num" val="2"/>
        <cfvo type="num" val="3"/>
        <cfvo type="num" val="4"/>
      </iconSet>
    </cfRule>
    <cfRule type="iconSet" priority="1091">
      <iconSet iconSet="4TrafficLights">
        <cfvo type="percent" val="0"/>
        <cfvo type="num" val="2"/>
        <cfvo type="num" val="3"/>
        <cfvo type="num" val="4"/>
      </iconSet>
    </cfRule>
    <cfRule type="iconSet" priority="1092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98">
      <iconSet showValue="0">
        <cfvo type="percent" val="0"/>
        <cfvo type="num" val="2"/>
        <cfvo type="num" val="3"/>
      </iconSet>
    </cfRule>
    <cfRule type="iconSet" priority="1099">
      <iconSet>
        <cfvo type="percent" val="0"/>
        <cfvo type="num" val="2"/>
        <cfvo type="num" val="3"/>
      </iconSet>
    </cfRule>
  </conditionalFormatting>
  <conditionalFormatting sqref="J102">
    <cfRule type="iconSet" priority="1093">
      <iconSet iconSet="3Symbols" showValue="0">
        <cfvo type="percent" val="0"/>
        <cfvo type="num" val="0"/>
        <cfvo type="num" val="1"/>
      </iconSet>
    </cfRule>
    <cfRule type="iconSet" priority="1094">
      <iconSet iconSet="3Symbols">
        <cfvo type="percent" val="0"/>
        <cfvo type="num" val="0"/>
        <cfvo type="num" val="1"/>
      </iconSet>
    </cfRule>
    <cfRule type="iconSet" priority="1095">
      <iconSet iconSet="3Symbols">
        <cfvo type="percent" val="0"/>
        <cfvo type="num" val="0"/>
        <cfvo type="num" val="1"/>
      </iconSet>
    </cfRule>
    <cfRule type="iconSet" priority="1096">
      <iconSet iconSet="3Symbols">
        <cfvo type="percent" val="0"/>
        <cfvo type="percent" val="33"/>
        <cfvo type="percent" val="67"/>
      </iconSet>
    </cfRule>
  </conditionalFormatting>
  <conditionalFormatting sqref="I102">
    <cfRule type="dataBar" priority="1097">
      <dataBar>
        <cfvo type="min"/>
        <cfvo type="max"/>
        <color rgb="FF63C384"/>
      </dataBar>
    </cfRule>
  </conditionalFormatting>
  <conditionalFormatting sqref="I118">
    <cfRule type="dataBar" priority="1076">
      <dataBar>
        <cfvo type="min"/>
        <cfvo type="max"/>
        <color rgb="FF63C384"/>
      </dataBar>
    </cfRule>
  </conditionalFormatting>
  <conditionalFormatting sqref="I118">
    <cfRule type="dataBar" priority="10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{4218B98D-F257-48B5-A374-35AFCDD10E5F}</x14:id>
        </ext>
      </extLst>
    </cfRule>
  </conditionalFormatting>
  <conditionalFormatting sqref="F118">
    <cfRule type="iconSet" priority="1078">
      <iconSet iconSet="4TrafficLights" showValue="0">
        <cfvo type="percent" val="0"/>
        <cfvo type="num" val="2"/>
        <cfvo type="num" val="3"/>
        <cfvo type="num" val="4"/>
      </iconSet>
    </cfRule>
    <cfRule type="iconSet" priority="1079">
      <iconSet iconSet="4TrafficLights">
        <cfvo type="percent" val="0"/>
        <cfvo type="num" val="2"/>
        <cfvo type="num" val="3"/>
        <cfvo type="num" val="4"/>
      </iconSet>
    </cfRule>
    <cfRule type="iconSet" priority="1080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86">
      <iconSet showValue="0">
        <cfvo type="percent" val="0"/>
        <cfvo type="num" val="2"/>
        <cfvo type="num" val="3"/>
      </iconSet>
    </cfRule>
    <cfRule type="iconSet" priority="1087">
      <iconSet>
        <cfvo type="percent" val="0"/>
        <cfvo type="num" val="2"/>
        <cfvo type="num" val="3"/>
      </iconSet>
    </cfRule>
  </conditionalFormatting>
  <conditionalFormatting sqref="J118">
    <cfRule type="iconSet" priority="1081">
      <iconSet iconSet="3Symbols" showValue="0">
        <cfvo type="percent" val="0"/>
        <cfvo type="num" val="0"/>
        <cfvo type="num" val="1"/>
      </iconSet>
    </cfRule>
    <cfRule type="iconSet" priority="1082">
      <iconSet iconSet="3Symbols">
        <cfvo type="percent" val="0"/>
        <cfvo type="num" val="0"/>
        <cfvo type="num" val="1"/>
      </iconSet>
    </cfRule>
    <cfRule type="iconSet" priority="1083">
      <iconSet iconSet="3Symbols">
        <cfvo type="percent" val="0"/>
        <cfvo type="num" val="0"/>
        <cfvo type="num" val="1"/>
      </iconSet>
    </cfRule>
    <cfRule type="iconSet" priority="1084">
      <iconSet iconSet="3Symbols">
        <cfvo type="percent" val="0"/>
        <cfvo type="percent" val="33"/>
        <cfvo type="percent" val="67"/>
      </iconSet>
    </cfRule>
  </conditionalFormatting>
  <conditionalFormatting sqref="I118">
    <cfRule type="dataBar" priority="1085">
      <dataBar>
        <cfvo type="min"/>
        <cfvo type="max"/>
        <color rgb="FF63C384"/>
      </dataBar>
    </cfRule>
  </conditionalFormatting>
  <conditionalFormatting sqref="I134">
    <cfRule type="dataBar" priority="1064">
      <dataBar>
        <cfvo type="min"/>
        <cfvo type="max"/>
        <color rgb="FF63C384"/>
      </dataBar>
    </cfRule>
  </conditionalFormatting>
  <conditionalFormatting sqref="I134">
    <cfRule type="dataBar" priority="10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{B2F1CD3C-8481-4D64-9F87-DF0269FB19D7}</x14:id>
        </ext>
      </extLst>
    </cfRule>
  </conditionalFormatting>
  <conditionalFormatting sqref="F134">
    <cfRule type="iconSet" priority="1066">
      <iconSet iconSet="4TrafficLights" showValue="0">
        <cfvo type="percent" val="0"/>
        <cfvo type="num" val="2"/>
        <cfvo type="num" val="3"/>
        <cfvo type="num" val="4"/>
      </iconSet>
    </cfRule>
    <cfRule type="iconSet" priority="1067">
      <iconSet iconSet="4TrafficLights">
        <cfvo type="percent" val="0"/>
        <cfvo type="num" val="2"/>
        <cfvo type="num" val="3"/>
        <cfvo type="num" val="4"/>
      </iconSet>
    </cfRule>
    <cfRule type="iconSet" priority="1068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74">
      <iconSet showValue="0">
        <cfvo type="percent" val="0"/>
        <cfvo type="num" val="2"/>
        <cfvo type="num" val="3"/>
      </iconSet>
    </cfRule>
    <cfRule type="iconSet" priority="1075">
      <iconSet>
        <cfvo type="percent" val="0"/>
        <cfvo type="num" val="2"/>
        <cfvo type="num" val="3"/>
      </iconSet>
    </cfRule>
  </conditionalFormatting>
  <conditionalFormatting sqref="J134">
    <cfRule type="iconSet" priority="1069">
      <iconSet iconSet="3Symbols" showValue="0">
        <cfvo type="percent" val="0"/>
        <cfvo type="num" val="0"/>
        <cfvo type="num" val="1"/>
      </iconSet>
    </cfRule>
    <cfRule type="iconSet" priority="1070">
      <iconSet iconSet="3Symbols">
        <cfvo type="percent" val="0"/>
        <cfvo type="num" val="0"/>
        <cfvo type="num" val="1"/>
      </iconSet>
    </cfRule>
    <cfRule type="iconSet" priority="1071">
      <iconSet iconSet="3Symbols">
        <cfvo type="percent" val="0"/>
        <cfvo type="num" val="0"/>
        <cfvo type="num" val="1"/>
      </iconSet>
    </cfRule>
    <cfRule type="iconSet" priority="1072">
      <iconSet iconSet="3Symbols">
        <cfvo type="percent" val="0"/>
        <cfvo type="percent" val="33"/>
        <cfvo type="percent" val="67"/>
      </iconSet>
    </cfRule>
  </conditionalFormatting>
  <conditionalFormatting sqref="I134">
    <cfRule type="dataBar" priority="1073">
      <dataBar>
        <cfvo type="min"/>
        <cfvo type="max"/>
        <color rgb="FF63C384"/>
      </dataBar>
    </cfRule>
  </conditionalFormatting>
  <conditionalFormatting sqref="I150">
    <cfRule type="dataBar" priority="1052">
      <dataBar>
        <cfvo type="min"/>
        <cfvo type="max"/>
        <color rgb="FF63C384"/>
      </dataBar>
    </cfRule>
  </conditionalFormatting>
  <conditionalFormatting sqref="I150">
    <cfRule type="dataBar" priority="10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{8994D156-7FB5-4681-9319-5C8FCB37604A}</x14:id>
        </ext>
      </extLst>
    </cfRule>
  </conditionalFormatting>
  <conditionalFormatting sqref="F150">
    <cfRule type="iconSet" priority="1054">
      <iconSet iconSet="4TrafficLights" showValue="0">
        <cfvo type="percent" val="0"/>
        <cfvo type="num" val="2"/>
        <cfvo type="num" val="3"/>
        <cfvo type="num" val="4"/>
      </iconSet>
    </cfRule>
    <cfRule type="iconSet" priority="1055">
      <iconSet iconSet="4TrafficLights">
        <cfvo type="percent" val="0"/>
        <cfvo type="num" val="2"/>
        <cfvo type="num" val="3"/>
        <cfvo type="num" val="4"/>
      </iconSet>
    </cfRule>
    <cfRule type="iconSet" priority="1056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62">
      <iconSet showValue="0">
        <cfvo type="percent" val="0"/>
        <cfvo type="num" val="2"/>
        <cfvo type="num" val="3"/>
      </iconSet>
    </cfRule>
    <cfRule type="iconSet" priority="1063">
      <iconSet>
        <cfvo type="percent" val="0"/>
        <cfvo type="num" val="2"/>
        <cfvo type="num" val="3"/>
      </iconSet>
    </cfRule>
  </conditionalFormatting>
  <conditionalFormatting sqref="J150">
    <cfRule type="iconSet" priority="1057">
      <iconSet iconSet="3Symbols" showValue="0">
        <cfvo type="percent" val="0"/>
        <cfvo type="num" val="0"/>
        <cfvo type="num" val="1"/>
      </iconSet>
    </cfRule>
    <cfRule type="iconSet" priority="1058">
      <iconSet iconSet="3Symbols">
        <cfvo type="percent" val="0"/>
        <cfvo type="num" val="0"/>
        <cfvo type="num" val="1"/>
      </iconSet>
    </cfRule>
    <cfRule type="iconSet" priority="1059">
      <iconSet iconSet="3Symbols">
        <cfvo type="percent" val="0"/>
        <cfvo type="num" val="0"/>
        <cfvo type="num" val="1"/>
      </iconSet>
    </cfRule>
    <cfRule type="iconSet" priority="1060">
      <iconSet iconSet="3Symbols">
        <cfvo type="percent" val="0"/>
        <cfvo type="percent" val="33"/>
        <cfvo type="percent" val="67"/>
      </iconSet>
    </cfRule>
  </conditionalFormatting>
  <conditionalFormatting sqref="I150">
    <cfRule type="dataBar" priority="1061">
      <dataBar>
        <cfvo type="min"/>
        <cfvo type="max"/>
        <color rgb="FF63C384"/>
      </dataBar>
    </cfRule>
  </conditionalFormatting>
  <conditionalFormatting sqref="I166">
    <cfRule type="dataBar" priority="1040">
      <dataBar>
        <cfvo type="min"/>
        <cfvo type="max"/>
        <color rgb="FF63C384"/>
      </dataBar>
    </cfRule>
  </conditionalFormatting>
  <conditionalFormatting sqref="I166">
    <cfRule type="dataBar" priority="10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{53C9FAA4-0294-4DBB-AD69-B25C36488C5F}</x14:id>
        </ext>
      </extLst>
    </cfRule>
  </conditionalFormatting>
  <conditionalFormatting sqref="F166">
    <cfRule type="iconSet" priority="1042">
      <iconSet iconSet="4TrafficLights" showValue="0">
        <cfvo type="percent" val="0"/>
        <cfvo type="num" val="2"/>
        <cfvo type="num" val="3"/>
        <cfvo type="num" val="4"/>
      </iconSet>
    </cfRule>
    <cfRule type="iconSet" priority="1043">
      <iconSet iconSet="4TrafficLights">
        <cfvo type="percent" val="0"/>
        <cfvo type="num" val="2"/>
        <cfvo type="num" val="3"/>
        <cfvo type="num" val="4"/>
      </iconSet>
    </cfRule>
    <cfRule type="iconSet" priority="1044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50">
      <iconSet showValue="0">
        <cfvo type="percent" val="0"/>
        <cfvo type="num" val="2"/>
        <cfvo type="num" val="3"/>
      </iconSet>
    </cfRule>
    <cfRule type="iconSet" priority="1051">
      <iconSet>
        <cfvo type="percent" val="0"/>
        <cfvo type="num" val="2"/>
        <cfvo type="num" val="3"/>
      </iconSet>
    </cfRule>
  </conditionalFormatting>
  <conditionalFormatting sqref="J166">
    <cfRule type="iconSet" priority="1045">
      <iconSet iconSet="3Symbols" showValue="0">
        <cfvo type="percent" val="0"/>
        <cfvo type="num" val="0"/>
        <cfvo type="num" val="1"/>
      </iconSet>
    </cfRule>
    <cfRule type="iconSet" priority="1046">
      <iconSet iconSet="3Symbols">
        <cfvo type="percent" val="0"/>
        <cfvo type="num" val="0"/>
        <cfvo type="num" val="1"/>
      </iconSet>
    </cfRule>
    <cfRule type="iconSet" priority="1047">
      <iconSet iconSet="3Symbols">
        <cfvo type="percent" val="0"/>
        <cfvo type="num" val="0"/>
        <cfvo type="num" val="1"/>
      </iconSet>
    </cfRule>
    <cfRule type="iconSet" priority="1048">
      <iconSet iconSet="3Symbols">
        <cfvo type="percent" val="0"/>
        <cfvo type="percent" val="33"/>
        <cfvo type="percent" val="67"/>
      </iconSet>
    </cfRule>
  </conditionalFormatting>
  <conditionalFormatting sqref="I166">
    <cfRule type="dataBar" priority="1049">
      <dataBar>
        <cfvo type="min"/>
        <cfvo type="max"/>
        <color rgb="FF63C384"/>
      </dataBar>
    </cfRule>
  </conditionalFormatting>
  <conditionalFormatting sqref="I182">
    <cfRule type="dataBar" priority="1028">
      <dataBar>
        <cfvo type="min"/>
        <cfvo type="max"/>
        <color rgb="FF63C384"/>
      </dataBar>
    </cfRule>
  </conditionalFormatting>
  <conditionalFormatting sqref="I182">
    <cfRule type="dataBar" priority="10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{1FADBDD8-2C5B-464B-97B4-522F4E7BBFDB}</x14:id>
        </ext>
      </extLst>
    </cfRule>
  </conditionalFormatting>
  <conditionalFormatting sqref="F182">
    <cfRule type="iconSet" priority="1030">
      <iconSet iconSet="4TrafficLights" showValue="0">
        <cfvo type="percent" val="0"/>
        <cfvo type="num" val="2"/>
        <cfvo type="num" val="3"/>
        <cfvo type="num" val="4"/>
      </iconSet>
    </cfRule>
    <cfRule type="iconSet" priority="1031">
      <iconSet iconSet="4TrafficLights">
        <cfvo type="percent" val="0"/>
        <cfvo type="num" val="2"/>
        <cfvo type="num" val="3"/>
        <cfvo type="num" val="4"/>
      </iconSet>
    </cfRule>
    <cfRule type="iconSet" priority="1032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38">
      <iconSet showValue="0">
        <cfvo type="percent" val="0"/>
        <cfvo type="num" val="2"/>
        <cfvo type="num" val="3"/>
      </iconSet>
    </cfRule>
    <cfRule type="iconSet" priority="1039">
      <iconSet>
        <cfvo type="percent" val="0"/>
        <cfvo type="num" val="2"/>
        <cfvo type="num" val="3"/>
      </iconSet>
    </cfRule>
  </conditionalFormatting>
  <conditionalFormatting sqref="J182">
    <cfRule type="iconSet" priority="1033">
      <iconSet iconSet="3Symbols" showValue="0">
        <cfvo type="percent" val="0"/>
        <cfvo type="num" val="0"/>
        <cfvo type="num" val="1"/>
      </iconSet>
    </cfRule>
    <cfRule type="iconSet" priority="1034">
      <iconSet iconSet="3Symbols">
        <cfvo type="percent" val="0"/>
        <cfvo type="num" val="0"/>
        <cfvo type="num" val="1"/>
      </iconSet>
    </cfRule>
    <cfRule type="iconSet" priority="1035">
      <iconSet iconSet="3Symbols">
        <cfvo type="percent" val="0"/>
        <cfvo type="num" val="0"/>
        <cfvo type="num" val="1"/>
      </iconSet>
    </cfRule>
    <cfRule type="iconSet" priority="1036">
      <iconSet iconSet="3Symbols">
        <cfvo type="percent" val="0"/>
        <cfvo type="percent" val="33"/>
        <cfvo type="percent" val="67"/>
      </iconSet>
    </cfRule>
  </conditionalFormatting>
  <conditionalFormatting sqref="I182">
    <cfRule type="dataBar" priority="1037">
      <dataBar>
        <cfvo type="min"/>
        <cfvo type="max"/>
        <color rgb="FF63C384"/>
      </dataBar>
    </cfRule>
  </conditionalFormatting>
  <conditionalFormatting sqref="I198">
    <cfRule type="dataBar" priority="1016">
      <dataBar>
        <cfvo type="min"/>
        <cfvo type="max"/>
        <color rgb="FF63C384"/>
      </dataBar>
    </cfRule>
  </conditionalFormatting>
  <conditionalFormatting sqref="I198">
    <cfRule type="dataBar" priority="10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{AEB15ACC-9434-4274-BBC0-3F7CAD6396EA}</x14:id>
        </ext>
      </extLst>
    </cfRule>
  </conditionalFormatting>
  <conditionalFormatting sqref="F198">
    <cfRule type="iconSet" priority="1018">
      <iconSet iconSet="4TrafficLights" showValue="0">
        <cfvo type="percent" val="0"/>
        <cfvo type="num" val="2"/>
        <cfvo type="num" val="3"/>
        <cfvo type="num" val="4"/>
      </iconSet>
    </cfRule>
    <cfRule type="iconSet" priority="1019">
      <iconSet iconSet="4TrafficLights">
        <cfvo type="percent" val="0"/>
        <cfvo type="num" val="2"/>
        <cfvo type="num" val="3"/>
        <cfvo type="num" val="4"/>
      </iconSet>
    </cfRule>
    <cfRule type="iconSet" priority="1020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26">
      <iconSet showValue="0">
        <cfvo type="percent" val="0"/>
        <cfvo type="num" val="2"/>
        <cfvo type="num" val="3"/>
      </iconSet>
    </cfRule>
    <cfRule type="iconSet" priority="1027">
      <iconSet>
        <cfvo type="percent" val="0"/>
        <cfvo type="num" val="2"/>
        <cfvo type="num" val="3"/>
      </iconSet>
    </cfRule>
  </conditionalFormatting>
  <conditionalFormatting sqref="J198">
    <cfRule type="iconSet" priority="1021">
      <iconSet iconSet="3Symbols" showValue="0">
        <cfvo type="percent" val="0"/>
        <cfvo type="num" val="0"/>
        <cfvo type="num" val="1"/>
      </iconSet>
    </cfRule>
    <cfRule type="iconSet" priority="1022">
      <iconSet iconSet="3Symbols">
        <cfvo type="percent" val="0"/>
        <cfvo type="num" val="0"/>
        <cfvo type="num" val="1"/>
      </iconSet>
    </cfRule>
    <cfRule type="iconSet" priority="1023">
      <iconSet iconSet="3Symbols">
        <cfvo type="percent" val="0"/>
        <cfvo type="num" val="0"/>
        <cfvo type="num" val="1"/>
      </iconSet>
    </cfRule>
    <cfRule type="iconSet" priority="1024">
      <iconSet iconSet="3Symbols">
        <cfvo type="percent" val="0"/>
        <cfvo type="percent" val="33"/>
        <cfvo type="percent" val="67"/>
      </iconSet>
    </cfRule>
  </conditionalFormatting>
  <conditionalFormatting sqref="I198">
    <cfRule type="dataBar" priority="1025">
      <dataBar>
        <cfvo type="min"/>
        <cfvo type="max"/>
        <color rgb="FF63C384"/>
      </dataBar>
    </cfRule>
  </conditionalFormatting>
  <conditionalFormatting sqref="I214">
    <cfRule type="dataBar" priority="1004">
      <dataBar>
        <cfvo type="min"/>
        <cfvo type="max"/>
        <color rgb="FF63C384"/>
      </dataBar>
    </cfRule>
  </conditionalFormatting>
  <conditionalFormatting sqref="I214">
    <cfRule type="dataBar" priority="10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{D3B049E3-5897-458E-A7AC-226118EE835B}</x14:id>
        </ext>
      </extLst>
    </cfRule>
  </conditionalFormatting>
  <conditionalFormatting sqref="F214">
    <cfRule type="iconSet" priority="1006">
      <iconSet iconSet="4TrafficLights" showValue="0">
        <cfvo type="percent" val="0"/>
        <cfvo type="num" val="2"/>
        <cfvo type="num" val="3"/>
        <cfvo type="num" val="4"/>
      </iconSet>
    </cfRule>
    <cfRule type="iconSet" priority="1007">
      <iconSet iconSet="4TrafficLights">
        <cfvo type="percent" val="0"/>
        <cfvo type="num" val="2"/>
        <cfvo type="num" val="3"/>
        <cfvo type="num" val="4"/>
      </iconSet>
    </cfRule>
    <cfRule type="iconSet" priority="1008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14">
      <iconSet showValue="0">
        <cfvo type="percent" val="0"/>
        <cfvo type="num" val="2"/>
        <cfvo type="num" val="3"/>
      </iconSet>
    </cfRule>
    <cfRule type="iconSet" priority="1015">
      <iconSet>
        <cfvo type="percent" val="0"/>
        <cfvo type="num" val="2"/>
        <cfvo type="num" val="3"/>
      </iconSet>
    </cfRule>
  </conditionalFormatting>
  <conditionalFormatting sqref="J214">
    <cfRule type="iconSet" priority="1009">
      <iconSet iconSet="3Symbols" showValue="0">
        <cfvo type="percent" val="0"/>
        <cfvo type="num" val="0"/>
        <cfvo type="num" val="1"/>
      </iconSet>
    </cfRule>
    <cfRule type="iconSet" priority="1010">
      <iconSet iconSet="3Symbols">
        <cfvo type="percent" val="0"/>
        <cfvo type="num" val="0"/>
        <cfvo type="num" val="1"/>
      </iconSet>
    </cfRule>
    <cfRule type="iconSet" priority="1011">
      <iconSet iconSet="3Symbols">
        <cfvo type="percent" val="0"/>
        <cfvo type="num" val="0"/>
        <cfvo type="num" val="1"/>
      </iconSet>
    </cfRule>
    <cfRule type="iconSet" priority="1012">
      <iconSet iconSet="3Symbols">
        <cfvo type="percent" val="0"/>
        <cfvo type="percent" val="33"/>
        <cfvo type="percent" val="67"/>
      </iconSet>
    </cfRule>
  </conditionalFormatting>
  <conditionalFormatting sqref="I214">
    <cfRule type="dataBar" priority="1013">
      <dataBar>
        <cfvo type="min"/>
        <cfvo type="max"/>
        <color rgb="FF63C384"/>
      </dataBar>
    </cfRule>
  </conditionalFormatting>
  <conditionalFormatting sqref="I230">
    <cfRule type="dataBar" priority="992">
      <dataBar>
        <cfvo type="min"/>
        <cfvo type="max"/>
        <color rgb="FF63C384"/>
      </dataBar>
    </cfRule>
  </conditionalFormatting>
  <conditionalFormatting sqref="I230">
    <cfRule type="dataBar" priority="9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{6E83CCE1-A9BC-4F6F-98A3-BAD89E516D91}</x14:id>
        </ext>
      </extLst>
    </cfRule>
  </conditionalFormatting>
  <conditionalFormatting sqref="F230">
    <cfRule type="iconSet" priority="994">
      <iconSet iconSet="4TrafficLights" showValue="0">
        <cfvo type="percent" val="0"/>
        <cfvo type="num" val="2"/>
        <cfvo type="num" val="3"/>
        <cfvo type="num" val="4"/>
      </iconSet>
    </cfRule>
    <cfRule type="iconSet" priority="995">
      <iconSet iconSet="4TrafficLights">
        <cfvo type="percent" val="0"/>
        <cfvo type="num" val="2"/>
        <cfvo type="num" val="3"/>
        <cfvo type="num" val="4"/>
      </iconSet>
    </cfRule>
    <cfRule type="iconSet" priority="996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02">
      <iconSet showValue="0">
        <cfvo type="percent" val="0"/>
        <cfvo type="num" val="2"/>
        <cfvo type="num" val="3"/>
      </iconSet>
    </cfRule>
    <cfRule type="iconSet" priority="1003">
      <iconSet>
        <cfvo type="percent" val="0"/>
        <cfvo type="num" val="2"/>
        <cfvo type="num" val="3"/>
      </iconSet>
    </cfRule>
  </conditionalFormatting>
  <conditionalFormatting sqref="J230">
    <cfRule type="iconSet" priority="997">
      <iconSet iconSet="3Symbols" showValue="0">
        <cfvo type="percent" val="0"/>
        <cfvo type="num" val="0"/>
        <cfvo type="num" val="1"/>
      </iconSet>
    </cfRule>
    <cfRule type="iconSet" priority="998">
      <iconSet iconSet="3Symbols">
        <cfvo type="percent" val="0"/>
        <cfvo type="num" val="0"/>
        <cfvo type="num" val="1"/>
      </iconSet>
    </cfRule>
    <cfRule type="iconSet" priority="999">
      <iconSet iconSet="3Symbols">
        <cfvo type="percent" val="0"/>
        <cfvo type="num" val="0"/>
        <cfvo type="num" val="1"/>
      </iconSet>
    </cfRule>
    <cfRule type="iconSet" priority="1000">
      <iconSet iconSet="3Symbols">
        <cfvo type="percent" val="0"/>
        <cfvo type="percent" val="33"/>
        <cfvo type="percent" val="67"/>
      </iconSet>
    </cfRule>
  </conditionalFormatting>
  <conditionalFormatting sqref="I230">
    <cfRule type="dataBar" priority="1001">
      <dataBar>
        <cfvo type="min"/>
        <cfvo type="max"/>
        <color rgb="FF63C384"/>
      </dataBar>
    </cfRule>
  </conditionalFormatting>
  <conditionalFormatting sqref="J22">
    <cfRule type="iconSet" priority="1156">
      <iconSet iconSet="3Symbols" showValue="0">
        <cfvo type="percent" val="0"/>
        <cfvo type="num" val="0"/>
        <cfvo type="num" val="1"/>
      </iconSet>
    </cfRule>
    <cfRule type="iconSet" priority="1157">
      <iconSet iconSet="3Symbols">
        <cfvo type="percent" val="0"/>
        <cfvo type="num" val="0"/>
        <cfvo type="num" val="1"/>
      </iconSet>
    </cfRule>
    <cfRule type="iconSet" priority="1158">
      <iconSet iconSet="3Symbols">
        <cfvo type="percent" val="0"/>
        <cfvo type="num" val="0"/>
        <cfvo type="num" val="1"/>
      </iconSet>
    </cfRule>
    <cfRule type="iconSet" priority="1159">
      <iconSet iconSet="3Symbols">
        <cfvo type="percent" val="0"/>
        <cfvo type="percent" val="33"/>
        <cfvo type="percent" val="67"/>
      </iconSet>
    </cfRule>
  </conditionalFormatting>
  <conditionalFormatting sqref="F23:F27">
    <cfRule type="iconSet" priority="987">
      <iconSet iconSet="4TrafficLights" showValue="0">
        <cfvo type="percent" val="0"/>
        <cfvo type="num" val="2"/>
        <cfvo type="num" val="3"/>
        <cfvo type="num" val="4"/>
      </iconSet>
    </cfRule>
    <cfRule type="iconSet" priority="988">
      <iconSet iconSet="4TrafficLights">
        <cfvo type="percent" val="0"/>
        <cfvo type="num" val="2"/>
        <cfvo type="num" val="3"/>
        <cfvo type="num" val="4"/>
      </iconSet>
    </cfRule>
    <cfRule type="iconSet" priority="989">
      <iconSet iconSet="4TrafficLights" showValue="0">
        <cfvo type="percent" val="0"/>
        <cfvo type="percent" val="2"/>
        <cfvo type="percent" val="3"/>
        <cfvo type="num" val="4"/>
      </iconSet>
    </cfRule>
    <cfRule type="iconSet" priority="990">
      <iconSet showValue="0">
        <cfvo type="percent" val="0"/>
        <cfvo type="num" val="2"/>
        <cfvo type="num" val="3"/>
      </iconSet>
    </cfRule>
    <cfRule type="iconSet" priority="991">
      <iconSet>
        <cfvo type="percent" val="0"/>
        <cfvo type="num" val="2"/>
        <cfvo type="num" val="3"/>
      </iconSet>
    </cfRule>
  </conditionalFormatting>
  <conditionalFormatting sqref="F39:F43">
    <cfRule type="iconSet" priority="982">
      <iconSet iconSet="4TrafficLights" showValue="0">
        <cfvo type="percent" val="0"/>
        <cfvo type="num" val="2"/>
        <cfvo type="num" val="3"/>
        <cfvo type="num" val="4"/>
      </iconSet>
    </cfRule>
    <cfRule type="iconSet" priority="983">
      <iconSet iconSet="4TrafficLights">
        <cfvo type="percent" val="0"/>
        <cfvo type="num" val="2"/>
        <cfvo type="num" val="3"/>
        <cfvo type="num" val="4"/>
      </iconSet>
    </cfRule>
    <cfRule type="iconSet" priority="984">
      <iconSet iconSet="4TrafficLights" showValue="0">
        <cfvo type="percent" val="0"/>
        <cfvo type="percent" val="2"/>
        <cfvo type="percent" val="3"/>
        <cfvo type="num" val="4"/>
      </iconSet>
    </cfRule>
    <cfRule type="iconSet" priority="985">
      <iconSet showValue="0">
        <cfvo type="percent" val="0"/>
        <cfvo type="num" val="2"/>
        <cfvo type="num" val="3"/>
      </iconSet>
    </cfRule>
    <cfRule type="iconSet" priority="986">
      <iconSet>
        <cfvo type="percent" val="0"/>
        <cfvo type="num" val="2"/>
        <cfvo type="num" val="3"/>
      </iconSet>
    </cfRule>
  </conditionalFormatting>
  <conditionalFormatting sqref="F55:F59">
    <cfRule type="iconSet" priority="977">
      <iconSet iconSet="4TrafficLights" showValue="0">
        <cfvo type="percent" val="0"/>
        <cfvo type="num" val="2"/>
        <cfvo type="num" val="3"/>
        <cfvo type="num" val="4"/>
      </iconSet>
    </cfRule>
    <cfRule type="iconSet" priority="978">
      <iconSet iconSet="4TrafficLights">
        <cfvo type="percent" val="0"/>
        <cfvo type="num" val="2"/>
        <cfvo type="num" val="3"/>
        <cfvo type="num" val="4"/>
      </iconSet>
    </cfRule>
    <cfRule type="iconSet" priority="979">
      <iconSet iconSet="4TrafficLights" showValue="0">
        <cfvo type="percent" val="0"/>
        <cfvo type="percent" val="2"/>
        <cfvo type="percent" val="3"/>
        <cfvo type="num" val="4"/>
      </iconSet>
    </cfRule>
    <cfRule type="iconSet" priority="980">
      <iconSet showValue="0">
        <cfvo type="percent" val="0"/>
        <cfvo type="num" val="2"/>
        <cfvo type="num" val="3"/>
      </iconSet>
    </cfRule>
    <cfRule type="iconSet" priority="981">
      <iconSet>
        <cfvo type="percent" val="0"/>
        <cfvo type="num" val="2"/>
        <cfvo type="num" val="3"/>
      </iconSet>
    </cfRule>
  </conditionalFormatting>
  <conditionalFormatting sqref="F71:F75">
    <cfRule type="iconSet" priority="972">
      <iconSet iconSet="4TrafficLights" showValue="0">
        <cfvo type="percent" val="0"/>
        <cfvo type="num" val="2"/>
        <cfvo type="num" val="3"/>
        <cfvo type="num" val="4"/>
      </iconSet>
    </cfRule>
    <cfRule type="iconSet" priority="973">
      <iconSet iconSet="4TrafficLights">
        <cfvo type="percent" val="0"/>
        <cfvo type="num" val="2"/>
        <cfvo type="num" val="3"/>
        <cfvo type="num" val="4"/>
      </iconSet>
    </cfRule>
    <cfRule type="iconSet" priority="974">
      <iconSet iconSet="4TrafficLights" showValue="0">
        <cfvo type="percent" val="0"/>
        <cfvo type="percent" val="2"/>
        <cfvo type="percent" val="3"/>
        <cfvo type="num" val="4"/>
      </iconSet>
    </cfRule>
    <cfRule type="iconSet" priority="975">
      <iconSet showValue="0">
        <cfvo type="percent" val="0"/>
        <cfvo type="num" val="2"/>
        <cfvo type="num" val="3"/>
      </iconSet>
    </cfRule>
    <cfRule type="iconSet" priority="976">
      <iconSet>
        <cfvo type="percent" val="0"/>
        <cfvo type="num" val="2"/>
        <cfvo type="num" val="3"/>
      </iconSet>
    </cfRule>
  </conditionalFormatting>
  <conditionalFormatting sqref="F87:F91">
    <cfRule type="iconSet" priority="967">
      <iconSet iconSet="4TrafficLights" showValue="0">
        <cfvo type="percent" val="0"/>
        <cfvo type="num" val="2"/>
        <cfvo type="num" val="3"/>
        <cfvo type="num" val="4"/>
      </iconSet>
    </cfRule>
    <cfRule type="iconSet" priority="968">
      <iconSet iconSet="4TrafficLights">
        <cfvo type="percent" val="0"/>
        <cfvo type="num" val="2"/>
        <cfvo type="num" val="3"/>
        <cfvo type="num" val="4"/>
      </iconSet>
    </cfRule>
    <cfRule type="iconSet" priority="969">
      <iconSet iconSet="4TrafficLights" showValue="0">
        <cfvo type="percent" val="0"/>
        <cfvo type="percent" val="2"/>
        <cfvo type="percent" val="3"/>
        <cfvo type="num" val="4"/>
      </iconSet>
    </cfRule>
    <cfRule type="iconSet" priority="970">
      <iconSet showValue="0">
        <cfvo type="percent" val="0"/>
        <cfvo type="num" val="2"/>
        <cfvo type="num" val="3"/>
      </iconSet>
    </cfRule>
    <cfRule type="iconSet" priority="971">
      <iconSet>
        <cfvo type="percent" val="0"/>
        <cfvo type="num" val="2"/>
        <cfvo type="num" val="3"/>
      </iconSet>
    </cfRule>
  </conditionalFormatting>
  <conditionalFormatting sqref="F103:F107">
    <cfRule type="iconSet" priority="962">
      <iconSet iconSet="4TrafficLights" showValue="0">
        <cfvo type="percent" val="0"/>
        <cfvo type="num" val="2"/>
        <cfvo type="num" val="3"/>
        <cfvo type="num" val="4"/>
      </iconSet>
    </cfRule>
    <cfRule type="iconSet" priority="963">
      <iconSet iconSet="4TrafficLights">
        <cfvo type="percent" val="0"/>
        <cfvo type="num" val="2"/>
        <cfvo type="num" val="3"/>
        <cfvo type="num" val="4"/>
      </iconSet>
    </cfRule>
    <cfRule type="iconSet" priority="964">
      <iconSet iconSet="4TrafficLights" showValue="0">
        <cfvo type="percent" val="0"/>
        <cfvo type="percent" val="2"/>
        <cfvo type="percent" val="3"/>
        <cfvo type="num" val="4"/>
      </iconSet>
    </cfRule>
    <cfRule type="iconSet" priority="965">
      <iconSet showValue="0">
        <cfvo type="percent" val="0"/>
        <cfvo type="num" val="2"/>
        <cfvo type="num" val="3"/>
      </iconSet>
    </cfRule>
    <cfRule type="iconSet" priority="966">
      <iconSet>
        <cfvo type="percent" val="0"/>
        <cfvo type="num" val="2"/>
        <cfvo type="num" val="3"/>
      </iconSet>
    </cfRule>
  </conditionalFormatting>
  <conditionalFormatting sqref="F123">
    <cfRule type="iconSet" priority="957">
      <iconSet iconSet="4TrafficLights" showValue="0">
        <cfvo type="percent" val="0"/>
        <cfvo type="num" val="2"/>
        <cfvo type="num" val="3"/>
        <cfvo type="num" val="4"/>
      </iconSet>
    </cfRule>
    <cfRule type="iconSet" priority="958">
      <iconSet iconSet="4TrafficLights">
        <cfvo type="percent" val="0"/>
        <cfvo type="num" val="2"/>
        <cfvo type="num" val="3"/>
        <cfvo type="num" val="4"/>
      </iconSet>
    </cfRule>
    <cfRule type="iconSet" priority="959">
      <iconSet iconSet="4TrafficLights" showValue="0">
        <cfvo type="percent" val="0"/>
        <cfvo type="percent" val="2"/>
        <cfvo type="percent" val="3"/>
        <cfvo type="num" val="4"/>
      </iconSet>
    </cfRule>
    <cfRule type="iconSet" priority="960">
      <iconSet showValue="0">
        <cfvo type="percent" val="0"/>
        <cfvo type="num" val="2"/>
        <cfvo type="num" val="3"/>
      </iconSet>
    </cfRule>
    <cfRule type="iconSet" priority="961">
      <iconSet>
        <cfvo type="percent" val="0"/>
        <cfvo type="num" val="2"/>
        <cfvo type="num" val="3"/>
      </iconSet>
    </cfRule>
  </conditionalFormatting>
  <conditionalFormatting sqref="F135:F139">
    <cfRule type="iconSet" priority="952">
      <iconSet iconSet="4TrafficLights" showValue="0">
        <cfvo type="percent" val="0"/>
        <cfvo type="num" val="2"/>
        <cfvo type="num" val="3"/>
        <cfvo type="num" val="4"/>
      </iconSet>
    </cfRule>
    <cfRule type="iconSet" priority="953">
      <iconSet iconSet="4TrafficLights">
        <cfvo type="percent" val="0"/>
        <cfvo type="num" val="2"/>
        <cfvo type="num" val="3"/>
        <cfvo type="num" val="4"/>
      </iconSet>
    </cfRule>
    <cfRule type="iconSet" priority="954">
      <iconSet iconSet="4TrafficLights" showValue="0">
        <cfvo type="percent" val="0"/>
        <cfvo type="percent" val="2"/>
        <cfvo type="percent" val="3"/>
        <cfvo type="num" val="4"/>
      </iconSet>
    </cfRule>
    <cfRule type="iconSet" priority="955">
      <iconSet showValue="0">
        <cfvo type="percent" val="0"/>
        <cfvo type="num" val="2"/>
        <cfvo type="num" val="3"/>
      </iconSet>
    </cfRule>
    <cfRule type="iconSet" priority="956">
      <iconSet>
        <cfvo type="percent" val="0"/>
        <cfvo type="num" val="2"/>
        <cfvo type="num" val="3"/>
      </iconSet>
    </cfRule>
  </conditionalFormatting>
  <conditionalFormatting sqref="F151:F155">
    <cfRule type="iconSet" priority="947">
      <iconSet iconSet="4TrafficLights" showValue="0">
        <cfvo type="percent" val="0"/>
        <cfvo type="num" val="2"/>
        <cfvo type="num" val="3"/>
        <cfvo type="num" val="4"/>
      </iconSet>
    </cfRule>
    <cfRule type="iconSet" priority="948">
      <iconSet iconSet="4TrafficLights">
        <cfvo type="percent" val="0"/>
        <cfvo type="num" val="2"/>
        <cfvo type="num" val="3"/>
        <cfvo type="num" val="4"/>
      </iconSet>
    </cfRule>
    <cfRule type="iconSet" priority="949">
      <iconSet iconSet="4TrafficLights" showValue="0">
        <cfvo type="percent" val="0"/>
        <cfvo type="percent" val="2"/>
        <cfvo type="percent" val="3"/>
        <cfvo type="num" val="4"/>
      </iconSet>
    </cfRule>
    <cfRule type="iconSet" priority="950">
      <iconSet showValue="0">
        <cfvo type="percent" val="0"/>
        <cfvo type="num" val="2"/>
        <cfvo type="num" val="3"/>
      </iconSet>
    </cfRule>
    <cfRule type="iconSet" priority="951">
      <iconSet>
        <cfvo type="percent" val="0"/>
        <cfvo type="num" val="2"/>
        <cfvo type="num" val="3"/>
      </iconSet>
    </cfRule>
  </conditionalFormatting>
  <conditionalFormatting sqref="F167:F171">
    <cfRule type="iconSet" priority="942">
      <iconSet iconSet="4TrafficLights" showValue="0">
        <cfvo type="percent" val="0"/>
        <cfvo type="num" val="2"/>
        <cfvo type="num" val="3"/>
        <cfvo type="num" val="4"/>
      </iconSet>
    </cfRule>
    <cfRule type="iconSet" priority="943">
      <iconSet iconSet="4TrafficLights">
        <cfvo type="percent" val="0"/>
        <cfvo type="num" val="2"/>
        <cfvo type="num" val="3"/>
        <cfvo type="num" val="4"/>
      </iconSet>
    </cfRule>
    <cfRule type="iconSet" priority="944">
      <iconSet iconSet="4TrafficLights" showValue="0">
        <cfvo type="percent" val="0"/>
        <cfvo type="percent" val="2"/>
        <cfvo type="percent" val="3"/>
        <cfvo type="num" val="4"/>
      </iconSet>
    </cfRule>
    <cfRule type="iconSet" priority="945">
      <iconSet showValue="0">
        <cfvo type="percent" val="0"/>
        <cfvo type="num" val="2"/>
        <cfvo type="num" val="3"/>
      </iconSet>
    </cfRule>
    <cfRule type="iconSet" priority="946">
      <iconSet>
        <cfvo type="percent" val="0"/>
        <cfvo type="num" val="2"/>
        <cfvo type="num" val="3"/>
      </iconSet>
    </cfRule>
  </conditionalFormatting>
  <conditionalFormatting sqref="F183:F187">
    <cfRule type="iconSet" priority="937">
      <iconSet iconSet="4TrafficLights" showValue="0">
        <cfvo type="percent" val="0"/>
        <cfvo type="num" val="2"/>
        <cfvo type="num" val="3"/>
        <cfvo type="num" val="4"/>
      </iconSet>
    </cfRule>
    <cfRule type="iconSet" priority="938">
      <iconSet iconSet="4TrafficLights">
        <cfvo type="percent" val="0"/>
        <cfvo type="num" val="2"/>
        <cfvo type="num" val="3"/>
        <cfvo type="num" val="4"/>
      </iconSet>
    </cfRule>
    <cfRule type="iconSet" priority="939">
      <iconSet iconSet="4TrafficLights" showValue="0">
        <cfvo type="percent" val="0"/>
        <cfvo type="percent" val="2"/>
        <cfvo type="percent" val="3"/>
        <cfvo type="num" val="4"/>
      </iconSet>
    </cfRule>
    <cfRule type="iconSet" priority="940">
      <iconSet showValue="0">
        <cfvo type="percent" val="0"/>
        <cfvo type="num" val="2"/>
        <cfvo type="num" val="3"/>
      </iconSet>
    </cfRule>
    <cfRule type="iconSet" priority="941">
      <iconSet>
        <cfvo type="percent" val="0"/>
        <cfvo type="num" val="2"/>
        <cfvo type="num" val="3"/>
      </iconSet>
    </cfRule>
  </conditionalFormatting>
  <conditionalFormatting sqref="F199:F203">
    <cfRule type="iconSet" priority="932">
      <iconSet iconSet="4TrafficLights" showValue="0">
        <cfvo type="percent" val="0"/>
        <cfvo type="num" val="2"/>
        <cfvo type="num" val="3"/>
        <cfvo type="num" val="4"/>
      </iconSet>
    </cfRule>
    <cfRule type="iconSet" priority="933">
      <iconSet iconSet="4TrafficLights">
        <cfvo type="percent" val="0"/>
        <cfvo type="num" val="2"/>
        <cfvo type="num" val="3"/>
        <cfvo type="num" val="4"/>
      </iconSet>
    </cfRule>
    <cfRule type="iconSet" priority="934">
      <iconSet iconSet="4TrafficLights" showValue="0">
        <cfvo type="percent" val="0"/>
        <cfvo type="percent" val="2"/>
        <cfvo type="percent" val="3"/>
        <cfvo type="num" val="4"/>
      </iconSet>
    </cfRule>
    <cfRule type="iconSet" priority="935">
      <iconSet showValue="0">
        <cfvo type="percent" val="0"/>
        <cfvo type="num" val="2"/>
        <cfvo type="num" val="3"/>
      </iconSet>
    </cfRule>
    <cfRule type="iconSet" priority="936">
      <iconSet>
        <cfvo type="percent" val="0"/>
        <cfvo type="num" val="2"/>
        <cfvo type="num" val="3"/>
      </iconSet>
    </cfRule>
  </conditionalFormatting>
  <conditionalFormatting sqref="F215:F219">
    <cfRule type="iconSet" priority="927">
      <iconSet iconSet="4TrafficLights" showValue="0">
        <cfvo type="percent" val="0"/>
        <cfvo type="num" val="2"/>
        <cfvo type="num" val="3"/>
        <cfvo type="num" val="4"/>
      </iconSet>
    </cfRule>
    <cfRule type="iconSet" priority="928">
      <iconSet iconSet="4TrafficLights">
        <cfvo type="percent" val="0"/>
        <cfvo type="num" val="2"/>
        <cfvo type="num" val="3"/>
        <cfvo type="num" val="4"/>
      </iconSet>
    </cfRule>
    <cfRule type="iconSet" priority="929">
      <iconSet iconSet="4TrafficLights" showValue="0">
        <cfvo type="percent" val="0"/>
        <cfvo type="percent" val="2"/>
        <cfvo type="percent" val="3"/>
        <cfvo type="num" val="4"/>
      </iconSet>
    </cfRule>
    <cfRule type="iconSet" priority="930">
      <iconSet showValue="0">
        <cfvo type="percent" val="0"/>
        <cfvo type="num" val="2"/>
        <cfvo type="num" val="3"/>
      </iconSet>
    </cfRule>
    <cfRule type="iconSet" priority="931">
      <iconSet>
        <cfvo type="percent" val="0"/>
        <cfvo type="num" val="2"/>
        <cfvo type="num" val="3"/>
      </iconSet>
    </cfRule>
  </conditionalFormatting>
  <conditionalFormatting sqref="F28:F37">
    <cfRule type="iconSet" priority="922">
      <iconSet iconSet="4TrafficLights" showValue="0">
        <cfvo type="percent" val="0"/>
        <cfvo type="num" val="2"/>
        <cfvo type="num" val="3"/>
        <cfvo type="num" val="4"/>
      </iconSet>
    </cfRule>
    <cfRule type="iconSet" priority="923">
      <iconSet iconSet="4TrafficLights">
        <cfvo type="percent" val="0"/>
        <cfvo type="num" val="2"/>
        <cfvo type="num" val="3"/>
        <cfvo type="num" val="4"/>
      </iconSet>
    </cfRule>
    <cfRule type="iconSet" priority="924">
      <iconSet iconSet="4TrafficLights" showValue="0">
        <cfvo type="percent" val="0"/>
        <cfvo type="percent" val="2"/>
        <cfvo type="percent" val="3"/>
        <cfvo type="num" val="4"/>
      </iconSet>
    </cfRule>
    <cfRule type="iconSet" priority="925">
      <iconSet showValue="0">
        <cfvo type="percent" val="0"/>
        <cfvo type="num" val="2"/>
        <cfvo type="num" val="3"/>
      </iconSet>
    </cfRule>
    <cfRule type="iconSet" priority="926">
      <iconSet>
        <cfvo type="percent" val="0"/>
        <cfvo type="num" val="2"/>
        <cfvo type="num" val="3"/>
      </iconSet>
    </cfRule>
  </conditionalFormatting>
  <conditionalFormatting sqref="F44:F53">
    <cfRule type="iconSet" priority="917">
      <iconSet iconSet="4TrafficLights" showValue="0">
        <cfvo type="percent" val="0"/>
        <cfvo type="num" val="2"/>
        <cfvo type="num" val="3"/>
        <cfvo type="num" val="4"/>
      </iconSet>
    </cfRule>
    <cfRule type="iconSet" priority="918">
      <iconSet iconSet="4TrafficLights">
        <cfvo type="percent" val="0"/>
        <cfvo type="num" val="2"/>
        <cfvo type="num" val="3"/>
        <cfvo type="num" val="4"/>
      </iconSet>
    </cfRule>
    <cfRule type="iconSet" priority="919">
      <iconSet iconSet="4TrafficLights" showValue="0">
        <cfvo type="percent" val="0"/>
        <cfvo type="percent" val="2"/>
        <cfvo type="percent" val="3"/>
        <cfvo type="num" val="4"/>
      </iconSet>
    </cfRule>
    <cfRule type="iconSet" priority="920">
      <iconSet showValue="0">
        <cfvo type="percent" val="0"/>
        <cfvo type="num" val="2"/>
        <cfvo type="num" val="3"/>
      </iconSet>
    </cfRule>
    <cfRule type="iconSet" priority="921">
      <iconSet>
        <cfvo type="percent" val="0"/>
        <cfvo type="num" val="2"/>
        <cfvo type="num" val="3"/>
      </iconSet>
    </cfRule>
  </conditionalFormatting>
  <conditionalFormatting sqref="F60:F69">
    <cfRule type="iconSet" priority="912">
      <iconSet iconSet="4TrafficLights" showValue="0">
        <cfvo type="percent" val="0"/>
        <cfvo type="num" val="2"/>
        <cfvo type="num" val="3"/>
        <cfvo type="num" val="4"/>
      </iconSet>
    </cfRule>
    <cfRule type="iconSet" priority="913">
      <iconSet iconSet="4TrafficLights">
        <cfvo type="percent" val="0"/>
        <cfvo type="num" val="2"/>
        <cfvo type="num" val="3"/>
        <cfvo type="num" val="4"/>
      </iconSet>
    </cfRule>
    <cfRule type="iconSet" priority="914">
      <iconSet iconSet="4TrafficLights" showValue="0">
        <cfvo type="percent" val="0"/>
        <cfvo type="percent" val="2"/>
        <cfvo type="percent" val="3"/>
        <cfvo type="num" val="4"/>
      </iconSet>
    </cfRule>
    <cfRule type="iconSet" priority="915">
      <iconSet showValue="0">
        <cfvo type="percent" val="0"/>
        <cfvo type="num" val="2"/>
        <cfvo type="num" val="3"/>
      </iconSet>
    </cfRule>
    <cfRule type="iconSet" priority="916">
      <iconSet>
        <cfvo type="percent" val="0"/>
        <cfvo type="num" val="2"/>
        <cfvo type="num" val="3"/>
      </iconSet>
    </cfRule>
  </conditionalFormatting>
  <conditionalFormatting sqref="F76:F85">
    <cfRule type="iconSet" priority="907">
      <iconSet iconSet="4TrafficLights" showValue="0">
        <cfvo type="percent" val="0"/>
        <cfvo type="num" val="2"/>
        <cfvo type="num" val="3"/>
        <cfvo type="num" val="4"/>
      </iconSet>
    </cfRule>
    <cfRule type="iconSet" priority="908">
      <iconSet iconSet="4TrafficLights">
        <cfvo type="percent" val="0"/>
        <cfvo type="num" val="2"/>
        <cfvo type="num" val="3"/>
        <cfvo type="num" val="4"/>
      </iconSet>
    </cfRule>
    <cfRule type="iconSet" priority="909">
      <iconSet iconSet="4TrafficLights" showValue="0">
        <cfvo type="percent" val="0"/>
        <cfvo type="percent" val="2"/>
        <cfvo type="percent" val="3"/>
        <cfvo type="num" val="4"/>
      </iconSet>
    </cfRule>
    <cfRule type="iconSet" priority="910">
      <iconSet showValue="0">
        <cfvo type="percent" val="0"/>
        <cfvo type="num" val="2"/>
        <cfvo type="num" val="3"/>
      </iconSet>
    </cfRule>
    <cfRule type="iconSet" priority="911">
      <iconSet>
        <cfvo type="percent" val="0"/>
        <cfvo type="num" val="2"/>
        <cfvo type="num" val="3"/>
      </iconSet>
    </cfRule>
  </conditionalFormatting>
  <conditionalFormatting sqref="F92:F101">
    <cfRule type="iconSet" priority="902">
      <iconSet iconSet="4TrafficLights" showValue="0">
        <cfvo type="percent" val="0"/>
        <cfvo type="num" val="2"/>
        <cfvo type="num" val="3"/>
        <cfvo type="num" val="4"/>
      </iconSet>
    </cfRule>
    <cfRule type="iconSet" priority="903">
      <iconSet iconSet="4TrafficLights">
        <cfvo type="percent" val="0"/>
        <cfvo type="num" val="2"/>
        <cfvo type="num" val="3"/>
        <cfvo type="num" val="4"/>
      </iconSet>
    </cfRule>
    <cfRule type="iconSet" priority="904">
      <iconSet iconSet="4TrafficLights" showValue="0">
        <cfvo type="percent" val="0"/>
        <cfvo type="percent" val="2"/>
        <cfvo type="percent" val="3"/>
        <cfvo type="num" val="4"/>
      </iconSet>
    </cfRule>
    <cfRule type="iconSet" priority="905">
      <iconSet showValue="0">
        <cfvo type="percent" val="0"/>
        <cfvo type="num" val="2"/>
        <cfvo type="num" val="3"/>
      </iconSet>
    </cfRule>
    <cfRule type="iconSet" priority="906">
      <iconSet>
        <cfvo type="percent" val="0"/>
        <cfvo type="num" val="2"/>
        <cfvo type="num" val="3"/>
      </iconSet>
    </cfRule>
  </conditionalFormatting>
  <conditionalFormatting sqref="F108:F117">
    <cfRule type="iconSet" priority="897">
      <iconSet iconSet="4TrafficLights" showValue="0">
        <cfvo type="percent" val="0"/>
        <cfvo type="num" val="2"/>
        <cfvo type="num" val="3"/>
        <cfvo type="num" val="4"/>
      </iconSet>
    </cfRule>
    <cfRule type="iconSet" priority="898">
      <iconSet iconSet="4TrafficLights">
        <cfvo type="percent" val="0"/>
        <cfvo type="num" val="2"/>
        <cfvo type="num" val="3"/>
        <cfvo type="num" val="4"/>
      </iconSet>
    </cfRule>
    <cfRule type="iconSet" priority="899">
      <iconSet iconSet="4TrafficLights" showValue="0">
        <cfvo type="percent" val="0"/>
        <cfvo type="percent" val="2"/>
        <cfvo type="percent" val="3"/>
        <cfvo type="num" val="4"/>
      </iconSet>
    </cfRule>
    <cfRule type="iconSet" priority="900">
      <iconSet showValue="0">
        <cfvo type="percent" val="0"/>
        <cfvo type="num" val="2"/>
        <cfvo type="num" val="3"/>
      </iconSet>
    </cfRule>
    <cfRule type="iconSet" priority="901">
      <iconSet>
        <cfvo type="percent" val="0"/>
        <cfvo type="num" val="2"/>
        <cfvo type="num" val="3"/>
      </iconSet>
    </cfRule>
  </conditionalFormatting>
  <conditionalFormatting sqref="F124:F133">
    <cfRule type="iconSet" priority="892">
      <iconSet iconSet="4TrafficLights" showValue="0">
        <cfvo type="percent" val="0"/>
        <cfvo type="num" val="2"/>
        <cfvo type="num" val="3"/>
        <cfvo type="num" val="4"/>
      </iconSet>
    </cfRule>
    <cfRule type="iconSet" priority="893">
      <iconSet iconSet="4TrafficLights">
        <cfvo type="percent" val="0"/>
        <cfvo type="num" val="2"/>
        <cfvo type="num" val="3"/>
        <cfvo type="num" val="4"/>
      </iconSet>
    </cfRule>
    <cfRule type="iconSet" priority="894">
      <iconSet iconSet="4TrafficLights" showValue="0">
        <cfvo type="percent" val="0"/>
        <cfvo type="percent" val="2"/>
        <cfvo type="percent" val="3"/>
        <cfvo type="num" val="4"/>
      </iconSet>
    </cfRule>
    <cfRule type="iconSet" priority="895">
      <iconSet showValue="0">
        <cfvo type="percent" val="0"/>
        <cfvo type="num" val="2"/>
        <cfvo type="num" val="3"/>
      </iconSet>
    </cfRule>
    <cfRule type="iconSet" priority="896">
      <iconSet>
        <cfvo type="percent" val="0"/>
        <cfvo type="num" val="2"/>
        <cfvo type="num" val="3"/>
      </iconSet>
    </cfRule>
  </conditionalFormatting>
  <conditionalFormatting sqref="F140:F149">
    <cfRule type="iconSet" priority="887">
      <iconSet iconSet="4TrafficLights" showValue="0">
        <cfvo type="percent" val="0"/>
        <cfvo type="num" val="2"/>
        <cfvo type="num" val="3"/>
        <cfvo type="num" val="4"/>
      </iconSet>
    </cfRule>
    <cfRule type="iconSet" priority="888">
      <iconSet iconSet="4TrafficLights">
        <cfvo type="percent" val="0"/>
        <cfvo type="num" val="2"/>
        <cfvo type="num" val="3"/>
        <cfvo type="num" val="4"/>
      </iconSet>
    </cfRule>
    <cfRule type="iconSet" priority="889">
      <iconSet iconSet="4TrafficLights" showValue="0">
        <cfvo type="percent" val="0"/>
        <cfvo type="percent" val="2"/>
        <cfvo type="percent" val="3"/>
        <cfvo type="num" val="4"/>
      </iconSet>
    </cfRule>
    <cfRule type="iconSet" priority="890">
      <iconSet showValue="0">
        <cfvo type="percent" val="0"/>
        <cfvo type="num" val="2"/>
        <cfvo type="num" val="3"/>
      </iconSet>
    </cfRule>
    <cfRule type="iconSet" priority="891">
      <iconSet>
        <cfvo type="percent" val="0"/>
        <cfvo type="num" val="2"/>
        <cfvo type="num" val="3"/>
      </iconSet>
    </cfRule>
  </conditionalFormatting>
  <conditionalFormatting sqref="F156:F165">
    <cfRule type="iconSet" priority="882">
      <iconSet iconSet="4TrafficLights" showValue="0">
        <cfvo type="percent" val="0"/>
        <cfvo type="num" val="2"/>
        <cfvo type="num" val="3"/>
        <cfvo type="num" val="4"/>
      </iconSet>
    </cfRule>
    <cfRule type="iconSet" priority="883">
      <iconSet iconSet="4TrafficLights">
        <cfvo type="percent" val="0"/>
        <cfvo type="num" val="2"/>
        <cfvo type="num" val="3"/>
        <cfvo type="num" val="4"/>
      </iconSet>
    </cfRule>
    <cfRule type="iconSet" priority="884">
      <iconSet iconSet="4TrafficLights" showValue="0">
        <cfvo type="percent" val="0"/>
        <cfvo type="percent" val="2"/>
        <cfvo type="percent" val="3"/>
        <cfvo type="num" val="4"/>
      </iconSet>
    </cfRule>
    <cfRule type="iconSet" priority="885">
      <iconSet showValue="0">
        <cfvo type="percent" val="0"/>
        <cfvo type="num" val="2"/>
        <cfvo type="num" val="3"/>
      </iconSet>
    </cfRule>
    <cfRule type="iconSet" priority="886">
      <iconSet>
        <cfvo type="percent" val="0"/>
        <cfvo type="num" val="2"/>
        <cfvo type="num" val="3"/>
      </iconSet>
    </cfRule>
  </conditionalFormatting>
  <conditionalFormatting sqref="F172:F181">
    <cfRule type="iconSet" priority="877">
      <iconSet iconSet="4TrafficLights" showValue="0">
        <cfvo type="percent" val="0"/>
        <cfvo type="num" val="2"/>
        <cfvo type="num" val="3"/>
        <cfvo type="num" val="4"/>
      </iconSet>
    </cfRule>
    <cfRule type="iconSet" priority="878">
      <iconSet iconSet="4TrafficLights">
        <cfvo type="percent" val="0"/>
        <cfvo type="num" val="2"/>
        <cfvo type="num" val="3"/>
        <cfvo type="num" val="4"/>
      </iconSet>
    </cfRule>
    <cfRule type="iconSet" priority="879">
      <iconSet iconSet="4TrafficLights" showValue="0">
        <cfvo type="percent" val="0"/>
        <cfvo type="percent" val="2"/>
        <cfvo type="percent" val="3"/>
        <cfvo type="num" val="4"/>
      </iconSet>
    </cfRule>
    <cfRule type="iconSet" priority="880">
      <iconSet showValue="0">
        <cfvo type="percent" val="0"/>
        <cfvo type="num" val="2"/>
        <cfvo type="num" val="3"/>
      </iconSet>
    </cfRule>
    <cfRule type="iconSet" priority="881">
      <iconSet>
        <cfvo type="percent" val="0"/>
        <cfvo type="num" val="2"/>
        <cfvo type="num" val="3"/>
      </iconSet>
    </cfRule>
  </conditionalFormatting>
  <conditionalFormatting sqref="F188:F197">
    <cfRule type="iconSet" priority="872">
      <iconSet iconSet="4TrafficLights" showValue="0">
        <cfvo type="percent" val="0"/>
        <cfvo type="num" val="2"/>
        <cfvo type="num" val="3"/>
        <cfvo type="num" val="4"/>
      </iconSet>
    </cfRule>
    <cfRule type="iconSet" priority="873">
      <iconSet iconSet="4TrafficLights">
        <cfvo type="percent" val="0"/>
        <cfvo type="num" val="2"/>
        <cfvo type="num" val="3"/>
        <cfvo type="num" val="4"/>
      </iconSet>
    </cfRule>
    <cfRule type="iconSet" priority="874">
      <iconSet iconSet="4TrafficLights" showValue="0">
        <cfvo type="percent" val="0"/>
        <cfvo type="percent" val="2"/>
        <cfvo type="percent" val="3"/>
        <cfvo type="num" val="4"/>
      </iconSet>
    </cfRule>
    <cfRule type="iconSet" priority="875">
      <iconSet showValue="0">
        <cfvo type="percent" val="0"/>
        <cfvo type="num" val="2"/>
        <cfvo type="num" val="3"/>
      </iconSet>
    </cfRule>
    <cfRule type="iconSet" priority="876">
      <iconSet>
        <cfvo type="percent" val="0"/>
        <cfvo type="num" val="2"/>
        <cfvo type="num" val="3"/>
      </iconSet>
    </cfRule>
  </conditionalFormatting>
  <conditionalFormatting sqref="F204:F213">
    <cfRule type="iconSet" priority="867">
      <iconSet iconSet="4TrafficLights" showValue="0">
        <cfvo type="percent" val="0"/>
        <cfvo type="num" val="2"/>
        <cfvo type="num" val="3"/>
        <cfvo type="num" val="4"/>
      </iconSet>
    </cfRule>
    <cfRule type="iconSet" priority="868">
      <iconSet iconSet="4TrafficLights">
        <cfvo type="percent" val="0"/>
        <cfvo type="num" val="2"/>
        <cfvo type="num" val="3"/>
        <cfvo type="num" val="4"/>
      </iconSet>
    </cfRule>
    <cfRule type="iconSet" priority="869">
      <iconSet iconSet="4TrafficLights" showValue="0">
        <cfvo type="percent" val="0"/>
        <cfvo type="percent" val="2"/>
        <cfvo type="percent" val="3"/>
        <cfvo type="num" val="4"/>
      </iconSet>
    </cfRule>
    <cfRule type="iconSet" priority="870">
      <iconSet showValue="0">
        <cfvo type="percent" val="0"/>
        <cfvo type="num" val="2"/>
        <cfvo type="num" val="3"/>
      </iconSet>
    </cfRule>
    <cfRule type="iconSet" priority="871">
      <iconSet>
        <cfvo type="percent" val="0"/>
        <cfvo type="num" val="2"/>
        <cfvo type="num" val="3"/>
      </iconSet>
    </cfRule>
  </conditionalFormatting>
  <conditionalFormatting sqref="F220:F229">
    <cfRule type="iconSet" priority="862">
      <iconSet iconSet="4TrafficLights" showValue="0">
        <cfvo type="percent" val="0"/>
        <cfvo type="num" val="2"/>
        <cfvo type="num" val="3"/>
        <cfvo type="num" val="4"/>
      </iconSet>
    </cfRule>
    <cfRule type="iconSet" priority="863">
      <iconSet iconSet="4TrafficLights">
        <cfvo type="percent" val="0"/>
        <cfvo type="num" val="2"/>
        <cfvo type="num" val="3"/>
        <cfvo type="num" val="4"/>
      </iconSet>
    </cfRule>
    <cfRule type="iconSet" priority="864">
      <iconSet iconSet="4TrafficLights" showValue="0">
        <cfvo type="percent" val="0"/>
        <cfvo type="percent" val="2"/>
        <cfvo type="percent" val="3"/>
        <cfvo type="num" val="4"/>
      </iconSet>
    </cfRule>
    <cfRule type="iconSet" priority="865">
      <iconSet showValue="0">
        <cfvo type="percent" val="0"/>
        <cfvo type="num" val="2"/>
        <cfvo type="num" val="3"/>
      </iconSet>
    </cfRule>
    <cfRule type="iconSet" priority="866">
      <iconSet>
        <cfvo type="percent" val="0"/>
        <cfvo type="num" val="2"/>
        <cfvo type="num" val="3"/>
      </iconSet>
    </cfRule>
  </conditionalFormatting>
  <conditionalFormatting sqref="F119:F122">
    <cfRule type="iconSet" priority="857">
      <iconSet iconSet="4TrafficLights" showValue="0">
        <cfvo type="percent" val="0"/>
        <cfvo type="num" val="2"/>
        <cfvo type="num" val="3"/>
        <cfvo type="num" val="4"/>
      </iconSet>
    </cfRule>
    <cfRule type="iconSet" priority="858">
      <iconSet iconSet="4TrafficLights">
        <cfvo type="percent" val="0"/>
        <cfvo type="num" val="2"/>
        <cfvo type="num" val="3"/>
        <cfvo type="num" val="4"/>
      </iconSet>
    </cfRule>
    <cfRule type="iconSet" priority="859">
      <iconSet iconSet="4TrafficLights" showValue="0">
        <cfvo type="percent" val="0"/>
        <cfvo type="percent" val="2"/>
        <cfvo type="percent" val="3"/>
        <cfvo type="num" val="4"/>
      </iconSet>
    </cfRule>
    <cfRule type="iconSet" priority="860">
      <iconSet showValue="0">
        <cfvo type="percent" val="0"/>
        <cfvo type="num" val="2"/>
        <cfvo type="num" val="3"/>
      </iconSet>
    </cfRule>
    <cfRule type="iconSet" priority="861">
      <iconSet>
        <cfvo type="percent" val="0"/>
        <cfvo type="num" val="2"/>
        <cfvo type="num" val="3"/>
      </iconSet>
    </cfRule>
  </conditionalFormatting>
  <conditionalFormatting sqref="I7">
    <cfRule type="dataBar" priority="854">
      <dataBar>
        <cfvo type="min"/>
        <cfvo type="max"/>
        <color rgb="FF63C384"/>
      </dataBar>
    </cfRule>
  </conditionalFormatting>
  <conditionalFormatting sqref="I7">
    <cfRule type="dataBar" priority="853">
      <dataBar>
        <cfvo type="min"/>
        <cfvo type="max"/>
        <color rgb="FF63C384"/>
      </dataBar>
    </cfRule>
  </conditionalFormatting>
  <conditionalFormatting sqref="I7">
    <cfRule type="dataBar" priority="855">
      <dataBar>
        <cfvo type="min"/>
        <cfvo type="max"/>
        <color rgb="FF63C384"/>
      </dataBar>
    </cfRule>
  </conditionalFormatting>
  <conditionalFormatting sqref="I7">
    <cfRule type="dataBar" priority="8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{679B1B96-2595-4C9A-82F1-CAE5198D2F2B}</x14:id>
        </ext>
      </extLst>
    </cfRule>
  </conditionalFormatting>
  <conditionalFormatting sqref="J7">
    <cfRule type="iconSet" priority="849">
      <iconSet iconSet="3Symbols" showValue="0">
        <cfvo type="percent" val="0"/>
        <cfvo type="num" val="0"/>
        <cfvo type="num" val="1"/>
      </iconSet>
    </cfRule>
    <cfRule type="iconSet" priority="850">
      <iconSet iconSet="3Symbols">
        <cfvo type="percent" val="0"/>
        <cfvo type="num" val="0"/>
        <cfvo type="num" val="1"/>
      </iconSet>
    </cfRule>
    <cfRule type="iconSet" priority="851">
      <iconSet iconSet="3Symbols">
        <cfvo type="percent" val="0"/>
        <cfvo type="num" val="0"/>
        <cfvo type="num" val="1"/>
      </iconSet>
    </cfRule>
    <cfRule type="iconSet" priority="852">
      <iconSet iconSet="3Symbols">
        <cfvo type="percent" val="0"/>
        <cfvo type="percent" val="33"/>
        <cfvo type="percent" val="67"/>
      </iconSet>
    </cfRule>
  </conditionalFormatting>
  <conditionalFormatting sqref="I8">
    <cfRule type="dataBar" priority="846">
      <dataBar>
        <cfvo type="min"/>
        <cfvo type="max"/>
        <color rgb="FF63C384"/>
      </dataBar>
    </cfRule>
  </conditionalFormatting>
  <conditionalFormatting sqref="I8">
    <cfRule type="dataBar" priority="845">
      <dataBar>
        <cfvo type="min"/>
        <cfvo type="max"/>
        <color rgb="FF63C384"/>
      </dataBar>
    </cfRule>
  </conditionalFormatting>
  <conditionalFormatting sqref="I8">
    <cfRule type="dataBar" priority="847">
      <dataBar>
        <cfvo type="min"/>
        <cfvo type="max"/>
        <color rgb="FF63C384"/>
      </dataBar>
    </cfRule>
  </conditionalFormatting>
  <conditionalFormatting sqref="I8">
    <cfRule type="dataBar" priority="8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{59D30EB3-A9B3-4D8F-B975-9A0ABA9F6883}</x14:id>
        </ext>
      </extLst>
    </cfRule>
  </conditionalFormatting>
  <conditionalFormatting sqref="J8">
    <cfRule type="iconSet" priority="841">
      <iconSet iconSet="3Symbols" showValue="0">
        <cfvo type="percent" val="0"/>
        <cfvo type="num" val="0"/>
        <cfvo type="num" val="1"/>
      </iconSet>
    </cfRule>
    <cfRule type="iconSet" priority="842">
      <iconSet iconSet="3Symbols">
        <cfvo type="percent" val="0"/>
        <cfvo type="num" val="0"/>
        <cfvo type="num" val="1"/>
      </iconSet>
    </cfRule>
    <cfRule type="iconSet" priority="843">
      <iconSet iconSet="3Symbols">
        <cfvo type="percent" val="0"/>
        <cfvo type="num" val="0"/>
        <cfvo type="num" val="1"/>
      </iconSet>
    </cfRule>
    <cfRule type="iconSet" priority="844">
      <iconSet iconSet="3Symbols">
        <cfvo type="percent" val="0"/>
        <cfvo type="percent" val="33"/>
        <cfvo type="percent" val="67"/>
      </iconSet>
    </cfRule>
  </conditionalFormatting>
  <conditionalFormatting sqref="I9">
    <cfRule type="dataBar" priority="838">
      <dataBar>
        <cfvo type="min"/>
        <cfvo type="max"/>
        <color rgb="FF63C384"/>
      </dataBar>
    </cfRule>
  </conditionalFormatting>
  <conditionalFormatting sqref="I9">
    <cfRule type="dataBar" priority="837">
      <dataBar>
        <cfvo type="min"/>
        <cfvo type="max"/>
        <color rgb="FF63C384"/>
      </dataBar>
    </cfRule>
  </conditionalFormatting>
  <conditionalFormatting sqref="I9">
    <cfRule type="dataBar" priority="839">
      <dataBar>
        <cfvo type="min"/>
        <cfvo type="max"/>
        <color rgb="FF63C384"/>
      </dataBar>
    </cfRule>
  </conditionalFormatting>
  <conditionalFormatting sqref="I9">
    <cfRule type="dataBar" priority="8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{CAC9876C-FEEA-40C5-A190-9002ADB4AC10}</x14:id>
        </ext>
      </extLst>
    </cfRule>
  </conditionalFormatting>
  <conditionalFormatting sqref="J9">
    <cfRule type="iconSet" priority="833">
      <iconSet iconSet="3Symbols" showValue="0">
        <cfvo type="percent" val="0"/>
        <cfvo type="num" val="0"/>
        <cfvo type="num" val="1"/>
      </iconSet>
    </cfRule>
    <cfRule type="iconSet" priority="834">
      <iconSet iconSet="3Symbols">
        <cfvo type="percent" val="0"/>
        <cfvo type="num" val="0"/>
        <cfvo type="num" val="1"/>
      </iconSet>
    </cfRule>
    <cfRule type="iconSet" priority="835">
      <iconSet iconSet="3Symbols">
        <cfvo type="percent" val="0"/>
        <cfvo type="num" val="0"/>
        <cfvo type="num" val="1"/>
      </iconSet>
    </cfRule>
    <cfRule type="iconSet" priority="836">
      <iconSet iconSet="3Symbols">
        <cfvo type="percent" val="0"/>
        <cfvo type="percent" val="33"/>
        <cfvo type="percent" val="67"/>
      </iconSet>
    </cfRule>
  </conditionalFormatting>
  <conditionalFormatting sqref="I10:I21">
    <cfRule type="dataBar" priority="830">
      <dataBar>
        <cfvo type="min"/>
        <cfvo type="max"/>
        <color rgb="FF63C384"/>
      </dataBar>
    </cfRule>
  </conditionalFormatting>
  <conditionalFormatting sqref="I10:I21">
    <cfRule type="dataBar" priority="829">
      <dataBar>
        <cfvo type="min"/>
        <cfvo type="max"/>
        <color rgb="FF63C384"/>
      </dataBar>
    </cfRule>
  </conditionalFormatting>
  <conditionalFormatting sqref="I10:I21">
    <cfRule type="dataBar" priority="831">
      <dataBar>
        <cfvo type="min"/>
        <cfvo type="max"/>
        <color rgb="FF63C384"/>
      </dataBar>
    </cfRule>
  </conditionalFormatting>
  <conditionalFormatting sqref="I10:I21">
    <cfRule type="dataBar" priority="8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{3FB988ED-2E7E-4AD3-9D37-5A8DECED2E3A}</x14:id>
        </ext>
      </extLst>
    </cfRule>
  </conditionalFormatting>
  <conditionalFormatting sqref="J10:J21">
    <cfRule type="iconSet" priority="825">
      <iconSet iconSet="3Symbols" showValue="0">
        <cfvo type="percent" val="0"/>
        <cfvo type="num" val="0"/>
        <cfvo type="num" val="1"/>
      </iconSet>
    </cfRule>
    <cfRule type="iconSet" priority="826">
      <iconSet iconSet="3Symbols">
        <cfvo type="percent" val="0"/>
        <cfvo type="num" val="0"/>
        <cfvo type="num" val="1"/>
      </iconSet>
    </cfRule>
    <cfRule type="iconSet" priority="827">
      <iconSet iconSet="3Symbols">
        <cfvo type="percent" val="0"/>
        <cfvo type="num" val="0"/>
        <cfvo type="num" val="1"/>
      </iconSet>
    </cfRule>
    <cfRule type="iconSet" priority="828">
      <iconSet iconSet="3Symbols">
        <cfvo type="percent" val="0"/>
        <cfvo type="percent" val="33"/>
        <cfvo type="percent" val="67"/>
      </iconSet>
    </cfRule>
  </conditionalFormatting>
  <conditionalFormatting sqref="I23:I37">
    <cfRule type="dataBar" priority="822">
      <dataBar>
        <cfvo type="min"/>
        <cfvo type="max"/>
        <color rgb="FF63C384"/>
      </dataBar>
    </cfRule>
  </conditionalFormatting>
  <conditionalFormatting sqref="I23:I37">
    <cfRule type="dataBar" priority="821">
      <dataBar>
        <cfvo type="min"/>
        <cfvo type="max"/>
        <color rgb="FF63C384"/>
      </dataBar>
    </cfRule>
  </conditionalFormatting>
  <conditionalFormatting sqref="I23:I37">
    <cfRule type="dataBar" priority="823">
      <dataBar>
        <cfvo type="min"/>
        <cfvo type="max"/>
        <color rgb="FF63C384"/>
      </dataBar>
    </cfRule>
  </conditionalFormatting>
  <conditionalFormatting sqref="I23:I37">
    <cfRule type="dataBar" priority="8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{3362247E-1AFC-41EB-BE95-B80C99522E93}</x14:id>
        </ext>
      </extLst>
    </cfRule>
  </conditionalFormatting>
  <conditionalFormatting sqref="J23:J37">
    <cfRule type="iconSet" priority="817">
      <iconSet iconSet="3Symbols" showValue="0">
        <cfvo type="percent" val="0"/>
        <cfvo type="num" val="0"/>
        <cfvo type="num" val="1"/>
      </iconSet>
    </cfRule>
    <cfRule type="iconSet" priority="818">
      <iconSet iconSet="3Symbols">
        <cfvo type="percent" val="0"/>
        <cfvo type="num" val="0"/>
        <cfvo type="num" val="1"/>
      </iconSet>
    </cfRule>
    <cfRule type="iconSet" priority="819">
      <iconSet iconSet="3Symbols">
        <cfvo type="percent" val="0"/>
        <cfvo type="num" val="0"/>
        <cfvo type="num" val="1"/>
      </iconSet>
    </cfRule>
    <cfRule type="iconSet" priority="820">
      <iconSet iconSet="3Symbols">
        <cfvo type="percent" val="0"/>
        <cfvo type="percent" val="33"/>
        <cfvo type="percent" val="67"/>
      </iconSet>
    </cfRule>
  </conditionalFormatting>
  <conditionalFormatting sqref="I39:I53">
    <cfRule type="dataBar" priority="814">
      <dataBar>
        <cfvo type="min"/>
        <cfvo type="max"/>
        <color rgb="FF63C384"/>
      </dataBar>
    </cfRule>
  </conditionalFormatting>
  <conditionalFormatting sqref="I39:I53">
    <cfRule type="dataBar" priority="813">
      <dataBar>
        <cfvo type="min"/>
        <cfvo type="max"/>
        <color rgb="FF63C384"/>
      </dataBar>
    </cfRule>
  </conditionalFormatting>
  <conditionalFormatting sqref="I39:I53">
    <cfRule type="dataBar" priority="815">
      <dataBar>
        <cfvo type="min"/>
        <cfvo type="max"/>
        <color rgb="FF63C384"/>
      </dataBar>
    </cfRule>
  </conditionalFormatting>
  <conditionalFormatting sqref="I39:I53">
    <cfRule type="dataBar" priority="8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{F0131E1E-AAFE-4BE6-827E-CE0F27C1A181}</x14:id>
        </ext>
      </extLst>
    </cfRule>
  </conditionalFormatting>
  <conditionalFormatting sqref="J39:J53">
    <cfRule type="iconSet" priority="809">
      <iconSet iconSet="3Symbols" showValue="0">
        <cfvo type="percent" val="0"/>
        <cfvo type="num" val="0"/>
        <cfvo type="num" val="1"/>
      </iconSet>
    </cfRule>
    <cfRule type="iconSet" priority="810">
      <iconSet iconSet="3Symbols">
        <cfvo type="percent" val="0"/>
        <cfvo type="num" val="0"/>
        <cfvo type="num" val="1"/>
      </iconSet>
    </cfRule>
    <cfRule type="iconSet" priority="811">
      <iconSet iconSet="3Symbols">
        <cfvo type="percent" val="0"/>
        <cfvo type="num" val="0"/>
        <cfvo type="num" val="1"/>
      </iconSet>
    </cfRule>
    <cfRule type="iconSet" priority="812">
      <iconSet iconSet="3Symbols">
        <cfvo type="percent" val="0"/>
        <cfvo type="percent" val="33"/>
        <cfvo type="percent" val="67"/>
      </iconSet>
    </cfRule>
  </conditionalFormatting>
  <conditionalFormatting sqref="I55:I69">
    <cfRule type="dataBar" priority="806">
      <dataBar>
        <cfvo type="min"/>
        <cfvo type="max"/>
        <color rgb="FF63C384"/>
      </dataBar>
    </cfRule>
  </conditionalFormatting>
  <conditionalFormatting sqref="I55:I69">
    <cfRule type="dataBar" priority="805">
      <dataBar>
        <cfvo type="min"/>
        <cfvo type="max"/>
        <color rgb="FF63C384"/>
      </dataBar>
    </cfRule>
  </conditionalFormatting>
  <conditionalFormatting sqref="I55:I69">
    <cfRule type="dataBar" priority="807">
      <dataBar>
        <cfvo type="min"/>
        <cfvo type="max"/>
        <color rgb="FF63C384"/>
      </dataBar>
    </cfRule>
  </conditionalFormatting>
  <conditionalFormatting sqref="I55:I69">
    <cfRule type="dataBar" priority="8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{FBAB42D3-3726-4FEA-A381-BBB1C29F4475}</x14:id>
        </ext>
      </extLst>
    </cfRule>
  </conditionalFormatting>
  <conditionalFormatting sqref="J55:J69">
    <cfRule type="iconSet" priority="801">
      <iconSet iconSet="3Symbols" showValue="0">
        <cfvo type="percent" val="0"/>
        <cfvo type="num" val="0"/>
        <cfvo type="num" val="1"/>
      </iconSet>
    </cfRule>
    <cfRule type="iconSet" priority="802">
      <iconSet iconSet="3Symbols">
        <cfvo type="percent" val="0"/>
        <cfvo type="num" val="0"/>
        <cfvo type="num" val="1"/>
      </iconSet>
    </cfRule>
    <cfRule type="iconSet" priority="803">
      <iconSet iconSet="3Symbols">
        <cfvo type="percent" val="0"/>
        <cfvo type="num" val="0"/>
        <cfvo type="num" val="1"/>
      </iconSet>
    </cfRule>
    <cfRule type="iconSet" priority="804">
      <iconSet iconSet="3Symbols">
        <cfvo type="percent" val="0"/>
        <cfvo type="percent" val="33"/>
        <cfvo type="percent" val="67"/>
      </iconSet>
    </cfRule>
  </conditionalFormatting>
  <conditionalFormatting sqref="I71:I85">
    <cfRule type="dataBar" priority="798">
      <dataBar>
        <cfvo type="min"/>
        <cfvo type="max"/>
        <color rgb="FF63C384"/>
      </dataBar>
    </cfRule>
  </conditionalFormatting>
  <conditionalFormatting sqref="I71:I85">
    <cfRule type="dataBar" priority="797">
      <dataBar>
        <cfvo type="min"/>
        <cfvo type="max"/>
        <color rgb="FF63C384"/>
      </dataBar>
    </cfRule>
  </conditionalFormatting>
  <conditionalFormatting sqref="I71:I85">
    <cfRule type="dataBar" priority="799">
      <dataBar>
        <cfvo type="min"/>
        <cfvo type="max"/>
        <color rgb="FF63C384"/>
      </dataBar>
    </cfRule>
  </conditionalFormatting>
  <conditionalFormatting sqref="I71:I85">
    <cfRule type="dataBar" priority="8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{0C9A26EA-E369-4BCD-B2D9-37779E797DB4}</x14:id>
        </ext>
      </extLst>
    </cfRule>
  </conditionalFormatting>
  <conditionalFormatting sqref="J71:J85">
    <cfRule type="iconSet" priority="793">
      <iconSet iconSet="3Symbols" showValue="0">
        <cfvo type="percent" val="0"/>
        <cfvo type="num" val="0"/>
        <cfvo type="num" val="1"/>
      </iconSet>
    </cfRule>
    <cfRule type="iconSet" priority="794">
      <iconSet iconSet="3Symbols">
        <cfvo type="percent" val="0"/>
        <cfvo type="num" val="0"/>
        <cfvo type="num" val="1"/>
      </iconSet>
    </cfRule>
    <cfRule type="iconSet" priority="795">
      <iconSet iconSet="3Symbols">
        <cfvo type="percent" val="0"/>
        <cfvo type="num" val="0"/>
        <cfvo type="num" val="1"/>
      </iconSet>
    </cfRule>
    <cfRule type="iconSet" priority="796">
      <iconSet iconSet="3Symbols">
        <cfvo type="percent" val="0"/>
        <cfvo type="percent" val="33"/>
        <cfvo type="percent" val="67"/>
      </iconSet>
    </cfRule>
  </conditionalFormatting>
  <conditionalFormatting sqref="I87:I101">
    <cfRule type="dataBar" priority="790">
      <dataBar>
        <cfvo type="min"/>
        <cfvo type="max"/>
        <color rgb="FF63C384"/>
      </dataBar>
    </cfRule>
  </conditionalFormatting>
  <conditionalFormatting sqref="I87:I101">
    <cfRule type="dataBar" priority="789">
      <dataBar>
        <cfvo type="min"/>
        <cfvo type="max"/>
        <color rgb="FF63C384"/>
      </dataBar>
    </cfRule>
  </conditionalFormatting>
  <conditionalFormatting sqref="I87:I101">
    <cfRule type="dataBar" priority="791">
      <dataBar>
        <cfvo type="min"/>
        <cfvo type="max"/>
        <color rgb="FF63C384"/>
      </dataBar>
    </cfRule>
  </conditionalFormatting>
  <conditionalFormatting sqref="I87:I101">
    <cfRule type="dataBar" priority="7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{4DC635BD-1B21-4A1E-A920-34926D920F1D}</x14:id>
        </ext>
      </extLst>
    </cfRule>
  </conditionalFormatting>
  <conditionalFormatting sqref="J87:J101">
    <cfRule type="iconSet" priority="785">
      <iconSet iconSet="3Symbols" showValue="0">
        <cfvo type="percent" val="0"/>
        <cfvo type="num" val="0"/>
        <cfvo type="num" val="1"/>
      </iconSet>
    </cfRule>
    <cfRule type="iconSet" priority="786">
      <iconSet iconSet="3Symbols">
        <cfvo type="percent" val="0"/>
        <cfvo type="num" val="0"/>
        <cfvo type="num" val="1"/>
      </iconSet>
    </cfRule>
    <cfRule type="iconSet" priority="787">
      <iconSet iconSet="3Symbols">
        <cfvo type="percent" val="0"/>
        <cfvo type="num" val="0"/>
        <cfvo type="num" val="1"/>
      </iconSet>
    </cfRule>
    <cfRule type="iconSet" priority="788">
      <iconSet iconSet="3Symbols">
        <cfvo type="percent" val="0"/>
        <cfvo type="percent" val="33"/>
        <cfvo type="percent" val="67"/>
      </iconSet>
    </cfRule>
  </conditionalFormatting>
  <conditionalFormatting sqref="I103:I117">
    <cfRule type="dataBar" priority="782">
      <dataBar>
        <cfvo type="min"/>
        <cfvo type="max"/>
        <color rgb="FF63C384"/>
      </dataBar>
    </cfRule>
  </conditionalFormatting>
  <conditionalFormatting sqref="I103:I117">
    <cfRule type="dataBar" priority="781">
      <dataBar>
        <cfvo type="min"/>
        <cfvo type="max"/>
        <color rgb="FF63C384"/>
      </dataBar>
    </cfRule>
  </conditionalFormatting>
  <conditionalFormatting sqref="I103:I117">
    <cfRule type="dataBar" priority="783">
      <dataBar>
        <cfvo type="min"/>
        <cfvo type="max"/>
        <color rgb="FF63C384"/>
      </dataBar>
    </cfRule>
  </conditionalFormatting>
  <conditionalFormatting sqref="I103:I117">
    <cfRule type="dataBar" priority="7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{3DA5563F-F5C3-468D-B01F-A159BE3875FD}</x14:id>
        </ext>
      </extLst>
    </cfRule>
  </conditionalFormatting>
  <conditionalFormatting sqref="J103:J117">
    <cfRule type="iconSet" priority="777">
      <iconSet iconSet="3Symbols" showValue="0">
        <cfvo type="percent" val="0"/>
        <cfvo type="num" val="0"/>
        <cfvo type="num" val="1"/>
      </iconSet>
    </cfRule>
    <cfRule type="iconSet" priority="778">
      <iconSet iconSet="3Symbols">
        <cfvo type="percent" val="0"/>
        <cfvo type="num" val="0"/>
        <cfvo type="num" val="1"/>
      </iconSet>
    </cfRule>
    <cfRule type="iconSet" priority="779">
      <iconSet iconSet="3Symbols">
        <cfvo type="percent" val="0"/>
        <cfvo type="num" val="0"/>
        <cfvo type="num" val="1"/>
      </iconSet>
    </cfRule>
    <cfRule type="iconSet" priority="780">
      <iconSet iconSet="3Symbols">
        <cfvo type="percent" val="0"/>
        <cfvo type="percent" val="33"/>
        <cfvo type="percent" val="67"/>
      </iconSet>
    </cfRule>
  </conditionalFormatting>
  <conditionalFormatting sqref="I119:I133">
    <cfRule type="dataBar" priority="774">
      <dataBar>
        <cfvo type="min"/>
        <cfvo type="max"/>
        <color rgb="FF63C384"/>
      </dataBar>
    </cfRule>
  </conditionalFormatting>
  <conditionalFormatting sqref="I119:I133">
    <cfRule type="dataBar" priority="773">
      <dataBar>
        <cfvo type="min"/>
        <cfvo type="max"/>
        <color rgb="FF63C384"/>
      </dataBar>
    </cfRule>
  </conditionalFormatting>
  <conditionalFormatting sqref="I119:I133">
    <cfRule type="dataBar" priority="775">
      <dataBar>
        <cfvo type="min"/>
        <cfvo type="max"/>
        <color rgb="FF63C384"/>
      </dataBar>
    </cfRule>
  </conditionalFormatting>
  <conditionalFormatting sqref="I119:I133">
    <cfRule type="dataBar" priority="7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{1AEBAF19-36AD-4715-90A6-35630AA3757B}</x14:id>
        </ext>
      </extLst>
    </cfRule>
  </conditionalFormatting>
  <conditionalFormatting sqref="J119:J133">
    <cfRule type="iconSet" priority="769">
      <iconSet iconSet="3Symbols" showValue="0">
        <cfvo type="percent" val="0"/>
        <cfvo type="num" val="0"/>
        <cfvo type="num" val="1"/>
      </iconSet>
    </cfRule>
    <cfRule type="iconSet" priority="770">
      <iconSet iconSet="3Symbols">
        <cfvo type="percent" val="0"/>
        <cfvo type="num" val="0"/>
        <cfvo type="num" val="1"/>
      </iconSet>
    </cfRule>
    <cfRule type="iconSet" priority="771">
      <iconSet iconSet="3Symbols">
        <cfvo type="percent" val="0"/>
        <cfvo type="num" val="0"/>
        <cfvo type="num" val="1"/>
      </iconSet>
    </cfRule>
    <cfRule type="iconSet" priority="772">
      <iconSet iconSet="3Symbols">
        <cfvo type="percent" val="0"/>
        <cfvo type="percent" val="33"/>
        <cfvo type="percent" val="67"/>
      </iconSet>
    </cfRule>
  </conditionalFormatting>
  <conditionalFormatting sqref="I135:I149">
    <cfRule type="dataBar" priority="766">
      <dataBar>
        <cfvo type="min"/>
        <cfvo type="max"/>
        <color rgb="FF63C384"/>
      </dataBar>
    </cfRule>
  </conditionalFormatting>
  <conditionalFormatting sqref="I135:I149">
    <cfRule type="dataBar" priority="765">
      <dataBar>
        <cfvo type="min"/>
        <cfvo type="max"/>
        <color rgb="FF63C384"/>
      </dataBar>
    </cfRule>
  </conditionalFormatting>
  <conditionalFormatting sqref="I135:I149">
    <cfRule type="dataBar" priority="767">
      <dataBar>
        <cfvo type="min"/>
        <cfvo type="max"/>
        <color rgb="FF63C384"/>
      </dataBar>
    </cfRule>
  </conditionalFormatting>
  <conditionalFormatting sqref="I135:I149">
    <cfRule type="dataBar" priority="7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{7B786409-7145-4633-9EDB-E49CB9E316D6}</x14:id>
        </ext>
      </extLst>
    </cfRule>
  </conditionalFormatting>
  <conditionalFormatting sqref="J135:J149">
    <cfRule type="iconSet" priority="761">
      <iconSet iconSet="3Symbols" showValue="0">
        <cfvo type="percent" val="0"/>
        <cfvo type="num" val="0"/>
        <cfvo type="num" val="1"/>
      </iconSet>
    </cfRule>
    <cfRule type="iconSet" priority="762">
      <iconSet iconSet="3Symbols">
        <cfvo type="percent" val="0"/>
        <cfvo type="num" val="0"/>
        <cfvo type="num" val="1"/>
      </iconSet>
    </cfRule>
    <cfRule type="iconSet" priority="763">
      <iconSet iconSet="3Symbols">
        <cfvo type="percent" val="0"/>
        <cfvo type="num" val="0"/>
        <cfvo type="num" val="1"/>
      </iconSet>
    </cfRule>
    <cfRule type="iconSet" priority="764">
      <iconSet iconSet="3Symbols">
        <cfvo type="percent" val="0"/>
        <cfvo type="percent" val="33"/>
        <cfvo type="percent" val="67"/>
      </iconSet>
    </cfRule>
  </conditionalFormatting>
  <conditionalFormatting sqref="I151:I165">
    <cfRule type="dataBar" priority="758">
      <dataBar>
        <cfvo type="min"/>
        <cfvo type="max"/>
        <color rgb="FF63C384"/>
      </dataBar>
    </cfRule>
  </conditionalFormatting>
  <conditionalFormatting sqref="I151:I165">
    <cfRule type="dataBar" priority="757">
      <dataBar>
        <cfvo type="min"/>
        <cfvo type="max"/>
        <color rgb="FF63C384"/>
      </dataBar>
    </cfRule>
  </conditionalFormatting>
  <conditionalFormatting sqref="I151:I165">
    <cfRule type="dataBar" priority="759">
      <dataBar>
        <cfvo type="min"/>
        <cfvo type="max"/>
        <color rgb="FF63C384"/>
      </dataBar>
    </cfRule>
  </conditionalFormatting>
  <conditionalFormatting sqref="I151:I165">
    <cfRule type="dataBar" priority="7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{8A39320C-73F1-42B1-9C65-A8436F8DE533}</x14:id>
        </ext>
      </extLst>
    </cfRule>
  </conditionalFormatting>
  <conditionalFormatting sqref="J151:J165">
    <cfRule type="iconSet" priority="753">
      <iconSet iconSet="3Symbols" showValue="0">
        <cfvo type="percent" val="0"/>
        <cfvo type="num" val="0"/>
        <cfvo type="num" val="1"/>
      </iconSet>
    </cfRule>
    <cfRule type="iconSet" priority="754">
      <iconSet iconSet="3Symbols">
        <cfvo type="percent" val="0"/>
        <cfvo type="num" val="0"/>
        <cfvo type="num" val="1"/>
      </iconSet>
    </cfRule>
    <cfRule type="iconSet" priority="755">
      <iconSet iconSet="3Symbols">
        <cfvo type="percent" val="0"/>
        <cfvo type="num" val="0"/>
        <cfvo type="num" val="1"/>
      </iconSet>
    </cfRule>
    <cfRule type="iconSet" priority="756">
      <iconSet iconSet="3Symbols">
        <cfvo type="percent" val="0"/>
        <cfvo type="percent" val="33"/>
        <cfvo type="percent" val="67"/>
      </iconSet>
    </cfRule>
  </conditionalFormatting>
  <conditionalFormatting sqref="I167:I181">
    <cfRule type="dataBar" priority="750">
      <dataBar>
        <cfvo type="min"/>
        <cfvo type="max"/>
        <color rgb="FF63C384"/>
      </dataBar>
    </cfRule>
  </conditionalFormatting>
  <conditionalFormatting sqref="I167:I181">
    <cfRule type="dataBar" priority="749">
      <dataBar>
        <cfvo type="min"/>
        <cfvo type="max"/>
        <color rgb="FF63C384"/>
      </dataBar>
    </cfRule>
  </conditionalFormatting>
  <conditionalFormatting sqref="I167:I181">
    <cfRule type="dataBar" priority="751">
      <dataBar>
        <cfvo type="min"/>
        <cfvo type="max"/>
        <color rgb="FF63C384"/>
      </dataBar>
    </cfRule>
  </conditionalFormatting>
  <conditionalFormatting sqref="I167:I181">
    <cfRule type="dataBar" priority="7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{8AA3E1E8-5627-456A-99E0-4FBD80D2126B}</x14:id>
        </ext>
      </extLst>
    </cfRule>
  </conditionalFormatting>
  <conditionalFormatting sqref="J167:J181">
    <cfRule type="iconSet" priority="745">
      <iconSet iconSet="3Symbols" showValue="0">
        <cfvo type="percent" val="0"/>
        <cfvo type="num" val="0"/>
        <cfvo type="num" val="1"/>
      </iconSet>
    </cfRule>
    <cfRule type="iconSet" priority="746">
      <iconSet iconSet="3Symbols">
        <cfvo type="percent" val="0"/>
        <cfvo type="num" val="0"/>
        <cfvo type="num" val="1"/>
      </iconSet>
    </cfRule>
    <cfRule type="iconSet" priority="747">
      <iconSet iconSet="3Symbols">
        <cfvo type="percent" val="0"/>
        <cfvo type="num" val="0"/>
        <cfvo type="num" val="1"/>
      </iconSet>
    </cfRule>
    <cfRule type="iconSet" priority="748">
      <iconSet iconSet="3Symbols">
        <cfvo type="percent" val="0"/>
        <cfvo type="percent" val="33"/>
        <cfvo type="percent" val="67"/>
      </iconSet>
    </cfRule>
  </conditionalFormatting>
  <conditionalFormatting sqref="I183:I197">
    <cfRule type="dataBar" priority="742">
      <dataBar>
        <cfvo type="min"/>
        <cfvo type="max"/>
        <color rgb="FF63C384"/>
      </dataBar>
    </cfRule>
  </conditionalFormatting>
  <conditionalFormatting sqref="I183:I197">
    <cfRule type="dataBar" priority="741">
      <dataBar>
        <cfvo type="min"/>
        <cfvo type="max"/>
        <color rgb="FF63C384"/>
      </dataBar>
    </cfRule>
  </conditionalFormatting>
  <conditionalFormatting sqref="I183:I197">
    <cfRule type="dataBar" priority="743">
      <dataBar>
        <cfvo type="min"/>
        <cfvo type="max"/>
        <color rgb="FF63C384"/>
      </dataBar>
    </cfRule>
  </conditionalFormatting>
  <conditionalFormatting sqref="I183:I197">
    <cfRule type="dataBar" priority="7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{EDDEE550-7DA5-483E-8CA4-8808226C0C10}</x14:id>
        </ext>
      </extLst>
    </cfRule>
  </conditionalFormatting>
  <conditionalFormatting sqref="J183:J197">
    <cfRule type="iconSet" priority="737">
      <iconSet iconSet="3Symbols" showValue="0">
        <cfvo type="percent" val="0"/>
        <cfvo type="num" val="0"/>
        <cfvo type="num" val="1"/>
      </iconSet>
    </cfRule>
    <cfRule type="iconSet" priority="738">
      <iconSet iconSet="3Symbols">
        <cfvo type="percent" val="0"/>
        <cfvo type="num" val="0"/>
        <cfvo type="num" val="1"/>
      </iconSet>
    </cfRule>
    <cfRule type="iconSet" priority="739">
      <iconSet iconSet="3Symbols">
        <cfvo type="percent" val="0"/>
        <cfvo type="num" val="0"/>
        <cfvo type="num" val="1"/>
      </iconSet>
    </cfRule>
    <cfRule type="iconSet" priority="740">
      <iconSet iconSet="3Symbols">
        <cfvo type="percent" val="0"/>
        <cfvo type="percent" val="33"/>
        <cfvo type="percent" val="67"/>
      </iconSet>
    </cfRule>
  </conditionalFormatting>
  <conditionalFormatting sqref="I199:I213">
    <cfRule type="dataBar" priority="734">
      <dataBar>
        <cfvo type="min"/>
        <cfvo type="max"/>
        <color rgb="FF63C384"/>
      </dataBar>
    </cfRule>
  </conditionalFormatting>
  <conditionalFormatting sqref="I199:I213">
    <cfRule type="dataBar" priority="733">
      <dataBar>
        <cfvo type="min"/>
        <cfvo type="max"/>
        <color rgb="FF63C384"/>
      </dataBar>
    </cfRule>
  </conditionalFormatting>
  <conditionalFormatting sqref="I199:I213">
    <cfRule type="dataBar" priority="735">
      <dataBar>
        <cfvo type="min"/>
        <cfvo type="max"/>
        <color rgb="FF63C384"/>
      </dataBar>
    </cfRule>
  </conditionalFormatting>
  <conditionalFormatting sqref="I199:I213">
    <cfRule type="dataBar" priority="7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{9658F54E-4B37-41DE-A9AE-55C0AF96D13F}</x14:id>
        </ext>
      </extLst>
    </cfRule>
  </conditionalFormatting>
  <conditionalFormatting sqref="J199:J213">
    <cfRule type="iconSet" priority="729">
      <iconSet iconSet="3Symbols" showValue="0">
        <cfvo type="percent" val="0"/>
        <cfvo type="num" val="0"/>
        <cfvo type="num" val="1"/>
      </iconSet>
    </cfRule>
    <cfRule type="iconSet" priority="730">
      <iconSet iconSet="3Symbols">
        <cfvo type="percent" val="0"/>
        <cfvo type="num" val="0"/>
        <cfvo type="num" val="1"/>
      </iconSet>
    </cfRule>
    <cfRule type="iconSet" priority="731">
      <iconSet iconSet="3Symbols">
        <cfvo type="percent" val="0"/>
        <cfvo type="num" val="0"/>
        <cfvo type="num" val="1"/>
      </iconSet>
    </cfRule>
    <cfRule type="iconSet" priority="732">
      <iconSet iconSet="3Symbols">
        <cfvo type="percent" val="0"/>
        <cfvo type="percent" val="33"/>
        <cfvo type="percent" val="67"/>
      </iconSet>
    </cfRule>
  </conditionalFormatting>
  <conditionalFormatting sqref="I215:I229">
    <cfRule type="dataBar" priority="726">
      <dataBar>
        <cfvo type="min"/>
        <cfvo type="max"/>
        <color rgb="FF63C384"/>
      </dataBar>
    </cfRule>
  </conditionalFormatting>
  <conditionalFormatting sqref="I215:I229">
    <cfRule type="dataBar" priority="725">
      <dataBar>
        <cfvo type="min"/>
        <cfvo type="max"/>
        <color rgb="FF63C384"/>
      </dataBar>
    </cfRule>
  </conditionalFormatting>
  <conditionalFormatting sqref="I215:I229">
    <cfRule type="dataBar" priority="727">
      <dataBar>
        <cfvo type="min"/>
        <cfvo type="max"/>
        <color rgb="FF63C384"/>
      </dataBar>
    </cfRule>
  </conditionalFormatting>
  <conditionalFormatting sqref="I215:I229">
    <cfRule type="dataBar" priority="7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{FCCA682C-4DB9-4F72-9F9C-218827FEA73E}</x14:id>
        </ext>
      </extLst>
    </cfRule>
  </conditionalFormatting>
  <conditionalFormatting sqref="J215:J229">
    <cfRule type="iconSet" priority="721">
      <iconSet iconSet="3Symbols" showValue="0">
        <cfvo type="percent" val="0"/>
        <cfvo type="num" val="0"/>
        <cfvo type="num" val="1"/>
      </iconSet>
    </cfRule>
    <cfRule type="iconSet" priority="722">
      <iconSet iconSet="3Symbols">
        <cfvo type="percent" val="0"/>
        <cfvo type="num" val="0"/>
        <cfvo type="num" val="1"/>
      </iconSet>
    </cfRule>
    <cfRule type="iconSet" priority="723">
      <iconSet iconSet="3Symbols">
        <cfvo type="percent" val="0"/>
        <cfvo type="num" val="0"/>
        <cfvo type="num" val="1"/>
      </iconSet>
    </cfRule>
    <cfRule type="iconSet" priority="724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79">
      <dataBar>
        <cfvo type="min"/>
        <cfvo type="max"/>
        <color rgb="FF63C384"/>
      </dataBar>
    </cfRule>
  </conditionalFormatting>
  <conditionalFormatting sqref="I246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{4C6CD70E-A997-405D-A63F-0BBD1D6797B0}</x14:id>
        </ext>
      </extLst>
    </cfRule>
  </conditionalFormatting>
  <conditionalFormatting sqref="F246">
    <cfRule type="iconSet" priority="81">
      <iconSet iconSet="4TrafficLights" showValue="0">
        <cfvo type="percent" val="0"/>
        <cfvo type="num" val="2"/>
        <cfvo type="num" val="3"/>
        <cfvo type="num" val="4"/>
      </iconSet>
    </cfRule>
    <cfRule type="iconSet" priority="82">
      <iconSet iconSet="4TrafficLights">
        <cfvo type="percent" val="0"/>
        <cfvo type="num" val="2"/>
        <cfvo type="num" val="3"/>
        <cfvo type="num" val="4"/>
      </iconSet>
    </cfRule>
    <cfRule type="iconSet" priority="83">
      <iconSet iconSet="4TrafficLights" showValue="0">
        <cfvo type="percent" val="0"/>
        <cfvo type="percent" val="2"/>
        <cfvo type="percent" val="3"/>
        <cfvo type="num" val="4"/>
      </iconSet>
    </cfRule>
    <cfRule type="iconSet" priority="89">
      <iconSet showValue="0">
        <cfvo type="percent" val="0"/>
        <cfvo type="num" val="2"/>
        <cfvo type="num" val="3"/>
      </iconSet>
    </cfRule>
    <cfRule type="iconSet" priority="90">
      <iconSet>
        <cfvo type="percent" val="0"/>
        <cfvo type="num" val="2"/>
        <cfvo type="num" val="3"/>
      </iconSet>
    </cfRule>
  </conditionalFormatting>
  <conditionalFormatting sqref="J246">
    <cfRule type="iconSet" priority="84">
      <iconSet iconSet="3Symbols" showValue="0">
        <cfvo type="percent" val="0"/>
        <cfvo type="num" val="0"/>
        <cfvo type="num" val="1"/>
      </iconSet>
    </cfRule>
    <cfRule type="iconSet" priority="85">
      <iconSet iconSet="3Symbols">
        <cfvo type="percent" val="0"/>
        <cfvo type="num" val="0"/>
        <cfvo type="num" val="1"/>
      </iconSet>
    </cfRule>
    <cfRule type="iconSet" priority="86">
      <iconSet iconSet="3Symbols">
        <cfvo type="percent" val="0"/>
        <cfvo type="num" val="0"/>
        <cfvo type="num" val="1"/>
      </iconSet>
    </cfRule>
    <cfRule type="iconSet" priority="87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88">
      <dataBar>
        <cfvo type="min"/>
        <cfvo type="max"/>
        <color rgb="FF63C384"/>
      </dataBar>
    </cfRule>
  </conditionalFormatting>
  <conditionalFormatting sqref="I262">
    <cfRule type="dataBar" priority="67">
      <dataBar>
        <cfvo type="min"/>
        <cfvo type="max"/>
        <color rgb="FF63C384"/>
      </dataBar>
    </cfRule>
  </conditionalFormatting>
  <conditionalFormatting sqref="I262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{3EAC34EC-F92D-4CD6-B3DF-4D3C333B4EBB}</x14:id>
        </ext>
      </extLst>
    </cfRule>
  </conditionalFormatting>
  <conditionalFormatting sqref="F262">
    <cfRule type="iconSet" priority="69">
      <iconSet iconSet="4TrafficLights" showValue="0">
        <cfvo type="percent" val="0"/>
        <cfvo type="num" val="2"/>
        <cfvo type="num" val="3"/>
        <cfvo type="num" val="4"/>
      </iconSet>
    </cfRule>
    <cfRule type="iconSet" priority="70">
      <iconSet iconSet="4TrafficLights">
        <cfvo type="percent" val="0"/>
        <cfvo type="num" val="2"/>
        <cfvo type="num" val="3"/>
        <cfvo type="num" val="4"/>
      </iconSet>
    </cfRule>
    <cfRule type="iconSet" priority="71">
      <iconSet iconSet="4TrafficLights" showValue="0">
        <cfvo type="percent" val="0"/>
        <cfvo type="percent" val="2"/>
        <cfvo type="percent" val="3"/>
        <cfvo type="num" val="4"/>
      </iconSet>
    </cfRule>
    <cfRule type="iconSet" priority="77">
      <iconSet showValue="0">
        <cfvo type="percent" val="0"/>
        <cfvo type="num" val="2"/>
        <cfvo type="num" val="3"/>
      </iconSet>
    </cfRule>
    <cfRule type="iconSet" priority="78">
      <iconSet>
        <cfvo type="percent" val="0"/>
        <cfvo type="num" val="2"/>
        <cfvo type="num" val="3"/>
      </iconSet>
    </cfRule>
  </conditionalFormatting>
  <conditionalFormatting sqref="J262">
    <cfRule type="iconSet" priority="72">
      <iconSet iconSet="3Symbols" showValue="0">
        <cfvo type="percent" val="0"/>
        <cfvo type="num" val="0"/>
        <cfvo type="num" val="1"/>
      </iconSet>
    </cfRule>
    <cfRule type="iconSet" priority="73">
      <iconSet iconSet="3Symbols">
        <cfvo type="percent" val="0"/>
        <cfvo type="num" val="0"/>
        <cfvo type="num" val="1"/>
      </iconSet>
    </cfRule>
    <cfRule type="iconSet" priority="74">
      <iconSet iconSet="3Symbols">
        <cfvo type="percent" val="0"/>
        <cfvo type="num" val="0"/>
        <cfvo type="num" val="1"/>
      </iconSet>
    </cfRule>
    <cfRule type="iconSet" priority="75">
      <iconSet iconSet="3Symbols">
        <cfvo type="percent" val="0"/>
        <cfvo type="percent" val="33"/>
        <cfvo type="percent" val="67"/>
      </iconSet>
    </cfRule>
  </conditionalFormatting>
  <conditionalFormatting sqref="I262">
    <cfRule type="dataBar" priority="76">
      <dataBar>
        <cfvo type="min"/>
        <cfvo type="max"/>
        <color rgb="FF63C384"/>
      </dataBar>
    </cfRule>
  </conditionalFormatting>
  <conditionalFormatting sqref="I278">
    <cfRule type="dataBar" priority="55">
      <dataBar>
        <cfvo type="min"/>
        <cfvo type="max"/>
        <color rgb="FF63C384"/>
      </dataBar>
    </cfRule>
  </conditionalFormatting>
  <conditionalFormatting sqref="I278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{105CA645-CB55-4F0A-8BC7-CC6371B0F1B0}</x14:id>
        </ext>
      </extLst>
    </cfRule>
  </conditionalFormatting>
  <conditionalFormatting sqref="F278">
    <cfRule type="iconSet" priority="57">
      <iconSet iconSet="4TrafficLights" showValue="0">
        <cfvo type="percent" val="0"/>
        <cfvo type="num" val="2"/>
        <cfvo type="num" val="3"/>
        <cfvo type="num" val="4"/>
      </iconSet>
    </cfRule>
    <cfRule type="iconSet" priority="58">
      <iconSet iconSet="4TrafficLights">
        <cfvo type="percent" val="0"/>
        <cfvo type="num" val="2"/>
        <cfvo type="num" val="3"/>
        <cfvo type="num" val="4"/>
      </iconSet>
    </cfRule>
    <cfRule type="iconSet" priority="59">
      <iconSet iconSet="4TrafficLights" showValue="0">
        <cfvo type="percent" val="0"/>
        <cfvo type="percent" val="2"/>
        <cfvo type="percent" val="3"/>
        <cfvo type="num" val="4"/>
      </iconSet>
    </cfRule>
    <cfRule type="iconSet" priority="65">
      <iconSet showValue="0">
        <cfvo type="percent" val="0"/>
        <cfvo type="num" val="2"/>
        <cfvo type="num" val="3"/>
      </iconSet>
    </cfRule>
    <cfRule type="iconSet" priority="66">
      <iconSet>
        <cfvo type="percent" val="0"/>
        <cfvo type="num" val="2"/>
        <cfvo type="num" val="3"/>
      </iconSet>
    </cfRule>
  </conditionalFormatting>
  <conditionalFormatting sqref="J278">
    <cfRule type="iconSet" priority="60">
      <iconSet iconSet="3Symbols" showValue="0">
        <cfvo type="percent" val="0"/>
        <cfvo type="num" val="0"/>
        <cfvo type="num" val="1"/>
      </iconSet>
    </cfRule>
    <cfRule type="iconSet" priority="61">
      <iconSet iconSet="3Symbols">
        <cfvo type="percent" val="0"/>
        <cfvo type="num" val="0"/>
        <cfvo type="num" val="1"/>
      </iconSet>
    </cfRule>
    <cfRule type="iconSet" priority="62">
      <iconSet iconSet="3Symbols">
        <cfvo type="percent" val="0"/>
        <cfvo type="num" val="0"/>
        <cfvo type="num" val="1"/>
      </iconSet>
    </cfRule>
    <cfRule type="iconSet" priority="63">
      <iconSet iconSet="3Symbols">
        <cfvo type="percent" val="0"/>
        <cfvo type="percent" val="33"/>
        <cfvo type="percent" val="67"/>
      </iconSet>
    </cfRule>
  </conditionalFormatting>
  <conditionalFormatting sqref="I278">
    <cfRule type="dataBar" priority="64">
      <dataBar>
        <cfvo type="min"/>
        <cfvo type="max"/>
        <color rgb="FF63C384"/>
      </dataBar>
    </cfRule>
  </conditionalFormatting>
  <conditionalFormatting sqref="F231:F235">
    <cfRule type="iconSet" priority="50">
      <iconSet iconSet="4TrafficLights" showValue="0">
        <cfvo type="percent" val="0"/>
        <cfvo type="num" val="2"/>
        <cfvo type="num" val="3"/>
        <cfvo type="num" val="4"/>
      </iconSet>
    </cfRule>
    <cfRule type="iconSet" priority="51">
      <iconSet iconSet="4TrafficLights">
        <cfvo type="percent" val="0"/>
        <cfvo type="num" val="2"/>
        <cfvo type="num" val="3"/>
        <cfvo type="num" val="4"/>
      </iconSet>
    </cfRule>
    <cfRule type="iconSet" priority="52">
      <iconSet iconSet="4TrafficLights" showValue="0">
        <cfvo type="percent" val="0"/>
        <cfvo type="percent" val="2"/>
        <cfvo type="percent" val="3"/>
        <cfvo type="num" val="4"/>
      </iconSet>
    </cfRule>
    <cfRule type="iconSet" priority="53">
      <iconSet showValue="0">
        <cfvo type="percent" val="0"/>
        <cfvo type="num" val="2"/>
        <cfvo type="num" val="3"/>
      </iconSet>
    </cfRule>
    <cfRule type="iconSet" priority="54">
      <iconSet>
        <cfvo type="percent" val="0"/>
        <cfvo type="num" val="2"/>
        <cfvo type="num" val="3"/>
      </iconSet>
    </cfRule>
  </conditionalFormatting>
  <conditionalFormatting sqref="F247:F251">
    <cfRule type="iconSet" priority="45">
      <iconSet iconSet="4TrafficLights" showValue="0">
        <cfvo type="percent" val="0"/>
        <cfvo type="num" val="2"/>
        <cfvo type="num" val="3"/>
        <cfvo type="num" val="4"/>
      </iconSet>
    </cfRule>
    <cfRule type="iconSet" priority="46">
      <iconSet iconSet="4TrafficLights">
        <cfvo type="percent" val="0"/>
        <cfvo type="num" val="2"/>
        <cfvo type="num" val="3"/>
        <cfvo type="num" val="4"/>
      </iconSet>
    </cfRule>
    <cfRule type="iconSet" priority="47">
      <iconSet iconSet="4TrafficLights" showValue="0">
        <cfvo type="percent" val="0"/>
        <cfvo type="percent" val="2"/>
        <cfvo type="percent" val="3"/>
        <cfvo type="num" val="4"/>
      </iconSet>
    </cfRule>
    <cfRule type="iconSet" priority="48">
      <iconSet showValue="0">
        <cfvo type="percent" val="0"/>
        <cfvo type="num" val="2"/>
        <cfvo type="num" val="3"/>
      </iconSet>
    </cfRule>
    <cfRule type="iconSet" priority="49">
      <iconSet>
        <cfvo type="percent" val="0"/>
        <cfvo type="num" val="2"/>
        <cfvo type="num" val="3"/>
      </iconSet>
    </cfRule>
  </conditionalFormatting>
  <conditionalFormatting sqref="F263:F267">
    <cfRule type="iconSet" priority="40">
      <iconSet iconSet="4TrafficLights" showValue="0">
        <cfvo type="percent" val="0"/>
        <cfvo type="num" val="2"/>
        <cfvo type="num" val="3"/>
        <cfvo type="num" val="4"/>
      </iconSet>
    </cfRule>
    <cfRule type="iconSet" priority="41">
      <iconSet iconSet="4TrafficLights">
        <cfvo type="percent" val="0"/>
        <cfvo type="num" val="2"/>
        <cfvo type="num" val="3"/>
        <cfvo type="num" val="4"/>
      </iconSet>
    </cfRule>
    <cfRule type="iconSet" priority="42">
      <iconSet iconSet="4TrafficLights" showValue="0">
        <cfvo type="percent" val="0"/>
        <cfvo type="percent" val="2"/>
        <cfvo type="percent" val="3"/>
        <cfvo type="num" val="4"/>
      </iconSet>
    </cfRule>
    <cfRule type="iconSet" priority="43">
      <iconSet showValue="0">
        <cfvo type="percent" val="0"/>
        <cfvo type="num" val="2"/>
        <cfvo type="num" val="3"/>
      </iconSet>
    </cfRule>
    <cfRule type="iconSet" priority="44">
      <iconSet>
        <cfvo type="percent" val="0"/>
        <cfvo type="num" val="2"/>
        <cfvo type="num" val="3"/>
      </iconSet>
    </cfRule>
  </conditionalFormatting>
  <conditionalFormatting sqref="F236:F245">
    <cfRule type="iconSet" priority="35">
      <iconSet iconSet="4TrafficLights" showValue="0">
        <cfvo type="percent" val="0"/>
        <cfvo type="num" val="2"/>
        <cfvo type="num" val="3"/>
        <cfvo type="num" val="4"/>
      </iconSet>
    </cfRule>
    <cfRule type="iconSet" priority="36">
      <iconSet iconSet="4TrafficLights">
        <cfvo type="percent" val="0"/>
        <cfvo type="num" val="2"/>
        <cfvo type="num" val="3"/>
        <cfvo type="num" val="4"/>
      </iconSet>
    </cfRule>
    <cfRule type="iconSet" priority="37">
      <iconSet iconSet="4TrafficLights" showValue="0">
        <cfvo type="percent" val="0"/>
        <cfvo type="percent" val="2"/>
        <cfvo type="percent" val="3"/>
        <cfvo type="num" val="4"/>
      </iconSet>
    </cfRule>
    <cfRule type="iconSet" priority="38">
      <iconSet showValue="0">
        <cfvo type="percent" val="0"/>
        <cfvo type="num" val="2"/>
        <cfvo type="num" val="3"/>
      </iconSet>
    </cfRule>
    <cfRule type="iconSet" priority="39">
      <iconSet>
        <cfvo type="percent" val="0"/>
        <cfvo type="num" val="2"/>
        <cfvo type="num" val="3"/>
      </iconSet>
    </cfRule>
  </conditionalFormatting>
  <conditionalFormatting sqref="F252:F261">
    <cfRule type="iconSet" priority="30">
      <iconSet iconSet="4TrafficLights" showValue="0">
        <cfvo type="percent" val="0"/>
        <cfvo type="num" val="2"/>
        <cfvo type="num" val="3"/>
        <cfvo type="num" val="4"/>
      </iconSet>
    </cfRule>
    <cfRule type="iconSet" priority="31">
      <iconSet iconSet="4TrafficLights">
        <cfvo type="percent" val="0"/>
        <cfvo type="num" val="2"/>
        <cfvo type="num" val="3"/>
        <cfvo type="num" val="4"/>
      </iconSet>
    </cfRule>
    <cfRule type="iconSet" priority="32">
      <iconSet iconSet="4TrafficLights" showValue="0">
        <cfvo type="percent" val="0"/>
        <cfvo type="percent" val="2"/>
        <cfvo type="percent" val="3"/>
        <cfvo type="num" val="4"/>
      </iconSet>
    </cfRule>
    <cfRule type="iconSet" priority="33">
      <iconSet showValue="0">
        <cfvo type="percent" val="0"/>
        <cfvo type="num" val="2"/>
        <cfvo type="num" val="3"/>
      </iconSet>
    </cfRule>
    <cfRule type="iconSet" priority="34">
      <iconSet>
        <cfvo type="percent" val="0"/>
        <cfvo type="num" val="2"/>
        <cfvo type="num" val="3"/>
      </iconSet>
    </cfRule>
  </conditionalFormatting>
  <conditionalFormatting sqref="F268:F277">
    <cfRule type="iconSet" priority="25">
      <iconSet iconSet="4TrafficLights" showValue="0">
        <cfvo type="percent" val="0"/>
        <cfvo type="num" val="2"/>
        <cfvo type="num" val="3"/>
        <cfvo type="num" val="4"/>
      </iconSet>
    </cfRule>
    <cfRule type="iconSet" priority="26">
      <iconSet iconSet="4TrafficLights">
        <cfvo type="percent" val="0"/>
        <cfvo type="num" val="2"/>
        <cfvo type="num" val="3"/>
        <cfvo type="num" val="4"/>
      </iconSet>
    </cfRule>
    <cfRule type="iconSet" priority="27">
      <iconSet iconSet="4TrafficLights" showValue="0">
        <cfvo type="percent" val="0"/>
        <cfvo type="percent" val="2"/>
        <cfvo type="percent" val="3"/>
        <cfvo type="num" val="4"/>
      </iconSet>
    </cfRule>
    <cfRule type="iconSet" priority="28">
      <iconSet showValue="0">
        <cfvo type="percent" val="0"/>
        <cfvo type="num" val="2"/>
        <cfvo type="num" val="3"/>
      </iconSet>
    </cfRule>
    <cfRule type="iconSet" priority="29">
      <iconSet>
        <cfvo type="percent" val="0"/>
        <cfvo type="num" val="2"/>
        <cfvo type="num" val="3"/>
      </iconSet>
    </cfRule>
  </conditionalFormatting>
  <conditionalFormatting sqref="I231:I245">
    <cfRule type="dataBar" priority="22">
      <dataBar>
        <cfvo type="min"/>
        <cfvo type="max"/>
        <color rgb="FF63C384"/>
      </dataBar>
    </cfRule>
  </conditionalFormatting>
  <conditionalFormatting sqref="I231:I245">
    <cfRule type="dataBar" priority="21">
      <dataBar>
        <cfvo type="min"/>
        <cfvo type="max"/>
        <color rgb="FF63C384"/>
      </dataBar>
    </cfRule>
  </conditionalFormatting>
  <conditionalFormatting sqref="I231:I245">
    <cfRule type="dataBar" priority="23">
      <dataBar>
        <cfvo type="min"/>
        <cfvo type="max"/>
        <color rgb="FF63C384"/>
      </dataBar>
    </cfRule>
  </conditionalFormatting>
  <conditionalFormatting sqref="I231:I245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{CBC6544B-718D-4874-8D0D-600968224AC1}</x14:id>
        </ext>
      </extLst>
    </cfRule>
  </conditionalFormatting>
  <conditionalFormatting sqref="J231:J245">
    <cfRule type="iconSet" priority="17">
      <iconSet iconSet="3Symbols" showValue="0">
        <cfvo type="percent" val="0"/>
        <cfvo type="num" val="0"/>
        <cfvo type="num" val="1"/>
      </iconSet>
    </cfRule>
    <cfRule type="iconSet" priority="18">
      <iconSet iconSet="3Symbols">
        <cfvo type="percent" val="0"/>
        <cfvo type="num" val="0"/>
        <cfvo type="num" val="1"/>
      </iconSet>
    </cfRule>
    <cfRule type="iconSet" priority="19">
      <iconSet iconSet="3Symbols">
        <cfvo type="percent" val="0"/>
        <cfvo type="num" val="0"/>
        <cfvo type="num" val="1"/>
      </iconSet>
    </cfRule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I247:I261">
    <cfRule type="dataBar" priority="14">
      <dataBar>
        <cfvo type="min"/>
        <cfvo type="max"/>
        <color rgb="FF63C384"/>
      </dataBar>
    </cfRule>
  </conditionalFormatting>
  <conditionalFormatting sqref="I247:I261">
    <cfRule type="dataBar" priority="13">
      <dataBar>
        <cfvo type="min"/>
        <cfvo type="max"/>
        <color rgb="FF63C384"/>
      </dataBar>
    </cfRule>
  </conditionalFormatting>
  <conditionalFormatting sqref="I247:I261">
    <cfRule type="dataBar" priority="15">
      <dataBar>
        <cfvo type="min"/>
        <cfvo type="max"/>
        <color rgb="FF63C384"/>
      </dataBar>
    </cfRule>
  </conditionalFormatting>
  <conditionalFormatting sqref="I247:I26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{A32C276D-E4F0-47C1-9631-3B8B1D61847E}</x14:id>
        </ext>
      </extLst>
    </cfRule>
  </conditionalFormatting>
  <conditionalFormatting sqref="J247:J261">
    <cfRule type="iconSet" priority="9">
      <iconSet iconSet="3Symbols" showValue="0">
        <cfvo type="percent" val="0"/>
        <cfvo type="num" val="0"/>
        <cfvo type="num" val="1"/>
      </iconSet>
    </cfRule>
    <cfRule type="iconSet" priority="10">
      <iconSet iconSet="3Symbols">
        <cfvo type="percent" val="0"/>
        <cfvo type="num" val="0"/>
        <cfvo type="num" val="1"/>
      </iconSet>
    </cfRule>
    <cfRule type="iconSet" priority="11">
      <iconSet iconSet="3Symbols">
        <cfvo type="percent" val="0"/>
        <cfvo type="num" val="0"/>
        <cfvo type="num" val="1"/>
      </iconSet>
    </cfRule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263:I277">
    <cfRule type="dataBar" priority="6">
      <dataBar>
        <cfvo type="min"/>
        <cfvo type="max"/>
        <color rgb="FF63C384"/>
      </dataBar>
    </cfRule>
  </conditionalFormatting>
  <conditionalFormatting sqref="I263:I277">
    <cfRule type="dataBar" priority="5">
      <dataBar>
        <cfvo type="min"/>
        <cfvo type="max"/>
        <color rgb="FF63C384"/>
      </dataBar>
    </cfRule>
  </conditionalFormatting>
  <conditionalFormatting sqref="I263:I277">
    <cfRule type="dataBar" priority="7">
      <dataBar>
        <cfvo type="min"/>
        <cfvo type="max"/>
        <color rgb="FF63C384"/>
      </dataBar>
    </cfRule>
  </conditionalFormatting>
  <conditionalFormatting sqref="I263:I27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{1A029DC5-8AC5-4BD8-BF61-A0758A733966}</x14:id>
        </ext>
      </extLst>
    </cfRule>
  </conditionalFormatting>
  <conditionalFormatting sqref="J263:J277">
    <cfRule type="iconSet" priority="1">
      <iconSet iconSet="3Symbols" showValue="0">
        <cfvo type="percent" val="0"/>
        <cfvo type="num" val="0"/>
        <cfvo type="num" val="1"/>
      </iconSet>
    </cfRule>
    <cfRule type="iconSet" priority="2">
      <iconSet iconSet="3Symbols">
        <cfvo type="percent" val="0"/>
        <cfvo type="num" val="0"/>
        <cfvo type="num" val="1"/>
      </iconSet>
    </cfRule>
    <cfRule type="iconSet" priority="3">
      <iconSet iconSet="3Symbols">
        <cfvo type="percent" val="0"/>
        <cfvo type="num" val="0"/>
        <cfvo type="num" val="1"/>
      </iconSet>
    </cfRule>
    <cfRule type="iconSet" priority="4">
      <iconSet iconSet="3Symbols">
        <cfvo type="percent" val="0"/>
        <cfvo type="percent" val="33"/>
        <cfvo type="percent" val="67"/>
      </iconSet>
    </cfRule>
  </conditionalFormatting>
  <dataValidations count="3">
    <dataValidation type="list" errorStyle="information" allowBlank="1" showInputMessage="1" showErrorMessage="1" errorTitle="SELECT" error="Harap untuk diisi kolom chargecode_x000a_" sqref="D5" xr:uid="{00000000-0002-0000-0900-000000000000}">
      <formula1>#REF!</formula1>
    </dataValidation>
    <dataValidation type="list" allowBlank="1" showInputMessage="1" showErrorMessage="1" sqref="F7:F278" xr:uid="{00000000-0002-0000-0900-000001000000}">
      <formula1>"1,2,3"</formula1>
    </dataValidation>
    <dataValidation type="list" allowBlank="1" showInputMessage="1" showErrorMessage="1" sqref="J7:J278" xr:uid="{00000000-0002-0000-0900-000003000000}">
      <formula1>"1,0,-1"</formula1>
    </dataValidation>
  </dataValidations>
  <pageMargins left="0.7" right="0.7" top="0.75" bottom="0.75" header="0.3" footer="0.3"/>
  <pageSetup paperSize="9" orientation="portrait" useFirstPageNumber="1" horizontalDpi="4294967295" verticalDpi="429496729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BB0D80-9B5A-440D-9CF9-F213A18ADB0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F83EA121-435F-4DB3-8620-B00581047988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A12FEF6A-C992-4947-9D14-68A117642B6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7C71FBC8-C675-461C-91B7-D7F699E8A13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F93EB484-4249-4F3E-B642-9F53FA94BA1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9FD7F9AA-5F69-4E3B-AAE5-96BF0295A398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4218B98D-F257-48B5-A374-35AFCDD10E5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B2F1CD3C-8481-4D64-9F87-DF0269FB19D7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8994D156-7FB5-4681-9319-5C8FCB37604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53C9FAA4-0294-4DBB-AD69-B25C36488C5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1FADBDD8-2C5B-464B-97B4-522F4E7BBFD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AEB15ACC-9434-4274-BBC0-3F7CAD6396E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D3B049E3-5897-458E-A7AC-226118EE835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6E83CCE1-A9BC-4F6F-98A3-BAD89E516D9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679B1B96-2595-4C9A-82F1-CAE5198D2F2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59D30EB3-A9B3-4D8F-B975-9A0ABA9F6883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CAC9876C-FEEA-40C5-A190-9002ADB4AC1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FB988ED-2E7E-4AD3-9D37-5A8DECED2E3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3362247E-1AFC-41EB-BE95-B80C99522E93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F0131E1E-AAFE-4BE6-827E-CE0F27C1A18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FBAB42D3-3726-4FEA-A381-BBB1C29F447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0C9A26EA-E369-4BCD-B2D9-37779E797DB4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4DC635BD-1B21-4A1E-A920-34926D920F1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3DA5563F-F5C3-468D-B01F-A159BE3875F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1AEBAF19-36AD-4715-90A6-35630AA3757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7B786409-7145-4633-9EDB-E49CB9E316D6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8A39320C-73F1-42B1-9C65-A8436F8DE533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8AA3E1E8-5627-456A-99E0-4FBD80D2126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EDDEE550-7DA5-483E-8CA4-8808226C0C1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9658F54E-4B37-41DE-A9AE-55C0AF96D13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FCCA682C-4DB9-4F72-9F9C-218827FEA73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4C6CD70E-A997-405D-A63F-0BBD1D6797B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3EAC34EC-F92D-4CD6-B3DF-4D3C333B4EB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105CA645-CB55-4F0A-8BC7-CC6371B0F1B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CBC6544B-718D-4874-8D0D-600968224AC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A32C276D-E4F0-47C1-9631-3B8B1D61847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1A029DC5-8AC5-4BD8-BF61-A0758A733966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I263:I277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278"/>
  <sheetViews>
    <sheetView showGridLines="0" zoomScaleNormal="100" workbookViewId="0">
      <pane xSplit="5" ySplit="6" topLeftCell="F206" activePane="bottomRight" state="frozen"/>
      <selection pane="topRight"/>
      <selection pane="bottomLeft"/>
      <selection pane="bottomRight" activeCell="D5" sqref="D5"/>
    </sheetView>
  </sheetViews>
  <sheetFormatPr defaultColWidth="8.85546875" defaultRowHeight="15" outlineLevelRow="1" x14ac:dyDescent="0.25"/>
  <cols>
    <col min="1" max="1" width="4" customWidth="1"/>
    <col min="2" max="2" width="16.140625" customWidth="1"/>
    <col min="3" max="3" width="22.140625" style="9" customWidth="1"/>
    <col min="4" max="4" width="35.85546875" style="51" customWidth="1"/>
    <col min="5" max="5" width="37.140625" style="51" customWidth="1"/>
    <col min="6" max="6" width="15.85546875" customWidth="1"/>
    <col min="7" max="8" width="13.5703125" customWidth="1"/>
    <col min="9" max="9" width="11.85546875" customWidth="1"/>
    <col min="10" max="10" width="11" customWidth="1"/>
    <col min="11" max="11" width="33" customWidth="1"/>
    <col min="12" max="12" width="8.85546875" customWidth="1"/>
  </cols>
  <sheetData>
    <row r="2" spans="2:11" ht="15.75" customHeight="1" x14ac:dyDescent="0.25">
      <c r="B2" s="52" t="s">
        <v>203</v>
      </c>
      <c r="C2" s="52"/>
      <c r="D2" s="53"/>
      <c r="E2" s="53"/>
      <c r="F2" s="54"/>
      <c r="G2" s="54"/>
      <c r="H2" s="54"/>
      <c r="I2" s="54"/>
      <c r="J2" s="54"/>
      <c r="K2" s="54"/>
    </row>
    <row r="3" spans="2:11" ht="15.75" customHeight="1" x14ac:dyDescent="0.25">
      <c r="B3" s="52" t="s">
        <v>8</v>
      </c>
      <c r="C3" s="55" t="e">
        <f>VLOOKUP(C2,Name!B:C,2,)</f>
        <v>#N/A</v>
      </c>
      <c r="D3" s="53"/>
      <c r="E3" s="53"/>
      <c r="F3" s="54"/>
      <c r="G3" s="54"/>
      <c r="H3" s="54"/>
      <c r="I3" s="54"/>
      <c r="J3" s="54"/>
      <c r="K3" s="54"/>
    </row>
    <row r="4" spans="2:11" ht="15.75" customHeight="1" x14ac:dyDescent="0.25">
      <c r="B4" s="52" t="s">
        <v>195</v>
      </c>
      <c r="C4" s="78" t="str">
        <f>'PM Tools 1 '!C4</f>
        <v>01 Mar 2022 s/d 14 Mar 2022</v>
      </c>
      <c r="D4" s="56"/>
      <c r="E4" s="56"/>
      <c r="F4" s="54"/>
      <c r="G4" s="54"/>
      <c r="H4" s="54"/>
      <c r="I4" s="54"/>
      <c r="J4" s="54"/>
      <c r="K4" s="54"/>
    </row>
    <row r="5" spans="2:11" ht="15.75" customHeight="1" x14ac:dyDescent="0.25">
      <c r="B5" s="52" t="s">
        <v>205</v>
      </c>
      <c r="C5" s="55" t="e">
        <f>VLOOKUP(D5,#REF!,5,0)</f>
        <v>#REF!</v>
      </c>
      <c r="D5" s="57"/>
      <c r="E5" s="53"/>
      <c r="F5" s="58"/>
      <c r="G5" s="58"/>
      <c r="H5" s="54"/>
      <c r="I5" s="58"/>
      <c r="J5" s="58"/>
      <c r="K5" s="58"/>
    </row>
    <row r="6" spans="2:11" s="9" customFormat="1" x14ac:dyDescent="0.25">
      <c r="B6" s="59" t="s">
        <v>0</v>
      </c>
      <c r="C6" s="59" t="s">
        <v>206</v>
      </c>
      <c r="D6" s="59" t="s">
        <v>207</v>
      </c>
      <c r="E6" s="59" t="s">
        <v>208</v>
      </c>
      <c r="F6" s="59" t="s">
        <v>209</v>
      </c>
      <c r="G6" s="59" t="s">
        <v>210</v>
      </c>
      <c r="H6" s="59" t="s">
        <v>211</v>
      </c>
      <c r="I6" s="59" t="s">
        <v>212</v>
      </c>
      <c r="J6" s="59" t="s">
        <v>213</v>
      </c>
      <c r="K6" s="59" t="s">
        <v>214</v>
      </c>
    </row>
    <row r="7" spans="2:11" x14ac:dyDescent="0.25">
      <c r="B7" s="60">
        <v>44531</v>
      </c>
      <c r="C7" s="61" t="str">
        <f>TEXT(B7,"dddd")</f>
        <v>Wednesday</v>
      </c>
      <c r="D7" s="68"/>
      <c r="E7" s="68"/>
      <c r="F7" s="66"/>
      <c r="G7" s="64"/>
      <c r="H7" s="64"/>
      <c r="I7" s="65"/>
      <c r="J7" s="66">
        <f>IF(I7&gt;=100%,1,0)</f>
        <v>0</v>
      </c>
      <c r="K7" s="66"/>
    </row>
    <row r="8" spans="2:11" x14ac:dyDescent="0.25">
      <c r="B8" s="67"/>
      <c r="C8" s="66"/>
      <c r="D8" s="68"/>
      <c r="E8" s="68"/>
      <c r="F8" s="66"/>
      <c r="G8" s="64"/>
      <c r="H8" s="64"/>
      <c r="I8" s="65"/>
      <c r="J8" s="66">
        <f>IF(I8&gt;=100%,1,0)</f>
        <v>0</v>
      </c>
      <c r="K8" s="66"/>
    </row>
    <row r="9" spans="2:11" x14ac:dyDescent="0.25">
      <c r="B9" s="67"/>
      <c r="C9" s="66"/>
      <c r="D9" s="68"/>
      <c r="E9" s="68"/>
      <c r="F9" s="63"/>
      <c r="G9" s="64"/>
      <c r="H9" s="64"/>
      <c r="I9" s="65"/>
      <c r="J9" s="66">
        <f>IF(I9&gt;=100%,1,0)</f>
        <v>0</v>
      </c>
      <c r="K9" s="63"/>
    </row>
    <row r="10" spans="2:11" x14ac:dyDescent="0.25">
      <c r="B10" s="67"/>
      <c r="C10" s="66"/>
      <c r="D10" s="68"/>
      <c r="E10" s="68"/>
      <c r="F10" s="63"/>
      <c r="G10" s="64"/>
      <c r="H10" s="64"/>
      <c r="I10" s="65"/>
      <c r="J10" s="66">
        <f t="shared" ref="J10:J73" si="0">IF(I10&gt;=100%,1,0)</f>
        <v>0</v>
      </c>
      <c r="K10" s="63"/>
    </row>
    <row r="11" spans="2:11" x14ac:dyDescent="0.25">
      <c r="B11" s="67"/>
      <c r="C11" s="66"/>
      <c r="D11" s="68"/>
      <c r="E11" s="68"/>
      <c r="F11" s="63"/>
      <c r="G11" s="64"/>
      <c r="H11" s="64"/>
      <c r="I11" s="65"/>
      <c r="J11" s="66">
        <f t="shared" si="0"/>
        <v>0</v>
      </c>
      <c r="K11" s="63"/>
    </row>
    <row r="12" spans="2:11" outlineLevel="1" collapsed="1" x14ac:dyDescent="0.25">
      <c r="B12" s="67"/>
      <c r="C12" s="66"/>
      <c r="D12" s="68"/>
      <c r="E12" s="68"/>
      <c r="F12" s="63"/>
      <c r="G12" s="64"/>
      <c r="H12" s="64"/>
      <c r="I12" s="65"/>
      <c r="J12" s="66">
        <f t="shared" si="0"/>
        <v>0</v>
      </c>
      <c r="K12" s="63"/>
    </row>
    <row r="13" spans="2:11" outlineLevel="1" collapsed="1" x14ac:dyDescent="0.25">
      <c r="B13" s="67"/>
      <c r="C13" s="66"/>
      <c r="D13" s="68"/>
      <c r="E13" s="68"/>
      <c r="F13" s="63"/>
      <c r="G13" s="64"/>
      <c r="H13" s="64"/>
      <c r="I13" s="65"/>
      <c r="J13" s="66">
        <f t="shared" si="0"/>
        <v>0</v>
      </c>
      <c r="K13" s="63"/>
    </row>
    <row r="14" spans="2:11" outlineLevel="1" collapsed="1" x14ac:dyDescent="0.25">
      <c r="B14" s="67"/>
      <c r="C14" s="66"/>
      <c r="D14" s="68"/>
      <c r="E14" s="68"/>
      <c r="F14" s="63"/>
      <c r="G14" s="64"/>
      <c r="H14" s="64"/>
      <c r="I14" s="65"/>
      <c r="J14" s="66">
        <f t="shared" si="0"/>
        <v>0</v>
      </c>
      <c r="K14" s="63"/>
    </row>
    <row r="15" spans="2:11" outlineLevel="1" collapsed="1" x14ac:dyDescent="0.25">
      <c r="B15" s="67"/>
      <c r="C15" s="66"/>
      <c r="D15" s="68"/>
      <c r="E15" s="68"/>
      <c r="F15" s="63"/>
      <c r="G15" s="64"/>
      <c r="H15" s="64"/>
      <c r="I15" s="65"/>
      <c r="J15" s="66">
        <f t="shared" si="0"/>
        <v>0</v>
      </c>
      <c r="K15" s="63"/>
    </row>
    <row r="16" spans="2:11" outlineLevel="1" collapsed="1" x14ac:dyDescent="0.25">
      <c r="B16" s="67"/>
      <c r="C16" s="66"/>
      <c r="D16" s="68"/>
      <c r="E16" s="68"/>
      <c r="F16" s="63"/>
      <c r="G16" s="64"/>
      <c r="H16" s="64"/>
      <c r="I16" s="65"/>
      <c r="J16" s="66">
        <f t="shared" si="0"/>
        <v>0</v>
      </c>
      <c r="K16" s="63"/>
    </row>
    <row r="17" spans="2:11" outlineLevel="1" collapsed="1" x14ac:dyDescent="0.25">
      <c r="B17" s="67"/>
      <c r="C17" s="66"/>
      <c r="D17" s="68"/>
      <c r="E17" s="68"/>
      <c r="F17" s="63"/>
      <c r="G17" s="64"/>
      <c r="H17" s="64"/>
      <c r="I17" s="65"/>
      <c r="J17" s="66">
        <f t="shared" si="0"/>
        <v>0</v>
      </c>
      <c r="K17" s="63"/>
    </row>
    <row r="18" spans="2:11" outlineLevel="1" collapsed="1" x14ac:dyDescent="0.25">
      <c r="B18" s="67"/>
      <c r="C18" s="66"/>
      <c r="D18" s="68"/>
      <c r="E18" s="68"/>
      <c r="F18" s="63"/>
      <c r="G18" s="64"/>
      <c r="H18" s="64"/>
      <c r="I18" s="65"/>
      <c r="J18" s="66">
        <f t="shared" si="0"/>
        <v>0</v>
      </c>
      <c r="K18" s="63"/>
    </row>
    <row r="19" spans="2:11" outlineLevel="1" collapsed="1" x14ac:dyDescent="0.25">
      <c r="B19" s="67"/>
      <c r="C19" s="66"/>
      <c r="D19" s="68"/>
      <c r="E19" s="68"/>
      <c r="F19" s="63"/>
      <c r="G19" s="64"/>
      <c r="H19" s="64"/>
      <c r="I19" s="65"/>
      <c r="J19" s="66">
        <f t="shared" si="0"/>
        <v>0</v>
      </c>
      <c r="K19" s="63"/>
    </row>
    <row r="20" spans="2:11" outlineLevel="1" collapsed="1" x14ac:dyDescent="0.25">
      <c r="B20" s="67"/>
      <c r="C20" s="66"/>
      <c r="D20" s="68"/>
      <c r="E20" s="68"/>
      <c r="F20" s="63"/>
      <c r="G20" s="64"/>
      <c r="H20" s="64"/>
      <c r="I20" s="65"/>
      <c r="J20" s="66">
        <f t="shared" si="0"/>
        <v>0</v>
      </c>
      <c r="K20" s="63"/>
    </row>
    <row r="21" spans="2:11" outlineLevel="1" collapsed="1" x14ac:dyDescent="0.25">
      <c r="B21" s="67"/>
      <c r="C21" s="66"/>
      <c r="D21" s="68"/>
      <c r="E21" s="68"/>
      <c r="F21" s="63"/>
      <c r="G21" s="69"/>
      <c r="H21" s="69"/>
      <c r="I21" s="65"/>
      <c r="J21" s="66">
        <f t="shared" si="0"/>
        <v>0</v>
      </c>
      <c r="K21" s="63"/>
    </row>
    <row r="22" spans="2:11" x14ac:dyDescent="0.25">
      <c r="B22" s="70"/>
      <c r="C22" s="71"/>
      <c r="D22" s="72"/>
      <c r="E22" s="72"/>
      <c r="F22" s="73"/>
      <c r="G22" s="74">
        <f>SUM(G7:G21)</f>
        <v>0</v>
      </c>
      <c r="H22" s="74">
        <f>SUM(H7:H21)</f>
        <v>0</v>
      </c>
      <c r="I22" s="75"/>
      <c r="J22" s="73"/>
      <c r="K22" s="73"/>
    </row>
    <row r="23" spans="2:11" x14ac:dyDescent="0.25">
      <c r="B23" s="60">
        <f>B7+1</f>
        <v>44532</v>
      </c>
      <c r="C23" s="63" t="str">
        <f>TEXT(B23,"dddd")</f>
        <v>Thursday</v>
      </c>
      <c r="D23" s="68"/>
      <c r="E23" s="68"/>
      <c r="F23" s="66"/>
      <c r="G23" s="64"/>
      <c r="H23" s="64"/>
      <c r="I23" s="65"/>
      <c r="J23" s="66">
        <f t="shared" si="0"/>
        <v>0</v>
      </c>
      <c r="K23" s="66"/>
    </row>
    <row r="24" spans="2:11" x14ac:dyDescent="0.25">
      <c r="B24" s="67"/>
      <c r="C24" s="66"/>
      <c r="D24" s="68"/>
      <c r="E24" s="68"/>
      <c r="F24" s="66"/>
      <c r="G24" s="64"/>
      <c r="H24" s="64"/>
      <c r="I24" s="65"/>
      <c r="J24" s="66">
        <f t="shared" si="0"/>
        <v>0</v>
      </c>
      <c r="K24" s="66"/>
    </row>
    <row r="25" spans="2:11" x14ac:dyDescent="0.25">
      <c r="B25" s="67"/>
      <c r="C25" s="66"/>
      <c r="D25" s="68"/>
      <c r="E25" s="68"/>
      <c r="F25" s="66"/>
      <c r="G25" s="64"/>
      <c r="H25" s="64"/>
      <c r="I25" s="65"/>
      <c r="J25" s="66">
        <f t="shared" si="0"/>
        <v>0</v>
      </c>
      <c r="K25" s="63"/>
    </row>
    <row r="26" spans="2:11" x14ac:dyDescent="0.25">
      <c r="B26" s="67"/>
      <c r="C26" s="66"/>
      <c r="D26" s="68"/>
      <c r="E26" s="68"/>
      <c r="F26" s="66"/>
      <c r="G26" s="64"/>
      <c r="H26" s="64"/>
      <c r="I26" s="65"/>
      <c r="J26" s="66">
        <f t="shared" si="0"/>
        <v>0</v>
      </c>
      <c r="K26" s="63"/>
    </row>
    <row r="27" spans="2:11" x14ac:dyDescent="0.25">
      <c r="B27" s="67"/>
      <c r="C27" s="66"/>
      <c r="D27" s="68"/>
      <c r="E27" s="68"/>
      <c r="F27" s="63"/>
      <c r="G27" s="64"/>
      <c r="H27" s="64"/>
      <c r="I27" s="65"/>
      <c r="J27" s="66">
        <f t="shared" si="0"/>
        <v>0</v>
      </c>
      <c r="K27" s="63"/>
    </row>
    <row r="28" spans="2:11" outlineLevel="1" collapsed="1" x14ac:dyDescent="0.25">
      <c r="B28" s="67"/>
      <c r="C28" s="66"/>
      <c r="D28" s="68"/>
      <c r="E28" s="68"/>
      <c r="F28" s="63"/>
      <c r="G28" s="64"/>
      <c r="H28" s="64"/>
      <c r="I28" s="65"/>
      <c r="J28" s="66">
        <f t="shared" si="0"/>
        <v>0</v>
      </c>
      <c r="K28" s="63"/>
    </row>
    <row r="29" spans="2:11" outlineLevel="1" collapsed="1" x14ac:dyDescent="0.25">
      <c r="B29" s="67"/>
      <c r="C29" s="66"/>
      <c r="D29" s="68"/>
      <c r="E29" s="68"/>
      <c r="F29" s="63"/>
      <c r="G29" s="64"/>
      <c r="H29" s="64"/>
      <c r="I29" s="65"/>
      <c r="J29" s="66">
        <f t="shared" si="0"/>
        <v>0</v>
      </c>
      <c r="K29" s="63"/>
    </row>
    <row r="30" spans="2:11" outlineLevel="1" collapsed="1" x14ac:dyDescent="0.25">
      <c r="B30" s="67"/>
      <c r="C30" s="66"/>
      <c r="D30" s="68"/>
      <c r="E30" s="68"/>
      <c r="F30" s="63"/>
      <c r="G30" s="64"/>
      <c r="H30" s="64"/>
      <c r="I30" s="65"/>
      <c r="J30" s="66">
        <f t="shared" si="0"/>
        <v>0</v>
      </c>
      <c r="K30" s="63"/>
    </row>
    <row r="31" spans="2:11" outlineLevel="1" collapsed="1" x14ac:dyDescent="0.25">
      <c r="B31" s="67"/>
      <c r="C31" s="66"/>
      <c r="D31" s="68"/>
      <c r="E31" s="68"/>
      <c r="F31" s="63"/>
      <c r="G31" s="64"/>
      <c r="H31" s="64"/>
      <c r="I31" s="65"/>
      <c r="J31" s="66">
        <f t="shared" si="0"/>
        <v>0</v>
      </c>
      <c r="K31" s="63"/>
    </row>
    <row r="32" spans="2:11" outlineLevel="1" collapsed="1" x14ac:dyDescent="0.25">
      <c r="B32" s="67"/>
      <c r="C32" s="66"/>
      <c r="D32" s="68"/>
      <c r="E32" s="68"/>
      <c r="F32" s="63"/>
      <c r="G32" s="64"/>
      <c r="H32" s="64"/>
      <c r="I32" s="65"/>
      <c r="J32" s="66">
        <f t="shared" si="0"/>
        <v>0</v>
      </c>
      <c r="K32" s="63"/>
    </row>
    <row r="33" spans="2:11" outlineLevel="1" collapsed="1" x14ac:dyDescent="0.25">
      <c r="B33" s="67"/>
      <c r="C33" s="66"/>
      <c r="D33" s="68"/>
      <c r="E33" s="68"/>
      <c r="F33" s="63"/>
      <c r="G33" s="64"/>
      <c r="H33" s="64"/>
      <c r="I33" s="65"/>
      <c r="J33" s="66">
        <f t="shared" si="0"/>
        <v>0</v>
      </c>
      <c r="K33" s="63"/>
    </row>
    <row r="34" spans="2:11" outlineLevel="1" collapsed="1" x14ac:dyDescent="0.25">
      <c r="B34" s="67"/>
      <c r="C34" s="66"/>
      <c r="D34" s="68"/>
      <c r="E34" s="68"/>
      <c r="F34" s="63"/>
      <c r="G34" s="64"/>
      <c r="H34" s="64"/>
      <c r="I34" s="65"/>
      <c r="J34" s="66">
        <f t="shared" si="0"/>
        <v>0</v>
      </c>
      <c r="K34" s="63"/>
    </row>
    <row r="35" spans="2:11" outlineLevel="1" collapsed="1" x14ac:dyDescent="0.25">
      <c r="B35" s="67"/>
      <c r="C35" s="66"/>
      <c r="D35" s="68"/>
      <c r="E35" s="68"/>
      <c r="F35" s="63"/>
      <c r="G35" s="64"/>
      <c r="H35" s="64"/>
      <c r="I35" s="65"/>
      <c r="J35" s="66">
        <f t="shared" si="0"/>
        <v>0</v>
      </c>
      <c r="K35" s="63"/>
    </row>
    <row r="36" spans="2:11" outlineLevel="1" collapsed="1" x14ac:dyDescent="0.25">
      <c r="B36" s="67"/>
      <c r="C36" s="66"/>
      <c r="D36" s="68"/>
      <c r="E36" s="68"/>
      <c r="F36" s="63"/>
      <c r="G36" s="64"/>
      <c r="H36" s="64"/>
      <c r="I36" s="65"/>
      <c r="J36" s="66">
        <f t="shared" si="0"/>
        <v>0</v>
      </c>
      <c r="K36" s="63"/>
    </row>
    <row r="37" spans="2:11" outlineLevel="1" collapsed="1" x14ac:dyDescent="0.25">
      <c r="B37" s="67"/>
      <c r="C37" s="66"/>
      <c r="D37" s="68"/>
      <c r="E37" s="68"/>
      <c r="F37" s="63"/>
      <c r="G37" s="69"/>
      <c r="H37" s="69"/>
      <c r="I37" s="65"/>
      <c r="J37" s="66">
        <f t="shared" si="0"/>
        <v>0</v>
      </c>
      <c r="K37" s="63"/>
    </row>
    <row r="38" spans="2:11" x14ac:dyDescent="0.25">
      <c r="B38" s="70"/>
      <c r="C38" s="71"/>
      <c r="D38" s="72"/>
      <c r="E38" s="72"/>
      <c r="F38" s="73"/>
      <c r="G38" s="74">
        <f>SUM(G23:G37)</f>
        <v>0</v>
      </c>
      <c r="H38" s="74">
        <f>SUM(H23:H37)</f>
        <v>0</v>
      </c>
      <c r="I38" s="75"/>
      <c r="J38" s="73"/>
      <c r="K38" s="73"/>
    </row>
    <row r="39" spans="2:11" x14ac:dyDescent="0.25">
      <c r="B39" s="60">
        <f>B23+1</f>
        <v>44533</v>
      </c>
      <c r="C39" s="63" t="str">
        <f>TEXT(B39,"dddd")</f>
        <v>Friday</v>
      </c>
      <c r="D39" s="68"/>
      <c r="E39" s="68"/>
      <c r="F39" s="66"/>
      <c r="G39" s="64"/>
      <c r="H39" s="64"/>
      <c r="I39" s="65"/>
      <c r="J39" s="66">
        <f t="shared" si="0"/>
        <v>0</v>
      </c>
      <c r="K39" s="66"/>
    </row>
    <row r="40" spans="2:11" x14ac:dyDescent="0.25">
      <c r="B40" s="67"/>
      <c r="C40" s="66"/>
      <c r="D40" s="68"/>
      <c r="E40" s="68"/>
      <c r="F40" s="66"/>
      <c r="G40" s="64"/>
      <c r="H40" s="64"/>
      <c r="I40" s="65"/>
      <c r="J40" s="66">
        <f t="shared" si="0"/>
        <v>0</v>
      </c>
      <c r="K40" s="66"/>
    </row>
    <row r="41" spans="2:11" x14ac:dyDescent="0.25">
      <c r="B41" s="67"/>
      <c r="C41" s="66"/>
      <c r="D41" s="68"/>
      <c r="E41" s="68"/>
      <c r="F41" s="63"/>
      <c r="G41" s="64"/>
      <c r="H41" s="64"/>
      <c r="I41" s="65"/>
      <c r="J41" s="66">
        <f t="shared" si="0"/>
        <v>0</v>
      </c>
      <c r="K41" s="63"/>
    </row>
    <row r="42" spans="2:11" x14ac:dyDescent="0.25">
      <c r="B42" s="67"/>
      <c r="C42" s="66"/>
      <c r="D42" s="68"/>
      <c r="E42" s="68"/>
      <c r="F42" s="63"/>
      <c r="G42" s="64"/>
      <c r="H42" s="64"/>
      <c r="I42" s="65"/>
      <c r="J42" s="66">
        <f t="shared" si="0"/>
        <v>0</v>
      </c>
      <c r="K42" s="63"/>
    </row>
    <row r="43" spans="2:11" x14ac:dyDescent="0.25">
      <c r="B43" s="67"/>
      <c r="C43" s="66"/>
      <c r="D43" s="68"/>
      <c r="E43" s="68"/>
      <c r="F43" s="63"/>
      <c r="G43" s="64"/>
      <c r="H43" s="64"/>
      <c r="I43" s="65"/>
      <c r="J43" s="66">
        <f t="shared" si="0"/>
        <v>0</v>
      </c>
      <c r="K43" s="63"/>
    </row>
    <row r="44" spans="2:11" outlineLevel="1" collapsed="1" x14ac:dyDescent="0.25">
      <c r="B44" s="67"/>
      <c r="C44" s="66"/>
      <c r="D44" s="68"/>
      <c r="E44" s="68"/>
      <c r="F44" s="63"/>
      <c r="G44" s="64"/>
      <c r="H44" s="64"/>
      <c r="I44" s="65"/>
      <c r="J44" s="66">
        <f t="shared" si="0"/>
        <v>0</v>
      </c>
      <c r="K44" s="63"/>
    </row>
    <row r="45" spans="2:11" outlineLevel="1" collapsed="1" x14ac:dyDescent="0.25">
      <c r="B45" s="67"/>
      <c r="C45" s="66"/>
      <c r="D45" s="68"/>
      <c r="E45" s="68"/>
      <c r="F45" s="63"/>
      <c r="G45" s="64"/>
      <c r="H45" s="64"/>
      <c r="I45" s="65"/>
      <c r="J45" s="66">
        <f t="shared" si="0"/>
        <v>0</v>
      </c>
      <c r="K45" s="63"/>
    </row>
    <row r="46" spans="2:11" outlineLevel="1" collapsed="1" x14ac:dyDescent="0.25">
      <c r="B46" s="67"/>
      <c r="C46" s="66"/>
      <c r="D46" s="68"/>
      <c r="E46" s="68"/>
      <c r="F46" s="63"/>
      <c r="G46" s="64"/>
      <c r="H46" s="64"/>
      <c r="I46" s="65"/>
      <c r="J46" s="66">
        <f t="shared" si="0"/>
        <v>0</v>
      </c>
      <c r="K46" s="63"/>
    </row>
    <row r="47" spans="2:11" outlineLevel="1" collapsed="1" x14ac:dyDescent="0.25">
      <c r="B47" s="67"/>
      <c r="C47" s="66"/>
      <c r="D47" s="68"/>
      <c r="E47" s="68"/>
      <c r="F47" s="63"/>
      <c r="G47" s="64"/>
      <c r="H47" s="64"/>
      <c r="I47" s="65"/>
      <c r="J47" s="66">
        <f t="shared" si="0"/>
        <v>0</v>
      </c>
      <c r="K47" s="63"/>
    </row>
    <row r="48" spans="2:11" outlineLevel="1" collapsed="1" x14ac:dyDescent="0.25">
      <c r="B48" s="67"/>
      <c r="C48" s="66"/>
      <c r="D48" s="68"/>
      <c r="E48" s="68"/>
      <c r="F48" s="63"/>
      <c r="G48" s="64"/>
      <c r="H48" s="64"/>
      <c r="I48" s="65"/>
      <c r="J48" s="66">
        <f t="shared" si="0"/>
        <v>0</v>
      </c>
      <c r="K48" s="63"/>
    </row>
    <row r="49" spans="2:11" outlineLevel="1" collapsed="1" x14ac:dyDescent="0.25">
      <c r="B49" s="67"/>
      <c r="C49" s="66"/>
      <c r="D49" s="68"/>
      <c r="E49" s="68"/>
      <c r="F49" s="63"/>
      <c r="G49" s="64"/>
      <c r="H49" s="64"/>
      <c r="I49" s="65"/>
      <c r="J49" s="66">
        <f t="shared" si="0"/>
        <v>0</v>
      </c>
      <c r="K49" s="63"/>
    </row>
    <row r="50" spans="2:11" outlineLevel="1" collapsed="1" x14ac:dyDescent="0.25">
      <c r="B50" s="67"/>
      <c r="C50" s="66"/>
      <c r="D50" s="68"/>
      <c r="E50" s="68"/>
      <c r="F50" s="63"/>
      <c r="G50" s="64"/>
      <c r="H50" s="64"/>
      <c r="I50" s="65"/>
      <c r="J50" s="66">
        <f t="shared" si="0"/>
        <v>0</v>
      </c>
      <c r="K50" s="63"/>
    </row>
    <row r="51" spans="2:11" outlineLevel="1" collapsed="1" x14ac:dyDescent="0.25">
      <c r="B51" s="67"/>
      <c r="C51" s="66"/>
      <c r="D51" s="68"/>
      <c r="E51" s="68"/>
      <c r="F51" s="63"/>
      <c r="G51" s="64"/>
      <c r="H51" s="64"/>
      <c r="I51" s="65"/>
      <c r="J51" s="66">
        <f t="shared" si="0"/>
        <v>0</v>
      </c>
      <c r="K51" s="63"/>
    </row>
    <row r="52" spans="2:11" outlineLevel="1" collapsed="1" x14ac:dyDescent="0.25">
      <c r="B52" s="67"/>
      <c r="C52" s="66"/>
      <c r="D52" s="68"/>
      <c r="E52" s="68"/>
      <c r="F52" s="63"/>
      <c r="G52" s="64"/>
      <c r="H52" s="64"/>
      <c r="I52" s="65"/>
      <c r="J52" s="66">
        <f t="shared" si="0"/>
        <v>0</v>
      </c>
      <c r="K52" s="63"/>
    </row>
    <row r="53" spans="2:11" outlineLevel="1" collapsed="1" x14ac:dyDescent="0.25">
      <c r="B53" s="67"/>
      <c r="C53" s="66"/>
      <c r="D53" s="68"/>
      <c r="E53" s="68"/>
      <c r="F53" s="63"/>
      <c r="G53" s="69"/>
      <c r="H53" s="69"/>
      <c r="I53" s="65"/>
      <c r="J53" s="66">
        <f t="shared" si="0"/>
        <v>0</v>
      </c>
      <c r="K53" s="63"/>
    </row>
    <row r="54" spans="2:11" x14ac:dyDescent="0.25">
      <c r="B54" s="70"/>
      <c r="C54" s="71"/>
      <c r="D54" s="72"/>
      <c r="E54" s="72"/>
      <c r="F54" s="73"/>
      <c r="G54" s="74">
        <f>SUM(G39:G53)</f>
        <v>0</v>
      </c>
      <c r="H54" s="74">
        <f>SUM(H39:H53)</f>
        <v>0</v>
      </c>
      <c r="I54" s="75"/>
      <c r="J54" s="73"/>
      <c r="K54" s="73"/>
    </row>
    <row r="55" spans="2:11" x14ac:dyDescent="0.25">
      <c r="B55" s="60">
        <f>B39+1</f>
        <v>44534</v>
      </c>
      <c r="C55" s="63" t="str">
        <f>TEXT(B55,"dddd")</f>
        <v>Saturday</v>
      </c>
      <c r="D55" s="68"/>
      <c r="E55" s="68"/>
      <c r="F55" s="66"/>
      <c r="G55" s="64"/>
      <c r="H55" s="64"/>
      <c r="I55" s="65"/>
      <c r="J55" s="66">
        <f t="shared" si="0"/>
        <v>0</v>
      </c>
      <c r="K55" s="66"/>
    </row>
    <row r="56" spans="2:11" x14ac:dyDescent="0.25">
      <c r="B56" s="67"/>
      <c r="C56" s="66"/>
      <c r="D56" s="68"/>
      <c r="E56" s="68"/>
      <c r="F56" s="66"/>
      <c r="G56" s="64"/>
      <c r="H56" s="64"/>
      <c r="I56" s="65"/>
      <c r="J56" s="66">
        <f t="shared" si="0"/>
        <v>0</v>
      </c>
      <c r="K56" s="66"/>
    </row>
    <row r="57" spans="2:11" x14ac:dyDescent="0.25">
      <c r="B57" s="67"/>
      <c r="C57" s="66"/>
      <c r="D57" s="68"/>
      <c r="E57" s="68"/>
      <c r="F57" s="63"/>
      <c r="G57" s="64"/>
      <c r="H57" s="64"/>
      <c r="I57" s="65"/>
      <c r="J57" s="66">
        <f t="shared" si="0"/>
        <v>0</v>
      </c>
      <c r="K57" s="63"/>
    </row>
    <row r="58" spans="2:11" x14ac:dyDescent="0.25">
      <c r="B58" s="67"/>
      <c r="C58" s="66"/>
      <c r="D58" s="68"/>
      <c r="E58" s="68"/>
      <c r="F58" s="63"/>
      <c r="G58" s="64"/>
      <c r="H58" s="64"/>
      <c r="I58" s="65"/>
      <c r="J58" s="66">
        <f t="shared" si="0"/>
        <v>0</v>
      </c>
      <c r="K58" s="63"/>
    </row>
    <row r="59" spans="2:11" x14ac:dyDescent="0.25">
      <c r="B59" s="67"/>
      <c r="C59" s="66"/>
      <c r="D59" s="68"/>
      <c r="E59" s="68"/>
      <c r="F59" s="63"/>
      <c r="G59" s="64"/>
      <c r="H59" s="64"/>
      <c r="I59" s="65"/>
      <c r="J59" s="66">
        <f t="shared" si="0"/>
        <v>0</v>
      </c>
      <c r="K59" s="63"/>
    </row>
    <row r="60" spans="2:11" outlineLevel="1" collapsed="1" x14ac:dyDescent="0.25">
      <c r="B60" s="67"/>
      <c r="C60" s="66"/>
      <c r="D60" s="68"/>
      <c r="E60" s="68"/>
      <c r="F60" s="63"/>
      <c r="G60" s="64"/>
      <c r="H60" s="64"/>
      <c r="I60" s="65"/>
      <c r="J60" s="66">
        <f t="shared" si="0"/>
        <v>0</v>
      </c>
      <c r="K60" s="63"/>
    </row>
    <row r="61" spans="2:11" outlineLevel="1" collapsed="1" x14ac:dyDescent="0.25">
      <c r="B61" s="67"/>
      <c r="C61" s="66"/>
      <c r="D61" s="68"/>
      <c r="E61" s="68"/>
      <c r="F61" s="63"/>
      <c r="G61" s="64"/>
      <c r="H61" s="64"/>
      <c r="I61" s="65"/>
      <c r="J61" s="66">
        <f t="shared" si="0"/>
        <v>0</v>
      </c>
      <c r="K61" s="63"/>
    </row>
    <row r="62" spans="2:11" outlineLevel="1" collapsed="1" x14ac:dyDescent="0.25">
      <c r="B62" s="67"/>
      <c r="C62" s="66"/>
      <c r="D62" s="68"/>
      <c r="E62" s="68"/>
      <c r="F62" s="63"/>
      <c r="G62" s="64"/>
      <c r="H62" s="64"/>
      <c r="I62" s="65"/>
      <c r="J62" s="66">
        <f t="shared" si="0"/>
        <v>0</v>
      </c>
      <c r="K62" s="63"/>
    </row>
    <row r="63" spans="2:11" outlineLevel="1" collapsed="1" x14ac:dyDescent="0.25">
      <c r="B63" s="67"/>
      <c r="C63" s="66"/>
      <c r="D63" s="68"/>
      <c r="E63" s="68"/>
      <c r="F63" s="63"/>
      <c r="G63" s="64"/>
      <c r="H63" s="64"/>
      <c r="I63" s="65"/>
      <c r="J63" s="66">
        <f t="shared" si="0"/>
        <v>0</v>
      </c>
      <c r="K63" s="63"/>
    </row>
    <row r="64" spans="2:11" outlineLevel="1" collapsed="1" x14ac:dyDescent="0.25">
      <c r="B64" s="67"/>
      <c r="C64" s="66"/>
      <c r="D64" s="68"/>
      <c r="E64" s="68"/>
      <c r="F64" s="63"/>
      <c r="G64" s="64"/>
      <c r="H64" s="64"/>
      <c r="I64" s="65"/>
      <c r="J64" s="66">
        <f t="shared" si="0"/>
        <v>0</v>
      </c>
      <c r="K64" s="63"/>
    </row>
    <row r="65" spans="2:11" outlineLevel="1" collapsed="1" x14ac:dyDescent="0.25">
      <c r="B65" s="67"/>
      <c r="C65" s="66"/>
      <c r="D65" s="68"/>
      <c r="E65" s="68"/>
      <c r="F65" s="63"/>
      <c r="G65" s="64"/>
      <c r="H65" s="64"/>
      <c r="I65" s="65"/>
      <c r="J65" s="66">
        <f t="shared" si="0"/>
        <v>0</v>
      </c>
      <c r="K65" s="63"/>
    </row>
    <row r="66" spans="2:11" outlineLevel="1" collapsed="1" x14ac:dyDescent="0.25">
      <c r="B66" s="67"/>
      <c r="C66" s="66"/>
      <c r="D66" s="68"/>
      <c r="E66" s="68"/>
      <c r="F66" s="63"/>
      <c r="G66" s="64"/>
      <c r="H66" s="64"/>
      <c r="I66" s="65"/>
      <c r="J66" s="66">
        <f t="shared" si="0"/>
        <v>0</v>
      </c>
      <c r="K66" s="63"/>
    </row>
    <row r="67" spans="2:11" outlineLevel="1" collapsed="1" x14ac:dyDescent="0.25">
      <c r="B67" s="67"/>
      <c r="C67" s="66"/>
      <c r="D67" s="68"/>
      <c r="E67" s="68"/>
      <c r="F67" s="63"/>
      <c r="G67" s="64"/>
      <c r="H67" s="64"/>
      <c r="I67" s="65"/>
      <c r="J67" s="66">
        <f t="shared" si="0"/>
        <v>0</v>
      </c>
      <c r="K67" s="63"/>
    </row>
    <row r="68" spans="2:11" outlineLevel="1" collapsed="1" x14ac:dyDescent="0.25">
      <c r="B68" s="67"/>
      <c r="C68" s="66"/>
      <c r="D68" s="68"/>
      <c r="E68" s="68"/>
      <c r="F68" s="63"/>
      <c r="G68" s="64"/>
      <c r="H68" s="64"/>
      <c r="I68" s="65"/>
      <c r="J68" s="66">
        <f t="shared" si="0"/>
        <v>0</v>
      </c>
      <c r="K68" s="63"/>
    </row>
    <row r="69" spans="2:11" outlineLevel="1" collapsed="1" x14ac:dyDescent="0.25">
      <c r="B69" s="67"/>
      <c r="C69" s="66"/>
      <c r="D69" s="68"/>
      <c r="E69" s="68"/>
      <c r="F69" s="63"/>
      <c r="G69" s="69"/>
      <c r="H69" s="69"/>
      <c r="I69" s="65"/>
      <c r="J69" s="66">
        <f t="shared" si="0"/>
        <v>0</v>
      </c>
      <c r="K69" s="63"/>
    </row>
    <row r="70" spans="2:11" x14ac:dyDescent="0.25">
      <c r="B70" s="70"/>
      <c r="C70" s="71"/>
      <c r="D70" s="72"/>
      <c r="E70" s="72"/>
      <c r="F70" s="73"/>
      <c r="G70" s="74">
        <f>SUM(G55:G69)</f>
        <v>0</v>
      </c>
      <c r="H70" s="74">
        <f>SUM(H55:H69)</f>
        <v>0</v>
      </c>
      <c r="I70" s="75"/>
      <c r="J70" s="73"/>
      <c r="K70" s="73"/>
    </row>
    <row r="71" spans="2:11" x14ac:dyDescent="0.25">
      <c r="B71" s="60">
        <f>B55+1</f>
        <v>44535</v>
      </c>
      <c r="C71" s="63" t="str">
        <f>TEXT(B71,"dddd")</f>
        <v>Sunday</v>
      </c>
      <c r="D71" s="68"/>
      <c r="E71" s="68"/>
      <c r="F71" s="66"/>
      <c r="G71" s="64"/>
      <c r="H71" s="64"/>
      <c r="I71" s="65"/>
      <c r="J71" s="66">
        <f t="shared" si="0"/>
        <v>0</v>
      </c>
      <c r="K71" s="66"/>
    </row>
    <row r="72" spans="2:11" x14ac:dyDescent="0.25">
      <c r="B72" s="67"/>
      <c r="C72" s="66"/>
      <c r="D72" s="68"/>
      <c r="E72" s="68"/>
      <c r="F72" s="66"/>
      <c r="G72" s="64"/>
      <c r="H72" s="64"/>
      <c r="I72" s="65"/>
      <c r="J72" s="66">
        <f t="shared" si="0"/>
        <v>0</v>
      </c>
      <c r="K72" s="66"/>
    </row>
    <row r="73" spans="2:11" x14ac:dyDescent="0.25">
      <c r="B73" s="67"/>
      <c r="C73" s="66"/>
      <c r="D73" s="68"/>
      <c r="E73" s="68"/>
      <c r="F73" s="63"/>
      <c r="G73" s="64"/>
      <c r="H73" s="64"/>
      <c r="I73" s="65"/>
      <c r="J73" s="66">
        <f t="shared" si="0"/>
        <v>0</v>
      </c>
      <c r="K73" s="63"/>
    </row>
    <row r="74" spans="2:11" x14ac:dyDescent="0.25">
      <c r="B74" s="67"/>
      <c r="C74" s="66"/>
      <c r="D74" s="68"/>
      <c r="E74" s="68"/>
      <c r="F74" s="63"/>
      <c r="G74" s="64"/>
      <c r="H74" s="64"/>
      <c r="I74" s="65"/>
      <c r="J74" s="66">
        <f t="shared" ref="J74:J85" si="1">IF(I74&gt;=100%,1,0)</f>
        <v>0</v>
      </c>
      <c r="K74" s="63"/>
    </row>
    <row r="75" spans="2:11" x14ac:dyDescent="0.25">
      <c r="B75" s="67"/>
      <c r="C75" s="66"/>
      <c r="D75" s="68"/>
      <c r="E75" s="68"/>
      <c r="F75" s="63"/>
      <c r="G75" s="64"/>
      <c r="H75" s="64"/>
      <c r="I75" s="65"/>
      <c r="J75" s="66">
        <f t="shared" si="1"/>
        <v>0</v>
      </c>
      <c r="K75" s="63"/>
    </row>
    <row r="76" spans="2:11" outlineLevel="1" collapsed="1" x14ac:dyDescent="0.25">
      <c r="B76" s="67"/>
      <c r="C76" s="66"/>
      <c r="D76" s="68"/>
      <c r="E76" s="68"/>
      <c r="F76" s="63"/>
      <c r="G76" s="64"/>
      <c r="H76" s="64"/>
      <c r="I76" s="65"/>
      <c r="J76" s="66">
        <f t="shared" si="1"/>
        <v>0</v>
      </c>
      <c r="K76" s="63"/>
    </row>
    <row r="77" spans="2:11" outlineLevel="1" collapsed="1" x14ac:dyDescent="0.25">
      <c r="B77" s="67"/>
      <c r="C77" s="66"/>
      <c r="D77" s="68"/>
      <c r="E77" s="68"/>
      <c r="F77" s="63"/>
      <c r="G77" s="64"/>
      <c r="H77" s="64"/>
      <c r="I77" s="65"/>
      <c r="J77" s="66">
        <f t="shared" si="1"/>
        <v>0</v>
      </c>
      <c r="K77" s="63"/>
    </row>
    <row r="78" spans="2:11" outlineLevel="1" collapsed="1" x14ac:dyDescent="0.25">
      <c r="B78" s="67"/>
      <c r="C78" s="66"/>
      <c r="D78" s="68"/>
      <c r="E78" s="68"/>
      <c r="F78" s="63"/>
      <c r="G78" s="64"/>
      <c r="H78" s="64"/>
      <c r="I78" s="65"/>
      <c r="J78" s="66">
        <f t="shared" si="1"/>
        <v>0</v>
      </c>
      <c r="K78" s="63"/>
    </row>
    <row r="79" spans="2:11" outlineLevel="1" collapsed="1" x14ac:dyDescent="0.25">
      <c r="B79" s="67"/>
      <c r="C79" s="66"/>
      <c r="D79" s="68"/>
      <c r="E79" s="68"/>
      <c r="F79" s="63"/>
      <c r="G79" s="64"/>
      <c r="H79" s="64"/>
      <c r="I79" s="65"/>
      <c r="J79" s="66">
        <f t="shared" si="1"/>
        <v>0</v>
      </c>
      <c r="K79" s="63"/>
    </row>
    <row r="80" spans="2:11" outlineLevel="1" collapsed="1" x14ac:dyDescent="0.25">
      <c r="B80" s="67"/>
      <c r="C80" s="66"/>
      <c r="D80" s="68"/>
      <c r="E80" s="68"/>
      <c r="F80" s="63"/>
      <c r="G80" s="64"/>
      <c r="H80" s="64"/>
      <c r="I80" s="65"/>
      <c r="J80" s="66">
        <f t="shared" si="1"/>
        <v>0</v>
      </c>
      <c r="K80" s="63"/>
    </row>
    <row r="81" spans="2:11" outlineLevel="1" collapsed="1" x14ac:dyDescent="0.25">
      <c r="B81" s="67"/>
      <c r="C81" s="66"/>
      <c r="D81" s="68"/>
      <c r="E81" s="68"/>
      <c r="F81" s="63"/>
      <c r="G81" s="64"/>
      <c r="H81" s="64"/>
      <c r="I81" s="65"/>
      <c r="J81" s="66">
        <f t="shared" si="1"/>
        <v>0</v>
      </c>
      <c r="K81" s="63"/>
    </row>
    <row r="82" spans="2:11" outlineLevel="1" collapsed="1" x14ac:dyDescent="0.25">
      <c r="B82" s="67"/>
      <c r="C82" s="66"/>
      <c r="D82" s="68"/>
      <c r="E82" s="68"/>
      <c r="F82" s="63"/>
      <c r="G82" s="64"/>
      <c r="H82" s="64"/>
      <c r="I82" s="65"/>
      <c r="J82" s="66">
        <f t="shared" si="1"/>
        <v>0</v>
      </c>
      <c r="K82" s="63"/>
    </row>
    <row r="83" spans="2:11" outlineLevel="1" collapsed="1" x14ac:dyDescent="0.25">
      <c r="B83" s="67"/>
      <c r="C83" s="66"/>
      <c r="D83" s="68"/>
      <c r="E83" s="68"/>
      <c r="F83" s="63"/>
      <c r="G83" s="64"/>
      <c r="H83" s="64"/>
      <c r="I83" s="65"/>
      <c r="J83" s="66">
        <f t="shared" si="1"/>
        <v>0</v>
      </c>
      <c r="K83" s="63"/>
    </row>
    <row r="84" spans="2:11" outlineLevel="1" collapsed="1" x14ac:dyDescent="0.25">
      <c r="B84" s="67"/>
      <c r="C84" s="66"/>
      <c r="D84" s="68"/>
      <c r="E84" s="68"/>
      <c r="F84" s="63"/>
      <c r="G84" s="64"/>
      <c r="H84" s="64"/>
      <c r="I84" s="65"/>
      <c r="J84" s="66">
        <f t="shared" si="1"/>
        <v>0</v>
      </c>
      <c r="K84" s="63"/>
    </row>
    <row r="85" spans="2:11" outlineLevel="1" collapsed="1" x14ac:dyDescent="0.25">
      <c r="B85" s="67"/>
      <c r="C85" s="66"/>
      <c r="D85" s="68"/>
      <c r="E85" s="68"/>
      <c r="F85" s="63"/>
      <c r="G85" s="69"/>
      <c r="H85" s="69"/>
      <c r="I85" s="65"/>
      <c r="J85" s="66">
        <f t="shared" si="1"/>
        <v>0</v>
      </c>
      <c r="K85" s="63"/>
    </row>
    <row r="86" spans="2:11" x14ac:dyDescent="0.25">
      <c r="B86" s="70"/>
      <c r="C86" s="71"/>
      <c r="D86" s="72"/>
      <c r="E86" s="72"/>
      <c r="F86" s="73"/>
      <c r="G86" s="74">
        <f>SUM(G71:G85)</f>
        <v>0</v>
      </c>
      <c r="H86" s="74">
        <f>SUM(H71:H85)</f>
        <v>0</v>
      </c>
      <c r="I86" s="75"/>
      <c r="J86" s="73"/>
      <c r="K86" s="73"/>
    </row>
    <row r="87" spans="2:11" x14ac:dyDescent="0.25">
      <c r="B87" s="60">
        <f>B71+1</f>
        <v>44536</v>
      </c>
      <c r="C87" s="63" t="str">
        <f>TEXT(B87,"dddd")</f>
        <v>Monday</v>
      </c>
      <c r="D87" s="68"/>
      <c r="E87" s="68"/>
      <c r="F87" s="66"/>
      <c r="G87" s="64"/>
      <c r="H87" s="64"/>
      <c r="I87" s="65"/>
      <c r="J87" s="66">
        <f t="shared" ref="J87:J101" si="2">IF(I87&gt;=100%,1,0)</f>
        <v>0</v>
      </c>
      <c r="K87" s="66"/>
    </row>
    <row r="88" spans="2:11" x14ac:dyDescent="0.25">
      <c r="B88" s="67"/>
      <c r="C88" s="66"/>
      <c r="D88" s="68"/>
      <c r="E88" s="68"/>
      <c r="F88" s="66"/>
      <c r="G88" s="64"/>
      <c r="H88" s="64"/>
      <c r="I88" s="65"/>
      <c r="J88" s="66">
        <f t="shared" si="2"/>
        <v>0</v>
      </c>
      <c r="K88" s="66"/>
    </row>
    <row r="89" spans="2:11" x14ac:dyDescent="0.25">
      <c r="B89" s="67"/>
      <c r="C89" s="66"/>
      <c r="D89" s="68"/>
      <c r="E89" s="68"/>
      <c r="F89" s="63"/>
      <c r="G89" s="64"/>
      <c r="H89" s="64"/>
      <c r="I89" s="65"/>
      <c r="J89" s="66">
        <f t="shared" si="2"/>
        <v>0</v>
      </c>
      <c r="K89" s="63"/>
    </row>
    <row r="90" spans="2:11" x14ac:dyDescent="0.25">
      <c r="B90" s="67"/>
      <c r="C90" s="66"/>
      <c r="D90" s="68"/>
      <c r="E90" s="68"/>
      <c r="F90" s="63"/>
      <c r="G90" s="64"/>
      <c r="H90" s="64"/>
      <c r="I90" s="65"/>
      <c r="J90" s="66">
        <f t="shared" si="2"/>
        <v>0</v>
      </c>
      <c r="K90" s="63"/>
    </row>
    <row r="91" spans="2:11" x14ac:dyDescent="0.25">
      <c r="B91" s="67"/>
      <c r="C91" s="66"/>
      <c r="D91" s="68"/>
      <c r="E91" s="68"/>
      <c r="F91" s="63"/>
      <c r="G91" s="64"/>
      <c r="H91" s="64"/>
      <c r="I91" s="65"/>
      <c r="J91" s="66">
        <f t="shared" si="2"/>
        <v>0</v>
      </c>
      <c r="K91" s="63"/>
    </row>
    <row r="92" spans="2:11" outlineLevel="1" collapsed="1" x14ac:dyDescent="0.25">
      <c r="B92" s="67"/>
      <c r="C92" s="66"/>
      <c r="D92" s="68"/>
      <c r="E92" s="68"/>
      <c r="F92" s="63"/>
      <c r="G92" s="64"/>
      <c r="H92" s="64"/>
      <c r="I92" s="65"/>
      <c r="J92" s="66">
        <f t="shared" si="2"/>
        <v>0</v>
      </c>
      <c r="K92" s="63"/>
    </row>
    <row r="93" spans="2:11" outlineLevel="1" collapsed="1" x14ac:dyDescent="0.25">
      <c r="B93" s="67"/>
      <c r="C93" s="66"/>
      <c r="D93" s="68"/>
      <c r="E93" s="68"/>
      <c r="F93" s="63"/>
      <c r="G93" s="64"/>
      <c r="H93" s="64"/>
      <c r="I93" s="65"/>
      <c r="J93" s="66">
        <f t="shared" si="2"/>
        <v>0</v>
      </c>
      <c r="K93" s="63"/>
    </row>
    <row r="94" spans="2:11" outlineLevel="1" collapsed="1" x14ac:dyDescent="0.25">
      <c r="B94" s="67"/>
      <c r="C94" s="66"/>
      <c r="D94" s="68"/>
      <c r="E94" s="68"/>
      <c r="F94" s="63"/>
      <c r="G94" s="64"/>
      <c r="H94" s="64"/>
      <c r="I94" s="65"/>
      <c r="J94" s="66">
        <f t="shared" si="2"/>
        <v>0</v>
      </c>
      <c r="K94" s="63"/>
    </row>
    <row r="95" spans="2:11" outlineLevel="1" collapsed="1" x14ac:dyDescent="0.25">
      <c r="B95" s="67"/>
      <c r="C95" s="66"/>
      <c r="D95" s="68"/>
      <c r="E95" s="68"/>
      <c r="F95" s="63"/>
      <c r="G95" s="64"/>
      <c r="H95" s="64"/>
      <c r="I95" s="65"/>
      <c r="J95" s="66">
        <f t="shared" si="2"/>
        <v>0</v>
      </c>
      <c r="K95" s="63"/>
    </row>
    <row r="96" spans="2:11" outlineLevel="1" collapsed="1" x14ac:dyDescent="0.25">
      <c r="B96" s="67"/>
      <c r="C96" s="66"/>
      <c r="D96" s="68"/>
      <c r="E96" s="68"/>
      <c r="F96" s="63"/>
      <c r="G96" s="64"/>
      <c r="H96" s="64"/>
      <c r="I96" s="65"/>
      <c r="J96" s="66">
        <f t="shared" si="2"/>
        <v>0</v>
      </c>
      <c r="K96" s="63"/>
    </row>
    <row r="97" spans="2:11" outlineLevel="1" collapsed="1" x14ac:dyDescent="0.25">
      <c r="B97" s="67"/>
      <c r="C97" s="66"/>
      <c r="D97" s="68"/>
      <c r="E97" s="68"/>
      <c r="F97" s="63"/>
      <c r="G97" s="64"/>
      <c r="H97" s="64"/>
      <c r="I97" s="65"/>
      <c r="J97" s="66">
        <f t="shared" si="2"/>
        <v>0</v>
      </c>
      <c r="K97" s="63"/>
    </row>
    <row r="98" spans="2:11" outlineLevel="1" collapsed="1" x14ac:dyDescent="0.25">
      <c r="B98" s="67"/>
      <c r="C98" s="66"/>
      <c r="D98" s="68"/>
      <c r="E98" s="68"/>
      <c r="F98" s="63"/>
      <c r="G98" s="64"/>
      <c r="H98" s="64"/>
      <c r="I98" s="65"/>
      <c r="J98" s="66">
        <f t="shared" si="2"/>
        <v>0</v>
      </c>
      <c r="K98" s="63"/>
    </row>
    <row r="99" spans="2:11" outlineLevel="1" collapsed="1" x14ac:dyDescent="0.25">
      <c r="B99" s="67"/>
      <c r="C99" s="66"/>
      <c r="D99" s="68"/>
      <c r="E99" s="68"/>
      <c r="F99" s="63"/>
      <c r="G99" s="64"/>
      <c r="H99" s="64"/>
      <c r="I99" s="65"/>
      <c r="J99" s="66">
        <f t="shared" si="2"/>
        <v>0</v>
      </c>
      <c r="K99" s="63"/>
    </row>
    <row r="100" spans="2:11" outlineLevel="1" collapsed="1" x14ac:dyDescent="0.25">
      <c r="B100" s="67"/>
      <c r="C100" s="66"/>
      <c r="D100" s="68"/>
      <c r="E100" s="68"/>
      <c r="F100" s="63"/>
      <c r="G100" s="64"/>
      <c r="H100" s="64"/>
      <c r="I100" s="65"/>
      <c r="J100" s="66">
        <f t="shared" si="2"/>
        <v>0</v>
      </c>
      <c r="K100" s="63"/>
    </row>
    <row r="101" spans="2:11" outlineLevel="1" collapsed="1" x14ac:dyDescent="0.25">
      <c r="B101" s="67"/>
      <c r="C101" s="66"/>
      <c r="D101" s="68"/>
      <c r="E101" s="68"/>
      <c r="F101" s="63"/>
      <c r="G101" s="69"/>
      <c r="H101" s="69"/>
      <c r="I101" s="65"/>
      <c r="J101" s="66">
        <f t="shared" si="2"/>
        <v>0</v>
      </c>
      <c r="K101" s="63"/>
    </row>
    <row r="102" spans="2:11" x14ac:dyDescent="0.25">
      <c r="B102" s="70"/>
      <c r="C102" s="71"/>
      <c r="D102" s="72"/>
      <c r="E102" s="72"/>
      <c r="F102" s="73"/>
      <c r="G102" s="74">
        <f>SUM(G87:G101)</f>
        <v>0</v>
      </c>
      <c r="H102" s="74">
        <f>SUM(H87:H101)</f>
        <v>0</v>
      </c>
      <c r="I102" s="75"/>
      <c r="J102" s="73"/>
      <c r="K102" s="73"/>
    </row>
    <row r="103" spans="2:11" x14ac:dyDescent="0.25">
      <c r="B103" s="60">
        <f>B87+1</f>
        <v>44537</v>
      </c>
      <c r="C103" s="63" t="str">
        <f>TEXT(B103,"dddd")</f>
        <v>Tuesday</v>
      </c>
      <c r="D103" s="68"/>
      <c r="E103" s="68"/>
      <c r="F103" s="66"/>
      <c r="G103" s="64"/>
      <c r="H103" s="64"/>
      <c r="I103" s="65"/>
      <c r="J103" s="66">
        <f t="shared" ref="J103:J117" si="3">IF(I103&gt;=100%,1,0)</f>
        <v>0</v>
      </c>
      <c r="K103" s="66"/>
    </row>
    <row r="104" spans="2:11" x14ac:dyDescent="0.25">
      <c r="B104" s="67"/>
      <c r="C104" s="66"/>
      <c r="D104" s="68"/>
      <c r="E104" s="68"/>
      <c r="F104" s="66"/>
      <c r="G104" s="64"/>
      <c r="H104" s="64"/>
      <c r="I104" s="65"/>
      <c r="J104" s="66">
        <f t="shared" si="3"/>
        <v>0</v>
      </c>
      <c r="K104" s="66"/>
    </row>
    <row r="105" spans="2:11" x14ac:dyDescent="0.25">
      <c r="B105" s="67"/>
      <c r="C105" s="66"/>
      <c r="D105" s="68"/>
      <c r="E105" s="68"/>
      <c r="F105" s="63"/>
      <c r="G105" s="64"/>
      <c r="H105" s="64"/>
      <c r="I105" s="65"/>
      <c r="J105" s="66">
        <f t="shared" si="3"/>
        <v>0</v>
      </c>
      <c r="K105" s="63"/>
    </row>
    <row r="106" spans="2:11" x14ac:dyDescent="0.25">
      <c r="B106" s="67"/>
      <c r="C106" s="66"/>
      <c r="D106" s="68"/>
      <c r="E106" s="68"/>
      <c r="F106" s="63"/>
      <c r="G106" s="64"/>
      <c r="H106" s="64"/>
      <c r="I106" s="65"/>
      <c r="J106" s="66">
        <f t="shared" si="3"/>
        <v>0</v>
      </c>
      <c r="K106" s="63"/>
    </row>
    <row r="107" spans="2:11" x14ac:dyDescent="0.25">
      <c r="B107" s="67"/>
      <c r="C107" s="66"/>
      <c r="D107" s="68"/>
      <c r="E107" s="68"/>
      <c r="F107" s="63"/>
      <c r="G107" s="64"/>
      <c r="H107" s="64"/>
      <c r="I107" s="65"/>
      <c r="J107" s="66">
        <f t="shared" si="3"/>
        <v>0</v>
      </c>
      <c r="K107" s="63"/>
    </row>
    <row r="108" spans="2:11" outlineLevel="1" collapsed="1" x14ac:dyDescent="0.25">
      <c r="B108" s="67"/>
      <c r="C108" s="66"/>
      <c r="D108" s="68"/>
      <c r="E108" s="68"/>
      <c r="F108" s="63"/>
      <c r="G108" s="64"/>
      <c r="H108" s="64"/>
      <c r="I108" s="65"/>
      <c r="J108" s="66">
        <f t="shared" si="3"/>
        <v>0</v>
      </c>
      <c r="K108" s="63"/>
    </row>
    <row r="109" spans="2:11" outlineLevel="1" collapsed="1" x14ac:dyDescent="0.25">
      <c r="B109" s="67"/>
      <c r="C109" s="66"/>
      <c r="D109" s="68"/>
      <c r="E109" s="68"/>
      <c r="F109" s="63"/>
      <c r="G109" s="64"/>
      <c r="H109" s="64"/>
      <c r="I109" s="65"/>
      <c r="J109" s="66">
        <f t="shared" si="3"/>
        <v>0</v>
      </c>
      <c r="K109" s="63"/>
    </row>
    <row r="110" spans="2:11" outlineLevel="1" collapsed="1" x14ac:dyDescent="0.25">
      <c r="B110" s="67"/>
      <c r="C110" s="66"/>
      <c r="D110" s="68"/>
      <c r="E110" s="68"/>
      <c r="F110" s="63"/>
      <c r="G110" s="64"/>
      <c r="H110" s="64"/>
      <c r="I110" s="65"/>
      <c r="J110" s="66">
        <f t="shared" si="3"/>
        <v>0</v>
      </c>
      <c r="K110" s="63"/>
    </row>
    <row r="111" spans="2:11" outlineLevel="1" collapsed="1" x14ac:dyDescent="0.25">
      <c r="B111" s="67"/>
      <c r="C111" s="66"/>
      <c r="D111" s="68"/>
      <c r="E111" s="68"/>
      <c r="F111" s="63"/>
      <c r="G111" s="64"/>
      <c r="H111" s="64"/>
      <c r="I111" s="65"/>
      <c r="J111" s="66">
        <f t="shared" si="3"/>
        <v>0</v>
      </c>
      <c r="K111" s="63"/>
    </row>
    <row r="112" spans="2:11" outlineLevel="1" collapsed="1" x14ac:dyDescent="0.25">
      <c r="B112" s="67"/>
      <c r="C112" s="66"/>
      <c r="D112" s="68"/>
      <c r="E112" s="68"/>
      <c r="F112" s="63"/>
      <c r="G112" s="64"/>
      <c r="H112" s="64"/>
      <c r="I112" s="65"/>
      <c r="J112" s="66">
        <f t="shared" si="3"/>
        <v>0</v>
      </c>
      <c r="K112" s="63"/>
    </row>
    <row r="113" spans="2:11" outlineLevel="1" collapsed="1" x14ac:dyDescent="0.25">
      <c r="B113" s="67"/>
      <c r="C113" s="66"/>
      <c r="D113" s="68"/>
      <c r="E113" s="68"/>
      <c r="F113" s="63"/>
      <c r="G113" s="64"/>
      <c r="H113" s="64"/>
      <c r="I113" s="65"/>
      <c r="J113" s="66">
        <f t="shared" si="3"/>
        <v>0</v>
      </c>
      <c r="K113" s="63"/>
    </row>
    <row r="114" spans="2:11" outlineLevel="1" collapsed="1" x14ac:dyDescent="0.25">
      <c r="B114" s="67"/>
      <c r="C114" s="66"/>
      <c r="D114" s="68"/>
      <c r="E114" s="68"/>
      <c r="F114" s="63"/>
      <c r="G114" s="64"/>
      <c r="H114" s="64"/>
      <c r="I114" s="65"/>
      <c r="J114" s="66">
        <f t="shared" si="3"/>
        <v>0</v>
      </c>
      <c r="K114" s="63"/>
    </row>
    <row r="115" spans="2:11" outlineLevel="1" collapsed="1" x14ac:dyDescent="0.25">
      <c r="B115" s="67"/>
      <c r="C115" s="66"/>
      <c r="D115" s="68"/>
      <c r="E115" s="68"/>
      <c r="F115" s="63"/>
      <c r="G115" s="64"/>
      <c r="H115" s="64"/>
      <c r="I115" s="65"/>
      <c r="J115" s="66">
        <f t="shared" si="3"/>
        <v>0</v>
      </c>
      <c r="K115" s="63"/>
    </row>
    <row r="116" spans="2:11" outlineLevel="1" collapsed="1" x14ac:dyDescent="0.25">
      <c r="B116" s="67"/>
      <c r="C116" s="66"/>
      <c r="D116" s="68"/>
      <c r="E116" s="68"/>
      <c r="F116" s="63"/>
      <c r="G116" s="64"/>
      <c r="H116" s="64"/>
      <c r="I116" s="65"/>
      <c r="J116" s="66">
        <f t="shared" si="3"/>
        <v>0</v>
      </c>
      <c r="K116" s="63"/>
    </row>
    <row r="117" spans="2:11" outlineLevel="1" collapsed="1" x14ac:dyDescent="0.25">
      <c r="B117" s="67"/>
      <c r="C117" s="66"/>
      <c r="D117" s="68"/>
      <c r="E117" s="68"/>
      <c r="F117" s="63"/>
      <c r="G117" s="69"/>
      <c r="H117" s="69"/>
      <c r="I117" s="65"/>
      <c r="J117" s="66">
        <f t="shared" si="3"/>
        <v>0</v>
      </c>
      <c r="K117" s="63"/>
    </row>
    <row r="118" spans="2:11" x14ac:dyDescent="0.25">
      <c r="B118" s="70"/>
      <c r="C118" s="71"/>
      <c r="D118" s="72"/>
      <c r="E118" s="72"/>
      <c r="F118" s="73"/>
      <c r="G118" s="74">
        <f>SUM(G103:G117)</f>
        <v>0</v>
      </c>
      <c r="H118" s="74">
        <f>SUM(H103:H117)</f>
        <v>0</v>
      </c>
      <c r="I118" s="75"/>
      <c r="J118" s="73"/>
      <c r="K118" s="73"/>
    </row>
    <row r="119" spans="2:11" x14ac:dyDescent="0.25">
      <c r="B119" s="60">
        <f>B103+1</f>
        <v>44538</v>
      </c>
      <c r="C119" s="63" t="str">
        <f>TEXT(B119,"dddd")</f>
        <v>Wednesday</v>
      </c>
      <c r="D119" s="68"/>
      <c r="E119" s="68"/>
      <c r="F119" s="66"/>
      <c r="G119" s="64"/>
      <c r="H119" s="64"/>
      <c r="I119" s="65"/>
      <c r="J119" s="66">
        <f t="shared" ref="J119:J183" si="4">IF(I119&gt;=100%,1,0)</f>
        <v>0</v>
      </c>
      <c r="K119" s="66"/>
    </row>
    <row r="120" spans="2:11" x14ac:dyDescent="0.25">
      <c r="B120" s="67"/>
      <c r="C120" s="66"/>
      <c r="D120" s="68"/>
      <c r="E120" s="68"/>
      <c r="F120" s="66"/>
      <c r="G120" s="64"/>
      <c r="H120" s="64"/>
      <c r="I120" s="65"/>
      <c r="J120" s="66">
        <f t="shared" si="4"/>
        <v>0</v>
      </c>
      <c r="K120" s="66"/>
    </row>
    <row r="121" spans="2:11" x14ac:dyDescent="0.25">
      <c r="B121" s="67"/>
      <c r="C121" s="66"/>
      <c r="D121" s="68"/>
      <c r="E121" s="68"/>
      <c r="F121" s="63"/>
      <c r="G121" s="64"/>
      <c r="H121" s="64"/>
      <c r="I121" s="65"/>
      <c r="J121" s="66">
        <f t="shared" si="4"/>
        <v>0</v>
      </c>
      <c r="K121" s="63"/>
    </row>
    <row r="122" spans="2:11" x14ac:dyDescent="0.25">
      <c r="B122" s="67"/>
      <c r="C122" s="66"/>
      <c r="D122" s="68"/>
      <c r="E122" s="68"/>
      <c r="F122" s="63"/>
      <c r="G122" s="64"/>
      <c r="H122" s="64"/>
      <c r="I122" s="65"/>
      <c r="J122" s="66">
        <f t="shared" si="4"/>
        <v>0</v>
      </c>
      <c r="K122" s="63"/>
    </row>
    <row r="123" spans="2:11" x14ac:dyDescent="0.25">
      <c r="B123" s="67"/>
      <c r="C123" s="66"/>
      <c r="D123" s="68"/>
      <c r="E123" s="68"/>
      <c r="F123" s="63"/>
      <c r="G123" s="64"/>
      <c r="H123" s="64"/>
      <c r="I123" s="65"/>
      <c r="J123" s="66">
        <f t="shared" si="4"/>
        <v>0</v>
      </c>
      <c r="K123" s="63"/>
    </row>
    <row r="124" spans="2:11" outlineLevel="1" collapsed="1" x14ac:dyDescent="0.25">
      <c r="B124" s="67"/>
      <c r="C124" s="66"/>
      <c r="D124" s="68"/>
      <c r="E124" s="68"/>
      <c r="F124" s="63"/>
      <c r="G124" s="64"/>
      <c r="H124" s="64"/>
      <c r="I124" s="65"/>
      <c r="J124" s="66">
        <f t="shared" si="4"/>
        <v>0</v>
      </c>
      <c r="K124" s="63"/>
    </row>
    <row r="125" spans="2:11" outlineLevel="1" collapsed="1" x14ac:dyDescent="0.25">
      <c r="B125" s="67"/>
      <c r="C125" s="66"/>
      <c r="D125" s="68"/>
      <c r="E125" s="68"/>
      <c r="F125" s="63"/>
      <c r="G125" s="64"/>
      <c r="H125" s="64"/>
      <c r="I125" s="65"/>
      <c r="J125" s="66">
        <f t="shared" si="4"/>
        <v>0</v>
      </c>
      <c r="K125" s="63"/>
    </row>
    <row r="126" spans="2:11" outlineLevel="1" collapsed="1" x14ac:dyDescent="0.25">
      <c r="B126" s="67"/>
      <c r="C126" s="66"/>
      <c r="D126" s="68"/>
      <c r="E126" s="68"/>
      <c r="F126" s="63"/>
      <c r="G126" s="64"/>
      <c r="H126" s="64"/>
      <c r="I126" s="65"/>
      <c r="J126" s="66">
        <f t="shared" si="4"/>
        <v>0</v>
      </c>
      <c r="K126" s="63"/>
    </row>
    <row r="127" spans="2:11" outlineLevel="1" collapsed="1" x14ac:dyDescent="0.25">
      <c r="B127" s="67"/>
      <c r="C127" s="66"/>
      <c r="D127" s="68"/>
      <c r="E127" s="68"/>
      <c r="F127" s="63"/>
      <c r="G127" s="64"/>
      <c r="H127" s="64"/>
      <c r="I127" s="65"/>
      <c r="J127" s="66">
        <f t="shared" si="4"/>
        <v>0</v>
      </c>
      <c r="K127" s="63"/>
    </row>
    <row r="128" spans="2:11" outlineLevel="1" collapsed="1" x14ac:dyDescent="0.25">
      <c r="B128" s="67"/>
      <c r="C128" s="66"/>
      <c r="D128" s="68"/>
      <c r="E128" s="68"/>
      <c r="F128" s="63"/>
      <c r="G128" s="64"/>
      <c r="H128" s="64"/>
      <c r="I128" s="65"/>
      <c r="J128" s="66">
        <f t="shared" si="4"/>
        <v>0</v>
      </c>
      <c r="K128" s="63"/>
    </row>
    <row r="129" spans="2:11" outlineLevel="1" collapsed="1" x14ac:dyDescent="0.25">
      <c r="B129" s="67"/>
      <c r="C129" s="66"/>
      <c r="D129" s="68"/>
      <c r="E129" s="68"/>
      <c r="F129" s="63"/>
      <c r="G129" s="64"/>
      <c r="H129" s="64"/>
      <c r="I129" s="65"/>
      <c r="J129" s="66">
        <f t="shared" si="4"/>
        <v>0</v>
      </c>
      <c r="K129" s="63"/>
    </row>
    <row r="130" spans="2:11" outlineLevel="1" collapsed="1" x14ac:dyDescent="0.25">
      <c r="B130" s="67"/>
      <c r="C130" s="66"/>
      <c r="D130" s="68"/>
      <c r="E130" s="68"/>
      <c r="F130" s="63"/>
      <c r="G130" s="64"/>
      <c r="H130" s="64"/>
      <c r="I130" s="65"/>
      <c r="J130" s="66">
        <f t="shared" si="4"/>
        <v>0</v>
      </c>
      <c r="K130" s="63"/>
    </row>
    <row r="131" spans="2:11" outlineLevel="1" collapsed="1" x14ac:dyDescent="0.25">
      <c r="B131" s="67"/>
      <c r="C131" s="66"/>
      <c r="D131" s="68"/>
      <c r="E131" s="68"/>
      <c r="F131" s="63"/>
      <c r="G131" s="64"/>
      <c r="H131" s="64"/>
      <c r="I131" s="65"/>
      <c r="J131" s="66">
        <f t="shared" si="4"/>
        <v>0</v>
      </c>
      <c r="K131" s="63"/>
    </row>
    <row r="132" spans="2:11" outlineLevel="1" collapsed="1" x14ac:dyDescent="0.25">
      <c r="B132" s="67"/>
      <c r="C132" s="66"/>
      <c r="D132" s="68"/>
      <c r="E132" s="68"/>
      <c r="F132" s="63"/>
      <c r="G132" s="64"/>
      <c r="H132" s="64"/>
      <c r="I132" s="65"/>
      <c r="J132" s="66">
        <f t="shared" si="4"/>
        <v>0</v>
      </c>
      <c r="K132" s="63"/>
    </row>
    <row r="133" spans="2:11" outlineLevel="1" collapsed="1" x14ac:dyDescent="0.25">
      <c r="B133" s="67"/>
      <c r="C133" s="66"/>
      <c r="D133" s="68"/>
      <c r="E133" s="68"/>
      <c r="F133" s="63"/>
      <c r="G133" s="69"/>
      <c r="H133" s="69"/>
      <c r="I133" s="65"/>
      <c r="J133" s="66">
        <f t="shared" si="4"/>
        <v>0</v>
      </c>
      <c r="K133" s="63"/>
    </row>
    <row r="134" spans="2:11" x14ac:dyDescent="0.25">
      <c r="B134" s="70"/>
      <c r="C134" s="71"/>
      <c r="D134" s="72"/>
      <c r="E134" s="72"/>
      <c r="F134" s="73"/>
      <c r="G134" s="74">
        <f>SUM(G119:G133)</f>
        <v>0</v>
      </c>
      <c r="H134" s="74">
        <f>SUM(H119:H133)</f>
        <v>0</v>
      </c>
      <c r="I134" s="75"/>
      <c r="J134" s="73"/>
      <c r="K134" s="73"/>
    </row>
    <row r="135" spans="2:11" x14ac:dyDescent="0.25">
      <c r="B135" s="60">
        <f>B119+1</f>
        <v>44539</v>
      </c>
      <c r="C135" s="63" t="str">
        <f>TEXT(B135,"dddd")</f>
        <v>Thursday</v>
      </c>
      <c r="D135" s="68"/>
      <c r="E135" s="68"/>
      <c r="F135" s="66"/>
      <c r="G135" s="64"/>
      <c r="H135" s="64"/>
      <c r="I135" s="65"/>
      <c r="J135" s="66">
        <f t="shared" si="4"/>
        <v>0</v>
      </c>
      <c r="K135" s="66"/>
    </row>
    <row r="136" spans="2:11" x14ac:dyDescent="0.25">
      <c r="B136" s="67"/>
      <c r="C136" s="66"/>
      <c r="D136" s="68"/>
      <c r="E136" s="68"/>
      <c r="F136" s="66"/>
      <c r="G136" s="64"/>
      <c r="H136" s="64"/>
      <c r="I136" s="65"/>
      <c r="J136" s="66">
        <f t="shared" si="4"/>
        <v>0</v>
      </c>
      <c r="K136" s="66"/>
    </row>
    <row r="137" spans="2:11" x14ac:dyDescent="0.25">
      <c r="B137" s="67"/>
      <c r="C137" s="66"/>
      <c r="D137" s="68"/>
      <c r="E137" s="68"/>
      <c r="F137" s="63"/>
      <c r="G137" s="64"/>
      <c r="H137" s="64"/>
      <c r="I137" s="65"/>
      <c r="J137" s="66">
        <f t="shared" si="4"/>
        <v>0</v>
      </c>
      <c r="K137" s="63"/>
    </row>
    <row r="138" spans="2:11" x14ac:dyDescent="0.25">
      <c r="B138" s="67"/>
      <c r="C138" s="66"/>
      <c r="D138" s="68"/>
      <c r="E138" s="68"/>
      <c r="F138" s="63"/>
      <c r="G138" s="64"/>
      <c r="H138" s="64"/>
      <c r="I138" s="65"/>
      <c r="J138" s="66">
        <f t="shared" si="4"/>
        <v>0</v>
      </c>
      <c r="K138" s="63"/>
    </row>
    <row r="139" spans="2:11" x14ac:dyDescent="0.25">
      <c r="B139" s="67"/>
      <c r="C139" s="66"/>
      <c r="D139" s="68"/>
      <c r="E139" s="68"/>
      <c r="F139" s="63"/>
      <c r="G139" s="64"/>
      <c r="H139" s="64"/>
      <c r="I139" s="65"/>
      <c r="J139" s="66">
        <f t="shared" si="4"/>
        <v>0</v>
      </c>
      <c r="K139" s="63"/>
    </row>
    <row r="140" spans="2:11" outlineLevel="1" collapsed="1" x14ac:dyDescent="0.25">
      <c r="B140" s="67"/>
      <c r="C140" s="66"/>
      <c r="D140" s="68"/>
      <c r="E140" s="68"/>
      <c r="F140" s="63"/>
      <c r="G140" s="64"/>
      <c r="H140" s="64"/>
      <c r="I140" s="65"/>
      <c r="J140" s="66">
        <f t="shared" si="4"/>
        <v>0</v>
      </c>
      <c r="K140" s="63"/>
    </row>
    <row r="141" spans="2:11" outlineLevel="1" collapsed="1" x14ac:dyDescent="0.25">
      <c r="B141" s="67"/>
      <c r="C141" s="66"/>
      <c r="D141" s="68"/>
      <c r="E141" s="68"/>
      <c r="F141" s="63"/>
      <c r="G141" s="64"/>
      <c r="H141" s="64"/>
      <c r="I141" s="65"/>
      <c r="J141" s="66">
        <f t="shared" si="4"/>
        <v>0</v>
      </c>
      <c r="K141" s="63"/>
    </row>
    <row r="142" spans="2:11" outlineLevel="1" collapsed="1" x14ac:dyDescent="0.25">
      <c r="B142" s="67"/>
      <c r="C142" s="66"/>
      <c r="D142" s="68"/>
      <c r="E142" s="68"/>
      <c r="F142" s="63"/>
      <c r="G142" s="64"/>
      <c r="H142" s="64"/>
      <c r="I142" s="65"/>
      <c r="J142" s="66">
        <f t="shared" si="4"/>
        <v>0</v>
      </c>
      <c r="K142" s="63"/>
    </row>
    <row r="143" spans="2:11" outlineLevel="1" collapsed="1" x14ac:dyDescent="0.25">
      <c r="B143" s="67"/>
      <c r="C143" s="66"/>
      <c r="D143" s="68"/>
      <c r="E143" s="68"/>
      <c r="F143" s="63"/>
      <c r="G143" s="64"/>
      <c r="H143" s="64"/>
      <c r="I143" s="65"/>
      <c r="J143" s="66">
        <f t="shared" si="4"/>
        <v>0</v>
      </c>
      <c r="K143" s="63"/>
    </row>
    <row r="144" spans="2:11" outlineLevel="1" collapsed="1" x14ac:dyDescent="0.25">
      <c r="B144" s="67"/>
      <c r="C144" s="66"/>
      <c r="D144" s="68"/>
      <c r="E144" s="68"/>
      <c r="F144" s="63"/>
      <c r="G144" s="64"/>
      <c r="H144" s="64"/>
      <c r="I144" s="65"/>
      <c r="J144" s="66">
        <f t="shared" si="4"/>
        <v>0</v>
      </c>
      <c r="K144" s="63"/>
    </row>
    <row r="145" spans="2:11" outlineLevel="1" collapsed="1" x14ac:dyDescent="0.25">
      <c r="B145" s="67"/>
      <c r="C145" s="66"/>
      <c r="D145" s="68"/>
      <c r="E145" s="68"/>
      <c r="F145" s="63"/>
      <c r="G145" s="64"/>
      <c r="H145" s="64"/>
      <c r="I145" s="65"/>
      <c r="J145" s="66">
        <f t="shared" si="4"/>
        <v>0</v>
      </c>
      <c r="K145" s="63"/>
    </row>
    <row r="146" spans="2:11" outlineLevel="1" collapsed="1" x14ac:dyDescent="0.25">
      <c r="B146" s="67"/>
      <c r="C146" s="66"/>
      <c r="D146" s="68"/>
      <c r="E146" s="68"/>
      <c r="F146" s="63"/>
      <c r="G146" s="64"/>
      <c r="H146" s="64"/>
      <c r="I146" s="65"/>
      <c r="J146" s="66">
        <f t="shared" si="4"/>
        <v>0</v>
      </c>
      <c r="K146" s="63"/>
    </row>
    <row r="147" spans="2:11" outlineLevel="1" collapsed="1" x14ac:dyDescent="0.25">
      <c r="B147" s="67"/>
      <c r="C147" s="66"/>
      <c r="D147" s="68"/>
      <c r="E147" s="68"/>
      <c r="F147" s="63"/>
      <c r="G147" s="64"/>
      <c r="H147" s="64"/>
      <c r="I147" s="65"/>
      <c r="J147" s="66">
        <f t="shared" si="4"/>
        <v>0</v>
      </c>
      <c r="K147" s="63"/>
    </row>
    <row r="148" spans="2:11" outlineLevel="1" collapsed="1" x14ac:dyDescent="0.25">
      <c r="B148" s="67"/>
      <c r="C148" s="66"/>
      <c r="D148" s="68"/>
      <c r="E148" s="68"/>
      <c r="F148" s="63"/>
      <c r="G148" s="64"/>
      <c r="H148" s="64"/>
      <c r="I148" s="65"/>
      <c r="J148" s="66">
        <f t="shared" si="4"/>
        <v>0</v>
      </c>
      <c r="K148" s="63"/>
    </row>
    <row r="149" spans="2:11" outlineLevel="1" collapsed="1" x14ac:dyDescent="0.25">
      <c r="B149" s="67"/>
      <c r="C149" s="66"/>
      <c r="D149" s="68"/>
      <c r="E149" s="68"/>
      <c r="F149" s="63"/>
      <c r="G149" s="69"/>
      <c r="H149" s="69"/>
      <c r="I149" s="65"/>
      <c r="J149" s="66">
        <f t="shared" si="4"/>
        <v>0</v>
      </c>
      <c r="K149" s="63"/>
    </row>
    <row r="150" spans="2:11" x14ac:dyDescent="0.25">
      <c r="B150" s="70"/>
      <c r="C150" s="71"/>
      <c r="D150" s="72"/>
      <c r="E150" s="72"/>
      <c r="F150" s="73"/>
      <c r="G150" s="74">
        <f>SUM(G135:G149)</f>
        <v>0</v>
      </c>
      <c r="H150" s="74">
        <f>SUM(H135:H149)</f>
        <v>0</v>
      </c>
      <c r="I150" s="75"/>
      <c r="J150" s="73"/>
      <c r="K150" s="73"/>
    </row>
    <row r="151" spans="2:11" x14ac:dyDescent="0.25">
      <c r="B151" s="60">
        <f>B135+1</f>
        <v>44540</v>
      </c>
      <c r="C151" s="63" t="str">
        <f>TEXT(B151,"dddd")</f>
        <v>Friday</v>
      </c>
      <c r="D151" s="68"/>
      <c r="E151" s="68"/>
      <c r="F151" s="66"/>
      <c r="G151" s="64"/>
      <c r="H151" s="64"/>
      <c r="I151" s="65"/>
      <c r="J151" s="66">
        <f t="shared" si="4"/>
        <v>0</v>
      </c>
      <c r="K151" s="66"/>
    </row>
    <row r="152" spans="2:11" x14ac:dyDescent="0.25">
      <c r="B152" s="67"/>
      <c r="C152" s="66"/>
      <c r="D152" s="68"/>
      <c r="E152" s="68"/>
      <c r="F152" s="66"/>
      <c r="G152" s="64"/>
      <c r="H152" s="64"/>
      <c r="I152" s="65"/>
      <c r="J152" s="66">
        <f t="shared" si="4"/>
        <v>0</v>
      </c>
      <c r="K152" s="66"/>
    </row>
    <row r="153" spans="2:11" x14ac:dyDescent="0.25">
      <c r="B153" s="67"/>
      <c r="C153" s="66"/>
      <c r="D153" s="68"/>
      <c r="E153" s="68"/>
      <c r="F153" s="63"/>
      <c r="G153" s="64"/>
      <c r="H153" s="64"/>
      <c r="I153" s="65"/>
      <c r="J153" s="66">
        <f t="shared" si="4"/>
        <v>0</v>
      </c>
      <c r="K153" s="63"/>
    </row>
    <row r="154" spans="2:11" x14ac:dyDescent="0.25">
      <c r="B154" s="67"/>
      <c r="C154" s="66"/>
      <c r="D154" s="68"/>
      <c r="E154" s="68"/>
      <c r="F154" s="63"/>
      <c r="G154" s="64"/>
      <c r="H154" s="64"/>
      <c r="I154" s="65"/>
      <c r="J154" s="66">
        <f t="shared" si="4"/>
        <v>0</v>
      </c>
      <c r="K154" s="63"/>
    </row>
    <row r="155" spans="2:11" x14ac:dyDescent="0.25">
      <c r="B155" s="67"/>
      <c r="C155" s="66"/>
      <c r="D155" s="68"/>
      <c r="E155" s="68"/>
      <c r="F155" s="63"/>
      <c r="G155" s="64"/>
      <c r="H155" s="64"/>
      <c r="I155" s="65"/>
      <c r="J155" s="66">
        <f t="shared" si="4"/>
        <v>0</v>
      </c>
      <c r="K155" s="63"/>
    </row>
    <row r="156" spans="2:11" x14ac:dyDescent="0.25">
      <c r="B156" s="67"/>
      <c r="C156" s="66"/>
      <c r="D156" s="68"/>
      <c r="E156" s="68"/>
      <c r="F156" s="63"/>
      <c r="G156" s="64"/>
      <c r="H156" s="64"/>
      <c r="I156" s="65"/>
      <c r="J156" s="66">
        <f t="shared" si="4"/>
        <v>0</v>
      </c>
      <c r="K156" s="63"/>
    </row>
    <row r="157" spans="2:11" x14ac:dyDescent="0.25">
      <c r="B157" s="67"/>
      <c r="C157" s="66"/>
      <c r="D157" s="68"/>
      <c r="E157" s="68"/>
      <c r="F157" s="63"/>
      <c r="G157" s="64"/>
      <c r="H157" s="64"/>
      <c r="I157" s="65"/>
      <c r="J157" s="66">
        <f t="shared" si="4"/>
        <v>0</v>
      </c>
      <c r="K157" s="63"/>
    </row>
    <row r="158" spans="2:11" x14ac:dyDescent="0.25">
      <c r="B158" s="67"/>
      <c r="C158" s="66"/>
      <c r="D158" s="68"/>
      <c r="E158" s="68"/>
      <c r="F158" s="63"/>
      <c r="G158" s="64"/>
      <c r="H158" s="64"/>
      <c r="I158" s="65"/>
      <c r="J158" s="66">
        <f t="shared" si="4"/>
        <v>0</v>
      </c>
      <c r="K158" s="63"/>
    </row>
    <row r="159" spans="2:11" x14ac:dyDescent="0.25">
      <c r="B159" s="67"/>
      <c r="C159" s="66"/>
      <c r="D159" s="68"/>
      <c r="E159" s="68"/>
      <c r="F159" s="63"/>
      <c r="G159" s="64"/>
      <c r="H159" s="64"/>
      <c r="I159" s="65"/>
      <c r="J159" s="66">
        <f t="shared" si="4"/>
        <v>0</v>
      </c>
      <c r="K159" s="63"/>
    </row>
    <row r="160" spans="2:11" x14ac:dyDescent="0.25">
      <c r="B160" s="67"/>
      <c r="C160" s="66"/>
      <c r="D160" s="68"/>
      <c r="E160" s="68"/>
      <c r="F160" s="63"/>
      <c r="G160" s="64"/>
      <c r="H160" s="64"/>
      <c r="I160" s="65"/>
      <c r="J160" s="66">
        <f t="shared" si="4"/>
        <v>0</v>
      </c>
      <c r="K160" s="63"/>
    </row>
    <row r="161" spans="2:11" x14ac:dyDescent="0.25">
      <c r="B161" s="67"/>
      <c r="C161" s="66"/>
      <c r="D161" s="68"/>
      <c r="E161" s="68"/>
      <c r="F161" s="63"/>
      <c r="G161" s="64"/>
      <c r="H161" s="64"/>
      <c r="I161" s="65"/>
      <c r="J161" s="66">
        <f t="shared" si="4"/>
        <v>0</v>
      </c>
      <c r="K161" s="63"/>
    </row>
    <row r="162" spans="2:11" x14ac:dyDescent="0.25">
      <c r="B162" s="67"/>
      <c r="C162" s="66"/>
      <c r="D162" s="68"/>
      <c r="E162" s="68"/>
      <c r="F162" s="63"/>
      <c r="G162" s="64"/>
      <c r="H162" s="64"/>
      <c r="I162" s="65"/>
      <c r="J162" s="66">
        <f t="shared" si="4"/>
        <v>0</v>
      </c>
      <c r="K162" s="63"/>
    </row>
    <row r="163" spans="2:11" x14ac:dyDescent="0.25">
      <c r="B163" s="67"/>
      <c r="C163" s="66"/>
      <c r="D163" s="68"/>
      <c r="E163" s="68"/>
      <c r="F163" s="63"/>
      <c r="G163" s="64"/>
      <c r="H163" s="64"/>
      <c r="I163" s="65"/>
      <c r="J163" s="66">
        <f t="shared" si="4"/>
        <v>0</v>
      </c>
      <c r="K163" s="63"/>
    </row>
    <row r="164" spans="2:11" x14ac:dyDescent="0.25">
      <c r="B164" s="67"/>
      <c r="C164" s="66"/>
      <c r="D164" s="68"/>
      <c r="E164" s="68"/>
      <c r="F164" s="63"/>
      <c r="G164" s="64"/>
      <c r="H164" s="64"/>
      <c r="I164" s="65"/>
      <c r="J164" s="66">
        <f t="shared" si="4"/>
        <v>0</v>
      </c>
      <c r="K164" s="63"/>
    </row>
    <row r="165" spans="2:11" x14ac:dyDescent="0.25">
      <c r="B165" s="67"/>
      <c r="C165" s="66"/>
      <c r="D165" s="68"/>
      <c r="E165" s="68"/>
      <c r="F165" s="63"/>
      <c r="G165" s="69"/>
      <c r="H165" s="69"/>
      <c r="I165" s="65"/>
      <c r="J165" s="66">
        <f t="shared" si="4"/>
        <v>0</v>
      </c>
      <c r="K165" s="63"/>
    </row>
    <row r="166" spans="2:11" x14ac:dyDescent="0.25">
      <c r="B166" s="70"/>
      <c r="C166" s="71"/>
      <c r="D166" s="72"/>
      <c r="E166" s="72"/>
      <c r="F166" s="73"/>
      <c r="G166" s="74">
        <f>SUM(G151:G165)</f>
        <v>0</v>
      </c>
      <c r="H166" s="74">
        <f>SUM(H151:H165)</f>
        <v>0</v>
      </c>
      <c r="I166" s="75"/>
      <c r="J166" s="73"/>
      <c r="K166" s="73"/>
    </row>
    <row r="167" spans="2:11" x14ac:dyDescent="0.25">
      <c r="B167" s="60">
        <f>B151+1</f>
        <v>44541</v>
      </c>
      <c r="C167" s="63" t="str">
        <f>TEXT(B167,"dddd")</f>
        <v>Saturday</v>
      </c>
      <c r="D167" s="68"/>
      <c r="E167" s="68"/>
      <c r="F167" s="66"/>
      <c r="G167" s="64"/>
      <c r="H167" s="64"/>
      <c r="I167" s="65"/>
      <c r="J167" s="66">
        <f t="shared" si="4"/>
        <v>0</v>
      </c>
      <c r="K167" s="66"/>
    </row>
    <row r="168" spans="2:11" x14ac:dyDescent="0.25">
      <c r="B168" s="67"/>
      <c r="C168" s="66"/>
      <c r="D168" s="68"/>
      <c r="E168" s="68"/>
      <c r="F168" s="66"/>
      <c r="G168" s="64"/>
      <c r="H168" s="64"/>
      <c r="I168" s="65"/>
      <c r="J168" s="66">
        <f t="shared" si="4"/>
        <v>0</v>
      </c>
      <c r="K168" s="66"/>
    </row>
    <row r="169" spans="2:11" x14ac:dyDescent="0.25">
      <c r="B169" s="67"/>
      <c r="C169" s="66"/>
      <c r="D169" s="68"/>
      <c r="E169" s="68"/>
      <c r="F169" s="63"/>
      <c r="G169" s="64"/>
      <c r="H169" s="64"/>
      <c r="I169" s="65"/>
      <c r="J169" s="66">
        <f t="shared" si="4"/>
        <v>0</v>
      </c>
      <c r="K169" s="63"/>
    </row>
    <row r="170" spans="2:11" x14ac:dyDescent="0.25">
      <c r="B170" s="67"/>
      <c r="C170" s="66"/>
      <c r="D170" s="68"/>
      <c r="E170" s="68"/>
      <c r="F170" s="63"/>
      <c r="G170" s="64"/>
      <c r="H170" s="64"/>
      <c r="I170" s="65"/>
      <c r="J170" s="66">
        <f t="shared" si="4"/>
        <v>0</v>
      </c>
      <c r="K170" s="63"/>
    </row>
    <row r="171" spans="2:11" x14ac:dyDescent="0.25">
      <c r="B171" s="67"/>
      <c r="C171" s="66"/>
      <c r="D171" s="68"/>
      <c r="E171" s="68"/>
      <c r="F171" s="63"/>
      <c r="G171" s="64"/>
      <c r="H171" s="64"/>
      <c r="I171" s="65"/>
      <c r="J171" s="66">
        <f t="shared" si="4"/>
        <v>0</v>
      </c>
      <c r="K171" s="63"/>
    </row>
    <row r="172" spans="2:11" x14ac:dyDescent="0.25">
      <c r="B172" s="67"/>
      <c r="C172" s="66"/>
      <c r="D172" s="68"/>
      <c r="E172" s="68"/>
      <c r="F172" s="63"/>
      <c r="G172" s="64"/>
      <c r="H172" s="64"/>
      <c r="I172" s="65"/>
      <c r="J172" s="66">
        <f t="shared" si="4"/>
        <v>0</v>
      </c>
      <c r="K172" s="63"/>
    </row>
    <row r="173" spans="2:11" x14ac:dyDescent="0.25">
      <c r="B173" s="67"/>
      <c r="C173" s="66"/>
      <c r="D173" s="68"/>
      <c r="E173" s="68"/>
      <c r="F173" s="63"/>
      <c r="G173" s="64"/>
      <c r="H173" s="64"/>
      <c r="I173" s="65"/>
      <c r="J173" s="66">
        <f t="shared" si="4"/>
        <v>0</v>
      </c>
      <c r="K173" s="63"/>
    </row>
    <row r="174" spans="2:11" x14ac:dyDescent="0.25">
      <c r="B174" s="67"/>
      <c r="C174" s="66"/>
      <c r="D174" s="68"/>
      <c r="E174" s="68"/>
      <c r="F174" s="63"/>
      <c r="G174" s="64"/>
      <c r="H174" s="64"/>
      <c r="I174" s="65"/>
      <c r="J174" s="66">
        <f t="shared" si="4"/>
        <v>0</v>
      </c>
      <c r="K174" s="63"/>
    </row>
    <row r="175" spans="2:11" x14ac:dyDescent="0.25">
      <c r="B175" s="67"/>
      <c r="C175" s="66"/>
      <c r="D175" s="68"/>
      <c r="E175" s="68"/>
      <c r="F175" s="63"/>
      <c r="G175" s="64"/>
      <c r="H175" s="64"/>
      <c r="I175" s="65"/>
      <c r="J175" s="66">
        <f t="shared" si="4"/>
        <v>0</v>
      </c>
      <c r="K175" s="63"/>
    </row>
    <row r="176" spans="2:11" x14ac:dyDescent="0.25">
      <c r="B176" s="67"/>
      <c r="C176" s="66"/>
      <c r="D176" s="68"/>
      <c r="E176" s="68"/>
      <c r="F176" s="63"/>
      <c r="G176" s="64"/>
      <c r="H176" s="64"/>
      <c r="I176" s="65"/>
      <c r="J176" s="66">
        <f t="shared" si="4"/>
        <v>0</v>
      </c>
      <c r="K176" s="63"/>
    </row>
    <row r="177" spans="2:11" x14ac:dyDescent="0.25">
      <c r="B177" s="67"/>
      <c r="C177" s="66"/>
      <c r="D177" s="68"/>
      <c r="E177" s="68"/>
      <c r="F177" s="63"/>
      <c r="G177" s="64"/>
      <c r="H177" s="64"/>
      <c r="I177" s="65"/>
      <c r="J177" s="66">
        <f t="shared" si="4"/>
        <v>0</v>
      </c>
      <c r="K177" s="63"/>
    </row>
    <row r="178" spans="2:11" x14ac:dyDescent="0.25">
      <c r="B178" s="67"/>
      <c r="C178" s="66"/>
      <c r="D178" s="68"/>
      <c r="E178" s="68"/>
      <c r="F178" s="63"/>
      <c r="G178" s="64"/>
      <c r="H178" s="64"/>
      <c r="I178" s="65"/>
      <c r="J178" s="66">
        <f t="shared" si="4"/>
        <v>0</v>
      </c>
      <c r="K178" s="63"/>
    </row>
    <row r="179" spans="2:11" x14ac:dyDescent="0.25">
      <c r="B179" s="67"/>
      <c r="C179" s="66"/>
      <c r="D179" s="68"/>
      <c r="E179" s="68"/>
      <c r="F179" s="63"/>
      <c r="G179" s="64"/>
      <c r="H179" s="64"/>
      <c r="I179" s="65"/>
      <c r="J179" s="66">
        <f t="shared" si="4"/>
        <v>0</v>
      </c>
      <c r="K179" s="63"/>
    </row>
    <row r="180" spans="2:11" x14ac:dyDescent="0.25">
      <c r="B180" s="67"/>
      <c r="C180" s="66"/>
      <c r="D180" s="68"/>
      <c r="E180" s="68"/>
      <c r="F180" s="63"/>
      <c r="G180" s="64"/>
      <c r="H180" s="64"/>
      <c r="I180" s="65"/>
      <c r="J180" s="66">
        <f t="shared" si="4"/>
        <v>0</v>
      </c>
      <c r="K180" s="63"/>
    </row>
    <row r="181" spans="2:11" x14ac:dyDescent="0.25">
      <c r="B181" s="67"/>
      <c r="C181" s="66"/>
      <c r="D181" s="68"/>
      <c r="E181" s="68"/>
      <c r="F181" s="63"/>
      <c r="G181" s="69"/>
      <c r="H181" s="69"/>
      <c r="I181" s="65"/>
      <c r="J181" s="66">
        <f t="shared" si="4"/>
        <v>0</v>
      </c>
      <c r="K181" s="63"/>
    </row>
    <row r="182" spans="2:11" x14ac:dyDescent="0.25">
      <c r="B182" s="70"/>
      <c r="C182" s="71"/>
      <c r="D182" s="72"/>
      <c r="E182" s="72"/>
      <c r="F182" s="73"/>
      <c r="G182" s="74">
        <f>SUM(G167:G181)</f>
        <v>0</v>
      </c>
      <c r="H182" s="74">
        <f>SUM(H167:H181)</f>
        <v>0</v>
      </c>
      <c r="I182" s="75"/>
      <c r="J182" s="73"/>
      <c r="K182" s="73"/>
    </row>
    <row r="183" spans="2:11" x14ac:dyDescent="0.25">
      <c r="B183" s="60">
        <f>B167+1</f>
        <v>44542</v>
      </c>
      <c r="C183" s="63" t="str">
        <f>TEXT(B183,"dddd")</f>
        <v>Sunday</v>
      </c>
      <c r="D183" s="68"/>
      <c r="E183" s="68"/>
      <c r="F183" s="66"/>
      <c r="G183" s="64"/>
      <c r="H183" s="64"/>
      <c r="I183" s="65"/>
      <c r="J183" s="66">
        <f t="shared" si="4"/>
        <v>0</v>
      </c>
      <c r="K183" s="66"/>
    </row>
    <row r="184" spans="2:11" x14ac:dyDescent="0.25">
      <c r="B184" s="67"/>
      <c r="C184" s="66"/>
      <c r="D184" s="68"/>
      <c r="E184" s="68"/>
      <c r="F184" s="66"/>
      <c r="G184" s="64"/>
      <c r="H184" s="64"/>
      <c r="I184" s="65"/>
      <c r="J184" s="66">
        <f t="shared" ref="J184:J197" si="5">IF(I184&gt;=100%,1,0)</f>
        <v>0</v>
      </c>
      <c r="K184" s="66"/>
    </row>
    <row r="185" spans="2:11" x14ac:dyDescent="0.25">
      <c r="B185" s="67"/>
      <c r="C185" s="66"/>
      <c r="D185" s="68"/>
      <c r="E185" s="68"/>
      <c r="F185" s="63"/>
      <c r="G185" s="64"/>
      <c r="H185" s="64"/>
      <c r="I185" s="65"/>
      <c r="J185" s="66">
        <f t="shared" si="5"/>
        <v>0</v>
      </c>
      <c r="K185" s="63"/>
    </row>
    <row r="186" spans="2:11" x14ac:dyDescent="0.25">
      <c r="B186" s="67"/>
      <c r="C186" s="66"/>
      <c r="D186" s="68"/>
      <c r="E186" s="68"/>
      <c r="F186" s="63"/>
      <c r="G186" s="64"/>
      <c r="H186" s="64"/>
      <c r="I186" s="65"/>
      <c r="J186" s="66">
        <f t="shared" si="5"/>
        <v>0</v>
      </c>
      <c r="K186" s="63"/>
    </row>
    <row r="187" spans="2:11" x14ac:dyDescent="0.25">
      <c r="B187" s="67"/>
      <c r="C187" s="66"/>
      <c r="D187" s="68"/>
      <c r="E187" s="68"/>
      <c r="F187" s="63"/>
      <c r="G187" s="64"/>
      <c r="H187" s="64"/>
      <c r="I187" s="65"/>
      <c r="J187" s="66">
        <f t="shared" si="5"/>
        <v>0</v>
      </c>
      <c r="K187" s="63"/>
    </row>
    <row r="188" spans="2:11" x14ac:dyDescent="0.25">
      <c r="B188" s="67"/>
      <c r="C188" s="66"/>
      <c r="D188" s="68"/>
      <c r="E188" s="68"/>
      <c r="F188" s="63"/>
      <c r="G188" s="64"/>
      <c r="H188" s="64"/>
      <c r="I188" s="65"/>
      <c r="J188" s="66">
        <f t="shared" si="5"/>
        <v>0</v>
      </c>
      <c r="K188" s="63"/>
    </row>
    <row r="189" spans="2:11" x14ac:dyDescent="0.25">
      <c r="B189" s="67"/>
      <c r="C189" s="66"/>
      <c r="D189" s="68"/>
      <c r="E189" s="68"/>
      <c r="F189" s="63"/>
      <c r="G189" s="64"/>
      <c r="H189" s="64"/>
      <c r="I189" s="65"/>
      <c r="J189" s="66">
        <f t="shared" si="5"/>
        <v>0</v>
      </c>
      <c r="K189" s="63"/>
    </row>
    <row r="190" spans="2:11" x14ac:dyDescent="0.25">
      <c r="B190" s="67"/>
      <c r="C190" s="66"/>
      <c r="D190" s="68"/>
      <c r="E190" s="68"/>
      <c r="F190" s="63"/>
      <c r="G190" s="64"/>
      <c r="H190" s="64"/>
      <c r="I190" s="65"/>
      <c r="J190" s="66">
        <f t="shared" si="5"/>
        <v>0</v>
      </c>
      <c r="K190" s="63"/>
    </row>
    <row r="191" spans="2:11" x14ac:dyDescent="0.25">
      <c r="B191" s="67"/>
      <c r="C191" s="66"/>
      <c r="D191" s="68"/>
      <c r="E191" s="68"/>
      <c r="F191" s="63"/>
      <c r="G191" s="64"/>
      <c r="H191" s="64"/>
      <c r="I191" s="65"/>
      <c r="J191" s="66">
        <f t="shared" si="5"/>
        <v>0</v>
      </c>
      <c r="K191" s="63"/>
    </row>
    <row r="192" spans="2:11" x14ac:dyDescent="0.25">
      <c r="B192" s="67"/>
      <c r="C192" s="66"/>
      <c r="D192" s="68"/>
      <c r="E192" s="68"/>
      <c r="F192" s="63"/>
      <c r="G192" s="64"/>
      <c r="H192" s="64"/>
      <c r="I192" s="65"/>
      <c r="J192" s="66">
        <f t="shared" si="5"/>
        <v>0</v>
      </c>
      <c r="K192" s="63"/>
    </row>
    <row r="193" spans="2:11" x14ac:dyDescent="0.25">
      <c r="B193" s="67"/>
      <c r="C193" s="66"/>
      <c r="D193" s="68"/>
      <c r="E193" s="68"/>
      <c r="F193" s="63"/>
      <c r="G193" s="64"/>
      <c r="H193" s="64"/>
      <c r="I193" s="65"/>
      <c r="J193" s="66">
        <f t="shared" si="5"/>
        <v>0</v>
      </c>
      <c r="K193" s="63"/>
    </row>
    <row r="194" spans="2:11" x14ac:dyDescent="0.25">
      <c r="B194" s="67"/>
      <c r="C194" s="66"/>
      <c r="D194" s="68"/>
      <c r="E194" s="68"/>
      <c r="F194" s="63"/>
      <c r="G194" s="64"/>
      <c r="H194" s="64"/>
      <c r="I194" s="65"/>
      <c r="J194" s="66">
        <f t="shared" si="5"/>
        <v>0</v>
      </c>
      <c r="K194" s="63"/>
    </row>
    <row r="195" spans="2:11" x14ac:dyDescent="0.25">
      <c r="B195" s="67"/>
      <c r="C195" s="66"/>
      <c r="D195" s="68"/>
      <c r="E195" s="68"/>
      <c r="F195" s="63"/>
      <c r="G195" s="64"/>
      <c r="H195" s="64"/>
      <c r="I195" s="65"/>
      <c r="J195" s="66">
        <f t="shared" si="5"/>
        <v>0</v>
      </c>
      <c r="K195" s="63"/>
    </row>
    <row r="196" spans="2:11" x14ac:dyDescent="0.25">
      <c r="B196" s="67"/>
      <c r="C196" s="66"/>
      <c r="D196" s="68"/>
      <c r="E196" s="68"/>
      <c r="F196" s="63"/>
      <c r="G196" s="64"/>
      <c r="H196" s="64"/>
      <c r="I196" s="65"/>
      <c r="J196" s="66">
        <f t="shared" si="5"/>
        <v>0</v>
      </c>
      <c r="K196" s="63"/>
    </row>
    <row r="197" spans="2:11" x14ac:dyDescent="0.25">
      <c r="B197" s="67"/>
      <c r="C197" s="66"/>
      <c r="D197" s="68"/>
      <c r="E197" s="68"/>
      <c r="F197" s="63"/>
      <c r="G197" s="69"/>
      <c r="H197" s="69"/>
      <c r="I197" s="65"/>
      <c r="J197" s="66">
        <f t="shared" si="5"/>
        <v>0</v>
      </c>
      <c r="K197" s="63"/>
    </row>
    <row r="198" spans="2:11" x14ac:dyDescent="0.25">
      <c r="B198" s="70"/>
      <c r="C198" s="71"/>
      <c r="D198" s="72"/>
      <c r="E198" s="72"/>
      <c r="F198" s="73"/>
      <c r="G198" s="74">
        <f>SUM(G183:G197)</f>
        <v>0</v>
      </c>
      <c r="H198" s="74">
        <f>SUM(H183:H197)</f>
        <v>0</v>
      </c>
      <c r="I198" s="75"/>
      <c r="J198" s="73"/>
      <c r="K198" s="73"/>
    </row>
    <row r="199" spans="2:11" x14ac:dyDescent="0.25">
      <c r="B199" s="60">
        <f>B183+1</f>
        <v>44543</v>
      </c>
      <c r="C199" s="63" t="str">
        <f>TEXT(B199,"dddd")</f>
        <v>Monday</v>
      </c>
      <c r="D199" s="68"/>
      <c r="E199" s="68"/>
      <c r="F199" s="66"/>
      <c r="G199" s="64"/>
      <c r="H199" s="64"/>
      <c r="I199" s="65"/>
      <c r="J199" s="66">
        <f t="shared" ref="J199:J213" si="6">IF(I199&gt;=100%,1,0)</f>
        <v>0</v>
      </c>
      <c r="K199" s="66"/>
    </row>
    <row r="200" spans="2:11" x14ac:dyDescent="0.25">
      <c r="B200" s="67"/>
      <c r="C200" s="66"/>
      <c r="D200" s="68"/>
      <c r="E200" s="68"/>
      <c r="F200" s="66"/>
      <c r="G200" s="64"/>
      <c r="H200" s="64"/>
      <c r="I200" s="65"/>
      <c r="J200" s="66">
        <f t="shared" si="6"/>
        <v>0</v>
      </c>
      <c r="K200" s="66"/>
    </row>
    <row r="201" spans="2:11" x14ac:dyDescent="0.25">
      <c r="B201" s="67"/>
      <c r="C201" s="66"/>
      <c r="D201" s="68"/>
      <c r="E201" s="68"/>
      <c r="F201" s="63"/>
      <c r="G201" s="64"/>
      <c r="H201" s="64"/>
      <c r="I201" s="65"/>
      <c r="J201" s="66">
        <f t="shared" si="6"/>
        <v>0</v>
      </c>
      <c r="K201" s="63"/>
    </row>
    <row r="202" spans="2:11" x14ac:dyDescent="0.25">
      <c r="B202" s="67"/>
      <c r="C202" s="66"/>
      <c r="D202" s="68"/>
      <c r="E202" s="68"/>
      <c r="F202" s="63"/>
      <c r="G202" s="64"/>
      <c r="H202" s="64"/>
      <c r="I202" s="65"/>
      <c r="J202" s="66">
        <f t="shared" si="6"/>
        <v>0</v>
      </c>
      <c r="K202" s="63"/>
    </row>
    <row r="203" spans="2:11" x14ac:dyDescent="0.25">
      <c r="B203" s="67"/>
      <c r="C203" s="66"/>
      <c r="D203" s="68"/>
      <c r="E203" s="68"/>
      <c r="F203" s="63"/>
      <c r="G203" s="64"/>
      <c r="H203" s="64"/>
      <c r="I203" s="65"/>
      <c r="J203" s="66">
        <f t="shared" si="6"/>
        <v>0</v>
      </c>
      <c r="K203" s="63"/>
    </row>
    <row r="204" spans="2:11" x14ac:dyDescent="0.25">
      <c r="B204" s="67"/>
      <c r="C204" s="66"/>
      <c r="D204" s="68"/>
      <c r="E204" s="68"/>
      <c r="F204" s="63"/>
      <c r="G204" s="64"/>
      <c r="H204" s="64"/>
      <c r="I204" s="65"/>
      <c r="J204" s="66">
        <f t="shared" si="6"/>
        <v>0</v>
      </c>
      <c r="K204" s="63"/>
    </row>
    <row r="205" spans="2:11" x14ac:dyDescent="0.25">
      <c r="B205" s="67"/>
      <c r="C205" s="66"/>
      <c r="D205" s="68"/>
      <c r="E205" s="68"/>
      <c r="F205" s="63"/>
      <c r="G205" s="64"/>
      <c r="H205" s="64"/>
      <c r="I205" s="65"/>
      <c r="J205" s="66">
        <f t="shared" si="6"/>
        <v>0</v>
      </c>
      <c r="K205" s="63"/>
    </row>
    <row r="206" spans="2:11" x14ac:dyDescent="0.25">
      <c r="B206" s="67"/>
      <c r="C206" s="66"/>
      <c r="D206" s="68"/>
      <c r="E206" s="68"/>
      <c r="F206" s="63"/>
      <c r="G206" s="64"/>
      <c r="H206" s="64"/>
      <c r="I206" s="65"/>
      <c r="J206" s="66">
        <f t="shared" si="6"/>
        <v>0</v>
      </c>
      <c r="K206" s="63"/>
    </row>
    <row r="207" spans="2:11" x14ac:dyDescent="0.25">
      <c r="B207" s="67"/>
      <c r="C207" s="66"/>
      <c r="D207" s="68"/>
      <c r="E207" s="68"/>
      <c r="F207" s="63"/>
      <c r="G207" s="64"/>
      <c r="H207" s="64"/>
      <c r="I207" s="65"/>
      <c r="J207" s="66">
        <f t="shared" si="6"/>
        <v>0</v>
      </c>
      <c r="K207" s="63"/>
    </row>
    <row r="208" spans="2:11" x14ac:dyDescent="0.25">
      <c r="B208" s="67"/>
      <c r="C208" s="66"/>
      <c r="D208" s="68"/>
      <c r="E208" s="68"/>
      <c r="F208" s="63"/>
      <c r="G208" s="64"/>
      <c r="H208" s="64"/>
      <c r="I208" s="65"/>
      <c r="J208" s="66">
        <f t="shared" si="6"/>
        <v>0</v>
      </c>
      <c r="K208" s="63"/>
    </row>
    <row r="209" spans="2:11" x14ac:dyDescent="0.25">
      <c r="B209" s="67"/>
      <c r="C209" s="66"/>
      <c r="D209" s="68"/>
      <c r="E209" s="68"/>
      <c r="F209" s="63"/>
      <c r="G209" s="64"/>
      <c r="H209" s="64"/>
      <c r="I209" s="65"/>
      <c r="J209" s="66">
        <f t="shared" si="6"/>
        <v>0</v>
      </c>
      <c r="K209" s="63"/>
    </row>
    <row r="210" spans="2:11" x14ac:dyDescent="0.25">
      <c r="B210" s="67"/>
      <c r="C210" s="66"/>
      <c r="D210" s="68"/>
      <c r="E210" s="68"/>
      <c r="F210" s="63"/>
      <c r="G210" s="64"/>
      <c r="H210" s="64"/>
      <c r="I210" s="65"/>
      <c r="J210" s="66">
        <f t="shared" si="6"/>
        <v>0</v>
      </c>
      <c r="K210" s="63"/>
    </row>
    <row r="211" spans="2:11" x14ac:dyDescent="0.25">
      <c r="B211" s="67"/>
      <c r="C211" s="66"/>
      <c r="D211" s="68"/>
      <c r="E211" s="68"/>
      <c r="F211" s="63"/>
      <c r="G211" s="64"/>
      <c r="H211" s="64"/>
      <c r="I211" s="65"/>
      <c r="J211" s="66">
        <f t="shared" si="6"/>
        <v>0</v>
      </c>
      <c r="K211" s="63"/>
    </row>
    <row r="212" spans="2:11" x14ac:dyDescent="0.25">
      <c r="B212" s="67"/>
      <c r="C212" s="66"/>
      <c r="D212" s="68"/>
      <c r="E212" s="68"/>
      <c r="F212" s="63"/>
      <c r="G212" s="64"/>
      <c r="H212" s="64"/>
      <c r="I212" s="65"/>
      <c r="J212" s="66">
        <f t="shared" si="6"/>
        <v>0</v>
      </c>
      <c r="K212" s="63"/>
    </row>
    <row r="213" spans="2:11" x14ac:dyDescent="0.25">
      <c r="B213" s="67"/>
      <c r="C213" s="66"/>
      <c r="D213" s="68"/>
      <c r="E213" s="68"/>
      <c r="F213" s="63"/>
      <c r="G213" s="69"/>
      <c r="H213" s="69"/>
      <c r="I213" s="65"/>
      <c r="J213" s="66">
        <f t="shared" si="6"/>
        <v>0</v>
      </c>
      <c r="K213" s="63"/>
    </row>
    <row r="214" spans="2:11" x14ac:dyDescent="0.25">
      <c r="B214" s="70"/>
      <c r="C214" s="71"/>
      <c r="D214" s="72"/>
      <c r="E214" s="72"/>
      <c r="F214" s="73"/>
      <c r="G214" s="74">
        <f>SUM(G199:G213)</f>
        <v>0</v>
      </c>
      <c r="H214" s="74">
        <f>SUM(H199:H213)</f>
        <v>0</v>
      </c>
      <c r="I214" s="75"/>
      <c r="J214" s="73"/>
      <c r="K214" s="73"/>
    </row>
    <row r="215" spans="2:11" x14ac:dyDescent="0.25">
      <c r="B215" s="60">
        <f>B199+1</f>
        <v>44544</v>
      </c>
      <c r="C215" s="63" t="str">
        <f>TEXT(B215,"dddd")</f>
        <v>Tuesday</v>
      </c>
      <c r="D215" s="68"/>
      <c r="E215" s="68"/>
      <c r="F215" s="66"/>
      <c r="G215" s="64"/>
      <c r="H215" s="64"/>
      <c r="I215" s="65"/>
      <c r="J215" s="66">
        <f t="shared" ref="J215:J229" si="7">IF(I215&gt;=100%,1,0)</f>
        <v>0</v>
      </c>
      <c r="K215" s="66"/>
    </row>
    <row r="216" spans="2:11" x14ac:dyDescent="0.25">
      <c r="B216" s="67"/>
      <c r="C216" s="66"/>
      <c r="D216" s="68"/>
      <c r="E216" s="68"/>
      <c r="F216" s="66"/>
      <c r="G216" s="64"/>
      <c r="H216" s="64"/>
      <c r="I216" s="65"/>
      <c r="J216" s="66">
        <f t="shared" si="7"/>
        <v>0</v>
      </c>
      <c r="K216" s="66"/>
    </row>
    <row r="217" spans="2:11" x14ac:dyDescent="0.25">
      <c r="B217" s="67"/>
      <c r="C217" s="66"/>
      <c r="D217" s="68"/>
      <c r="E217" s="68"/>
      <c r="F217" s="63"/>
      <c r="G217" s="64"/>
      <c r="H217" s="64"/>
      <c r="I217" s="65"/>
      <c r="J217" s="66">
        <f t="shared" si="7"/>
        <v>0</v>
      </c>
      <c r="K217" s="63"/>
    </row>
    <row r="218" spans="2:11" x14ac:dyDescent="0.25">
      <c r="B218" s="67"/>
      <c r="C218" s="66"/>
      <c r="D218" s="68"/>
      <c r="E218" s="68"/>
      <c r="F218" s="63"/>
      <c r="G218" s="64"/>
      <c r="H218" s="64"/>
      <c r="I218" s="65"/>
      <c r="J218" s="66">
        <f t="shared" si="7"/>
        <v>0</v>
      </c>
      <c r="K218" s="63"/>
    </row>
    <row r="219" spans="2:11" x14ac:dyDescent="0.25">
      <c r="B219" s="67"/>
      <c r="C219" s="66"/>
      <c r="D219" s="68"/>
      <c r="E219" s="68"/>
      <c r="F219" s="63"/>
      <c r="G219" s="64"/>
      <c r="H219" s="64"/>
      <c r="I219" s="65"/>
      <c r="J219" s="66">
        <f t="shared" si="7"/>
        <v>0</v>
      </c>
      <c r="K219" s="63"/>
    </row>
    <row r="220" spans="2:11" x14ac:dyDescent="0.25">
      <c r="B220" s="67"/>
      <c r="C220" s="66"/>
      <c r="D220" s="68"/>
      <c r="E220" s="68"/>
      <c r="F220" s="63"/>
      <c r="G220" s="64"/>
      <c r="H220" s="64"/>
      <c r="I220" s="65"/>
      <c r="J220" s="66">
        <f t="shared" si="7"/>
        <v>0</v>
      </c>
      <c r="K220" s="63"/>
    </row>
    <row r="221" spans="2:11" x14ac:dyDescent="0.25">
      <c r="B221" s="67"/>
      <c r="C221" s="66"/>
      <c r="D221" s="68"/>
      <c r="E221" s="68"/>
      <c r="F221" s="63"/>
      <c r="G221" s="64"/>
      <c r="H221" s="64"/>
      <c r="I221" s="65"/>
      <c r="J221" s="66">
        <f t="shared" si="7"/>
        <v>0</v>
      </c>
      <c r="K221" s="63"/>
    </row>
    <row r="222" spans="2:11" x14ac:dyDescent="0.25">
      <c r="B222" s="67"/>
      <c r="C222" s="66"/>
      <c r="D222" s="68"/>
      <c r="E222" s="68"/>
      <c r="F222" s="63"/>
      <c r="G222" s="64"/>
      <c r="H222" s="64"/>
      <c r="I222" s="65"/>
      <c r="J222" s="66">
        <f t="shared" si="7"/>
        <v>0</v>
      </c>
      <c r="K222" s="63"/>
    </row>
    <row r="223" spans="2:11" x14ac:dyDescent="0.25">
      <c r="B223" s="67"/>
      <c r="C223" s="66"/>
      <c r="D223" s="68"/>
      <c r="E223" s="68"/>
      <c r="F223" s="63"/>
      <c r="G223" s="64"/>
      <c r="H223" s="64"/>
      <c r="I223" s="65"/>
      <c r="J223" s="66">
        <f t="shared" si="7"/>
        <v>0</v>
      </c>
      <c r="K223" s="63"/>
    </row>
    <row r="224" spans="2:11" x14ac:dyDescent="0.25">
      <c r="B224" s="67"/>
      <c r="C224" s="66"/>
      <c r="D224" s="68"/>
      <c r="E224" s="68"/>
      <c r="F224" s="63"/>
      <c r="G224" s="64"/>
      <c r="H224" s="64"/>
      <c r="I224" s="65"/>
      <c r="J224" s="66">
        <f t="shared" si="7"/>
        <v>0</v>
      </c>
      <c r="K224" s="63"/>
    </row>
    <row r="225" spans="2:11" x14ac:dyDescent="0.25">
      <c r="B225" s="67"/>
      <c r="C225" s="66"/>
      <c r="D225" s="68"/>
      <c r="E225" s="68"/>
      <c r="F225" s="63"/>
      <c r="G225" s="64"/>
      <c r="H225" s="64"/>
      <c r="I225" s="65"/>
      <c r="J225" s="66">
        <f t="shared" si="7"/>
        <v>0</v>
      </c>
      <c r="K225" s="63"/>
    </row>
    <row r="226" spans="2:11" x14ac:dyDescent="0.25">
      <c r="B226" s="67"/>
      <c r="C226" s="66"/>
      <c r="D226" s="68"/>
      <c r="E226" s="68"/>
      <c r="F226" s="63"/>
      <c r="G226" s="64"/>
      <c r="H226" s="64"/>
      <c r="I226" s="65"/>
      <c r="J226" s="66">
        <f t="shared" si="7"/>
        <v>0</v>
      </c>
      <c r="K226" s="63"/>
    </row>
    <row r="227" spans="2:11" x14ac:dyDescent="0.25">
      <c r="B227" s="67"/>
      <c r="C227" s="66"/>
      <c r="D227" s="68"/>
      <c r="E227" s="68"/>
      <c r="F227" s="63"/>
      <c r="G227" s="64"/>
      <c r="H227" s="64"/>
      <c r="I227" s="65"/>
      <c r="J227" s="66">
        <f t="shared" si="7"/>
        <v>0</v>
      </c>
      <c r="K227" s="63"/>
    </row>
    <row r="228" spans="2:11" x14ac:dyDescent="0.25">
      <c r="B228" s="67"/>
      <c r="C228" s="66"/>
      <c r="D228" s="68"/>
      <c r="E228" s="68"/>
      <c r="F228" s="63"/>
      <c r="G228" s="64"/>
      <c r="H228" s="64"/>
      <c r="I228" s="65"/>
      <c r="J228" s="66">
        <f t="shared" si="7"/>
        <v>0</v>
      </c>
      <c r="K228" s="63"/>
    </row>
    <row r="229" spans="2:11" x14ac:dyDescent="0.25">
      <c r="B229" s="67"/>
      <c r="C229" s="66"/>
      <c r="D229" s="68"/>
      <c r="E229" s="68"/>
      <c r="F229" s="63"/>
      <c r="G229" s="69"/>
      <c r="H229" s="69"/>
      <c r="I229" s="65"/>
      <c r="J229" s="66">
        <f t="shared" si="7"/>
        <v>0</v>
      </c>
      <c r="K229" s="63"/>
    </row>
    <row r="230" spans="2:11" x14ac:dyDescent="0.25">
      <c r="B230" s="70"/>
      <c r="C230" s="71"/>
      <c r="D230" s="72"/>
      <c r="E230" s="72"/>
      <c r="F230" s="73"/>
      <c r="G230" s="74">
        <f>SUM(G215:G229)</f>
        <v>0</v>
      </c>
      <c r="H230" s="74">
        <f>SUM(H215:H229)</f>
        <v>0</v>
      </c>
      <c r="I230" s="75"/>
      <c r="J230" s="73"/>
      <c r="K230" s="73"/>
    </row>
    <row r="231" spans="2:11" x14ac:dyDescent="0.25">
      <c r="B231" s="60"/>
      <c r="C231" s="63"/>
      <c r="D231" s="68"/>
      <c r="E231" s="68"/>
      <c r="F231" s="66"/>
      <c r="G231" s="64"/>
      <c r="H231" s="64"/>
      <c r="I231" s="65"/>
      <c r="J231" s="66">
        <f t="shared" ref="J231:J245" si="8">IF(I231&gt;=100%,1,0)</f>
        <v>0</v>
      </c>
      <c r="K231" s="66"/>
    </row>
    <row r="232" spans="2:11" x14ac:dyDescent="0.25">
      <c r="B232" s="67"/>
      <c r="C232" s="66"/>
      <c r="D232" s="68"/>
      <c r="E232" s="68"/>
      <c r="F232" s="66"/>
      <c r="G232" s="64"/>
      <c r="H232" s="64"/>
      <c r="I232" s="65"/>
      <c r="J232" s="66">
        <f t="shared" si="8"/>
        <v>0</v>
      </c>
      <c r="K232" s="66"/>
    </row>
    <row r="233" spans="2:11" x14ac:dyDescent="0.25">
      <c r="B233" s="67"/>
      <c r="C233" s="66"/>
      <c r="D233" s="68"/>
      <c r="E233" s="68"/>
      <c r="F233" s="63"/>
      <c r="G233" s="64"/>
      <c r="H233" s="64"/>
      <c r="I233" s="65"/>
      <c r="J233" s="66">
        <f t="shared" si="8"/>
        <v>0</v>
      </c>
      <c r="K233" s="63"/>
    </row>
    <row r="234" spans="2:11" x14ac:dyDescent="0.25">
      <c r="B234" s="67"/>
      <c r="C234" s="66"/>
      <c r="D234" s="68"/>
      <c r="E234" s="68"/>
      <c r="F234" s="63"/>
      <c r="G234" s="64"/>
      <c r="H234" s="64"/>
      <c r="I234" s="65"/>
      <c r="J234" s="66">
        <f t="shared" si="8"/>
        <v>0</v>
      </c>
      <c r="K234" s="63"/>
    </row>
    <row r="235" spans="2:11" x14ac:dyDescent="0.25">
      <c r="B235" s="67"/>
      <c r="C235" s="66"/>
      <c r="D235" s="68"/>
      <c r="E235" s="68"/>
      <c r="F235" s="63"/>
      <c r="G235" s="64"/>
      <c r="H235" s="64"/>
      <c r="I235" s="65"/>
      <c r="J235" s="66">
        <f t="shared" si="8"/>
        <v>0</v>
      </c>
      <c r="K235" s="63"/>
    </row>
    <row r="236" spans="2:11" x14ac:dyDescent="0.25">
      <c r="B236" s="67"/>
      <c r="C236" s="66"/>
      <c r="D236" s="68"/>
      <c r="E236" s="68"/>
      <c r="F236" s="63"/>
      <c r="G236" s="64"/>
      <c r="H236" s="64"/>
      <c r="I236" s="65"/>
      <c r="J236" s="66">
        <f t="shared" si="8"/>
        <v>0</v>
      </c>
      <c r="K236" s="63"/>
    </row>
    <row r="237" spans="2:11" x14ac:dyDescent="0.25">
      <c r="B237" s="67"/>
      <c r="C237" s="66"/>
      <c r="D237" s="68"/>
      <c r="E237" s="68"/>
      <c r="F237" s="63"/>
      <c r="G237" s="64"/>
      <c r="H237" s="64"/>
      <c r="I237" s="65"/>
      <c r="J237" s="66">
        <f t="shared" si="8"/>
        <v>0</v>
      </c>
      <c r="K237" s="63"/>
    </row>
    <row r="238" spans="2:11" x14ac:dyDescent="0.25">
      <c r="B238" s="67"/>
      <c r="C238" s="66"/>
      <c r="D238" s="68"/>
      <c r="E238" s="68"/>
      <c r="F238" s="63"/>
      <c r="G238" s="64"/>
      <c r="H238" s="64"/>
      <c r="I238" s="65"/>
      <c r="J238" s="66">
        <f t="shared" si="8"/>
        <v>0</v>
      </c>
      <c r="K238" s="63"/>
    </row>
    <row r="239" spans="2:11" x14ac:dyDescent="0.25">
      <c r="B239" s="67"/>
      <c r="C239" s="66"/>
      <c r="D239" s="68"/>
      <c r="E239" s="68"/>
      <c r="F239" s="63"/>
      <c r="G239" s="64"/>
      <c r="H239" s="64"/>
      <c r="I239" s="65"/>
      <c r="J239" s="66">
        <f t="shared" si="8"/>
        <v>0</v>
      </c>
      <c r="K239" s="63"/>
    </row>
    <row r="240" spans="2:11" x14ac:dyDescent="0.25">
      <c r="B240" s="67"/>
      <c r="C240" s="66"/>
      <c r="D240" s="68"/>
      <c r="E240" s="68"/>
      <c r="F240" s="63"/>
      <c r="G240" s="64"/>
      <c r="H240" s="64"/>
      <c r="I240" s="65"/>
      <c r="J240" s="66">
        <f t="shared" si="8"/>
        <v>0</v>
      </c>
      <c r="K240" s="63"/>
    </row>
    <row r="241" spans="2:11" x14ac:dyDescent="0.25">
      <c r="B241" s="67"/>
      <c r="C241" s="66"/>
      <c r="D241" s="68"/>
      <c r="E241" s="68"/>
      <c r="F241" s="63"/>
      <c r="G241" s="64"/>
      <c r="H241" s="64"/>
      <c r="I241" s="65"/>
      <c r="J241" s="66">
        <f t="shared" si="8"/>
        <v>0</v>
      </c>
      <c r="K241" s="63"/>
    </row>
    <row r="242" spans="2:11" x14ac:dyDescent="0.25">
      <c r="B242" s="67"/>
      <c r="C242" s="66"/>
      <c r="D242" s="68"/>
      <c r="E242" s="68"/>
      <c r="F242" s="63"/>
      <c r="G242" s="64"/>
      <c r="H242" s="64"/>
      <c r="I242" s="65"/>
      <c r="J242" s="66">
        <f t="shared" si="8"/>
        <v>0</v>
      </c>
      <c r="K242" s="63"/>
    </row>
    <row r="243" spans="2:11" x14ac:dyDescent="0.25">
      <c r="B243" s="67"/>
      <c r="C243" s="66"/>
      <c r="D243" s="68"/>
      <c r="E243" s="68"/>
      <c r="F243" s="63"/>
      <c r="G243" s="64"/>
      <c r="H243" s="64"/>
      <c r="I243" s="65"/>
      <c r="J243" s="66">
        <f t="shared" si="8"/>
        <v>0</v>
      </c>
      <c r="K243" s="63"/>
    </row>
    <row r="244" spans="2:11" x14ac:dyDescent="0.25">
      <c r="B244" s="67"/>
      <c r="C244" s="66"/>
      <c r="D244" s="68"/>
      <c r="E244" s="68"/>
      <c r="F244" s="63"/>
      <c r="G244" s="64"/>
      <c r="H244" s="64"/>
      <c r="I244" s="65"/>
      <c r="J244" s="66">
        <f t="shared" si="8"/>
        <v>0</v>
      </c>
      <c r="K244" s="63"/>
    </row>
    <row r="245" spans="2:11" x14ac:dyDescent="0.25">
      <c r="B245" s="67"/>
      <c r="C245" s="66"/>
      <c r="D245" s="68"/>
      <c r="E245" s="68"/>
      <c r="F245" s="63"/>
      <c r="G245" s="69"/>
      <c r="H245" s="69"/>
      <c r="I245" s="65"/>
      <c r="J245" s="66">
        <f t="shared" si="8"/>
        <v>0</v>
      </c>
      <c r="K245" s="63"/>
    </row>
    <row r="246" spans="2:11" x14ac:dyDescent="0.25">
      <c r="B246" s="70"/>
      <c r="C246" s="71"/>
      <c r="D246" s="72"/>
      <c r="E246" s="72"/>
      <c r="F246" s="73"/>
      <c r="G246" s="74">
        <f>SUM(G231:G245)</f>
        <v>0</v>
      </c>
      <c r="H246" s="74">
        <f>SUM(H231:H245)</f>
        <v>0</v>
      </c>
      <c r="I246" s="75"/>
      <c r="J246" s="73"/>
      <c r="K246" s="73"/>
    </row>
    <row r="247" spans="2:11" x14ac:dyDescent="0.25">
      <c r="B247" s="60"/>
      <c r="C247" s="63"/>
      <c r="D247" s="68"/>
      <c r="E247" s="68"/>
      <c r="F247" s="66"/>
      <c r="G247" s="64"/>
      <c r="H247" s="64"/>
      <c r="I247" s="65"/>
      <c r="J247" s="66">
        <f t="shared" ref="J247:J261" si="9">IF(I247&gt;=100%,1,0)</f>
        <v>0</v>
      </c>
      <c r="K247" s="66"/>
    </row>
    <row r="248" spans="2:11" x14ac:dyDescent="0.25">
      <c r="B248" s="67"/>
      <c r="C248" s="66"/>
      <c r="D248" s="68"/>
      <c r="E248" s="68"/>
      <c r="F248" s="66"/>
      <c r="G248" s="64"/>
      <c r="H248" s="64"/>
      <c r="I248" s="65"/>
      <c r="J248" s="66">
        <f t="shared" si="9"/>
        <v>0</v>
      </c>
      <c r="K248" s="66"/>
    </row>
    <row r="249" spans="2:11" x14ac:dyDescent="0.25">
      <c r="B249" s="67"/>
      <c r="C249" s="66"/>
      <c r="D249" s="68"/>
      <c r="E249" s="68"/>
      <c r="F249" s="63"/>
      <c r="G249" s="64"/>
      <c r="H249" s="64"/>
      <c r="I249" s="65"/>
      <c r="J249" s="66">
        <f t="shared" si="9"/>
        <v>0</v>
      </c>
      <c r="K249" s="63"/>
    </row>
    <row r="250" spans="2:11" x14ac:dyDescent="0.25">
      <c r="B250" s="67"/>
      <c r="C250" s="66"/>
      <c r="D250" s="68"/>
      <c r="E250" s="68"/>
      <c r="F250" s="63"/>
      <c r="G250" s="64"/>
      <c r="H250" s="64"/>
      <c r="I250" s="65"/>
      <c r="J250" s="66">
        <f t="shared" si="9"/>
        <v>0</v>
      </c>
      <c r="K250" s="63"/>
    </row>
    <row r="251" spans="2:11" x14ac:dyDescent="0.25">
      <c r="B251" s="67"/>
      <c r="C251" s="66"/>
      <c r="D251" s="68"/>
      <c r="E251" s="68"/>
      <c r="F251" s="63"/>
      <c r="G251" s="64"/>
      <c r="H251" s="64"/>
      <c r="I251" s="65"/>
      <c r="J251" s="66">
        <f t="shared" si="9"/>
        <v>0</v>
      </c>
      <c r="K251" s="63"/>
    </row>
    <row r="252" spans="2:11" x14ac:dyDescent="0.25">
      <c r="B252" s="67"/>
      <c r="C252" s="66"/>
      <c r="D252" s="68"/>
      <c r="E252" s="68"/>
      <c r="F252" s="63"/>
      <c r="G252" s="64"/>
      <c r="H252" s="64"/>
      <c r="I252" s="65"/>
      <c r="J252" s="66">
        <f t="shared" si="9"/>
        <v>0</v>
      </c>
      <c r="K252" s="63"/>
    </row>
    <row r="253" spans="2:11" x14ac:dyDescent="0.25">
      <c r="B253" s="67"/>
      <c r="C253" s="66"/>
      <c r="D253" s="68"/>
      <c r="E253" s="68"/>
      <c r="F253" s="63"/>
      <c r="G253" s="64"/>
      <c r="H253" s="64"/>
      <c r="I253" s="65"/>
      <c r="J253" s="66">
        <f t="shared" si="9"/>
        <v>0</v>
      </c>
      <c r="K253" s="63"/>
    </row>
    <row r="254" spans="2:11" x14ac:dyDescent="0.25">
      <c r="B254" s="67"/>
      <c r="C254" s="66"/>
      <c r="D254" s="68"/>
      <c r="E254" s="68"/>
      <c r="F254" s="63"/>
      <c r="G254" s="64"/>
      <c r="H254" s="64"/>
      <c r="I254" s="65"/>
      <c r="J254" s="66">
        <f t="shared" si="9"/>
        <v>0</v>
      </c>
      <c r="K254" s="63"/>
    </row>
    <row r="255" spans="2:11" x14ac:dyDescent="0.25">
      <c r="B255" s="67"/>
      <c r="C255" s="66"/>
      <c r="D255" s="68"/>
      <c r="E255" s="68"/>
      <c r="F255" s="63"/>
      <c r="G255" s="64"/>
      <c r="H255" s="64"/>
      <c r="I255" s="65"/>
      <c r="J255" s="66">
        <f t="shared" si="9"/>
        <v>0</v>
      </c>
      <c r="K255" s="63"/>
    </row>
    <row r="256" spans="2:11" x14ac:dyDescent="0.25">
      <c r="B256" s="67"/>
      <c r="C256" s="66"/>
      <c r="D256" s="68"/>
      <c r="E256" s="68"/>
      <c r="F256" s="63"/>
      <c r="G256" s="64"/>
      <c r="H256" s="64"/>
      <c r="I256" s="65"/>
      <c r="J256" s="66">
        <f t="shared" si="9"/>
        <v>0</v>
      </c>
      <c r="K256" s="63"/>
    </row>
    <row r="257" spans="2:11" x14ac:dyDescent="0.25">
      <c r="B257" s="67"/>
      <c r="C257" s="66"/>
      <c r="D257" s="68"/>
      <c r="E257" s="68"/>
      <c r="F257" s="63"/>
      <c r="G257" s="64"/>
      <c r="H257" s="64"/>
      <c r="I257" s="65"/>
      <c r="J257" s="66">
        <f t="shared" si="9"/>
        <v>0</v>
      </c>
      <c r="K257" s="63"/>
    </row>
    <row r="258" spans="2:11" x14ac:dyDescent="0.25">
      <c r="B258" s="67"/>
      <c r="C258" s="66"/>
      <c r="D258" s="68"/>
      <c r="E258" s="68"/>
      <c r="F258" s="63"/>
      <c r="G258" s="64"/>
      <c r="H258" s="64"/>
      <c r="I258" s="65"/>
      <c r="J258" s="66">
        <f t="shared" si="9"/>
        <v>0</v>
      </c>
      <c r="K258" s="63"/>
    </row>
    <row r="259" spans="2:11" x14ac:dyDescent="0.25">
      <c r="B259" s="67"/>
      <c r="C259" s="66"/>
      <c r="D259" s="68"/>
      <c r="E259" s="68"/>
      <c r="F259" s="63"/>
      <c r="G259" s="64"/>
      <c r="H259" s="64"/>
      <c r="I259" s="65"/>
      <c r="J259" s="66">
        <f t="shared" si="9"/>
        <v>0</v>
      </c>
      <c r="K259" s="63"/>
    </row>
    <row r="260" spans="2:11" x14ac:dyDescent="0.25">
      <c r="B260" s="67"/>
      <c r="C260" s="66"/>
      <c r="D260" s="68"/>
      <c r="E260" s="68"/>
      <c r="F260" s="63"/>
      <c r="G260" s="64"/>
      <c r="H260" s="64"/>
      <c r="I260" s="65"/>
      <c r="J260" s="66">
        <f t="shared" si="9"/>
        <v>0</v>
      </c>
      <c r="K260" s="63"/>
    </row>
    <row r="261" spans="2:11" x14ac:dyDescent="0.25">
      <c r="B261" s="67"/>
      <c r="C261" s="66"/>
      <c r="D261" s="68"/>
      <c r="E261" s="68"/>
      <c r="F261" s="63"/>
      <c r="G261" s="69"/>
      <c r="H261" s="69"/>
      <c r="I261" s="65"/>
      <c r="J261" s="66">
        <f t="shared" si="9"/>
        <v>0</v>
      </c>
      <c r="K261" s="63"/>
    </row>
    <row r="262" spans="2:11" x14ac:dyDescent="0.25">
      <c r="B262" s="70"/>
      <c r="C262" s="71"/>
      <c r="D262" s="72"/>
      <c r="E262" s="72"/>
      <c r="F262" s="73"/>
      <c r="G262" s="74">
        <f>SUM(G247:G261)</f>
        <v>0</v>
      </c>
      <c r="H262" s="74">
        <f>SUM(H247:H261)</f>
        <v>0</v>
      </c>
      <c r="I262" s="75"/>
      <c r="J262" s="73"/>
      <c r="K262" s="73"/>
    </row>
    <row r="263" spans="2:11" x14ac:dyDescent="0.25">
      <c r="B263" s="60"/>
      <c r="C263" s="63"/>
      <c r="D263" s="68"/>
      <c r="E263" s="68"/>
      <c r="F263" s="66"/>
      <c r="G263" s="64"/>
      <c r="H263" s="64"/>
      <c r="I263" s="65"/>
      <c r="J263" s="66">
        <f t="shared" ref="J263:J277" si="10">IF(I263&gt;=100%,1,0)</f>
        <v>0</v>
      </c>
      <c r="K263" s="66"/>
    </row>
    <row r="264" spans="2:11" x14ac:dyDescent="0.25">
      <c r="B264" s="67"/>
      <c r="C264" s="66"/>
      <c r="D264" s="68"/>
      <c r="E264" s="68"/>
      <c r="F264" s="66"/>
      <c r="G264" s="64"/>
      <c r="H264" s="64"/>
      <c r="I264" s="65"/>
      <c r="J264" s="66">
        <f t="shared" si="10"/>
        <v>0</v>
      </c>
      <c r="K264" s="66"/>
    </row>
    <row r="265" spans="2:11" x14ac:dyDescent="0.25">
      <c r="B265" s="67"/>
      <c r="C265" s="66"/>
      <c r="D265" s="68"/>
      <c r="E265" s="68"/>
      <c r="F265" s="63"/>
      <c r="G265" s="64"/>
      <c r="H265" s="64"/>
      <c r="I265" s="65"/>
      <c r="J265" s="66">
        <f t="shared" si="10"/>
        <v>0</v>
      </c>
      <c r="K265" s="63"/>
    </row>
    <row r="266" spans="2:11" x14ac:dyDescent="0.25">
      <c r="B266" s="67"/>
      <c r="C266" s="66"/>
      <c r="D266" s="68"/>
      <c r="E266" s="68"/>
      <c r="F266" s="63"/>
      <c r="G266" s="64"/>
      <c r="H266" s="64"/>
      <c r="I266" s="65"/>
      <c r="J266" s="66">
        <f t="shared" si="10"/>
        <v>0</v>
      </c>
      <c r="K266" s="63"/>
    </row>
    <row r="267" spans="2:11" x14ac:dyDescent="0.25">
      <c r="B267" s="67"/>
      <c r="C267" s="66"/>
      <c r="D267" s="68"/>
      <c r="E267" s="68"/>
      <c r="F267" s="63"/>
      <c r="G267" s="64"/>
      <c r="H267" s="64"/>
      <c r="I267" s="65"/>
      <c r="J267" s="66">
        <f t="shared" si="10"/>
        <v>0</v>
      </c>
      <c r="K267" s="63"/>
    </row>
    <row r="268" spans="2:11" x14ac:dyDescent="0.25">
      <c r="B268" s="67"/>
      <c r="C268" s="66"/>
      <c r="D268" s="68"/>
      <c r="E268" s="68"/>
      <c r="F268" s="63"/>
      <c r="G268" s="64"/>
      <c r="H268" s="64"/>
      <c r="I268" s="65"/>
      <c r="J268" s="66">
        <f t="shared" si="10"/>
        <v>0</v>
      </c>
      <c r="K268" s="63"/>
    </row>
    <row r="269" spans="2:11" x14ac:dyDescent="0.25">
      <c r="B269" s="67"/>
      <c r="C269" s="66"/>
      <c r="D269" s="68"/>
      <c r="E269" s="68"/>
      <c r="F269" s="63"/>
      <c r="G269" s="64"/>
      <c r="H269" s="64"/>
      <c r="I269" s="65"/>
      <c r="J269" s="66">
        <f t="shared" si="10"/>
        <v>0</v>
      </c>
      <c r="K269" s="63"/>
    </row>
    <row r="270" spans="2:11" x14ac:dyDescent="0.25">
      <c r="B270" s="67"/>
      <c r="C270" s="66"/>
      <c r="D270" s="68"/>
      <c r="E270" s="68"/>
      <c r="F270" s="63"/>
      <c r="G270" s="64"/>
      <c r="H270" s="64"/>
      <c r="I270" s="65"/>
      <c r="J270" s="66">
        <f t="shared" si="10"/>
        <v>0</v>
      </c>
      <c r="K270" s="63"/>
    </row>
    <row r="271" spans="2:11" x14ac:dyDescent="0.25">
      <c r="B271" s="67"/>
      <c r="C271" s="66"/>
      <c r="D271" s="68"/>
      <c r="E271" s="68"/>
      <c r="F271" s="63"/>
      <c r="G271" s="64"/>
      <c r="H271" s="64"/>
      <c r="I271" s="65"/>
      <c r="J271" s="66">
        <f t="shared" si="10"/>
        <v>0</v>
      </c>
      <c r="K271" s="63"/>
    </row>
    <row r="272" spans="2:11" x14ac:dyDescent="0.25">
      <c r="B272" s="67"/>
      <c r="C272" s="66"/>
      <c r="D272" s="68"/>
      <c r="E272" s="68"/>
      <c r="F272" s="63"/>
      <c r="G272" s="64"/>
      <c r="H272" s="64"/>
      <c r="I272" s="65"/>
      <c r="J272" s="66">
        <f t="shared" si="10"/>
        <v>0</v>
      </c>
      <c r="K272" s="63"/>
    </row>
    <row r="273" spans="2:11" x14ac:dyDescent="0.25">
      <c r="B273" s="67"/>
      <c r="C273" s="66"/>
      <c r="D273" s="68"/>
      <c r="E273" s="68"/>
      <c r="F273" s="63"/>
      <c r="G273" s="64"/>
      <c r="H273" s="64"/>
      <c r="I273" s="65"/>
      <c r="J273" s="66">
        <f t="shared" si="10"/>
        <v>0</v>
      </c>
      <c r="K273" s="63"/>
    </row>
    <row r="274" spans="2:11" x14ac:dyDescent="0.25">
      <c r="B274" s="67"/>
      <c r="C274" s="66"/>
      <c r="D274" s="68"/>
      <c r="E274" s="68"/>
      <c r="F274" s="63"/>
      <c r="G274" s="64"/>
      <c r="H274" s="64"/>
      <c r="I274" s="65"/>
      <c r="J274" s="66">
        <f t="shared" si="10"/>
        <v>0</v>
      </c>
      <c r="K274" s="63"/>
    </row>
    <row r="275" spans="2:11" x14ac:dyDescent="0.25">
      <c r="B275" s="67"/>
      <c r="C275" s="66"/>
      <c r="D275" s="68"/>
      <c r="E275" s="68"/>
      <c r="F275" s="63"/>
      <c r="G275" s="64"/>
      <c r="H275" s="64"/>
      <c r="I275" s="65"/>
      <c r="J275" s="66">
        <f t="shared" si="10"/>
        <v>0</v>
      </c>
      <c r="K275" s="63"/>
    </row>
    <row r="276" spans="2:11" x14ac:dyDescent="0.25">
      <c r="B276" s="67"/>
      <c r="C276" s="66"/>
      <c r="D276" s="68"/>
      <c r="E276" s="68"/>
      <c r="F276" s="63"/>
      <c r="G276" s="64"/>
      <c r="H276" s="64"/>
      <c r="I276" s="65"/>
      <c r="J276" s="66">
        <f t="shared" si="10"/>
        <v>0</v>
      </c>
      <c r="K276" s="63"/>
    </row>
    <row r="277" spans="2:11" x14ac:dyDescent="0.25">
      <c r="B277" s="67"/>
      <c r="C277" s="66"/>
      <c r="D277" s="68"/>
      <c r="E277" s="68"/>
      <c r="F277" s="63"/>
      <c r="G277" s="69"/>
      <c r="H277" s="69"/>
      <c r="I277" s="65"/>
      <c r="J277" s="66">
        <f t="shared" si="10"/>
        <v>0</v>
      </c>
      <c r="K277" s="63"/>
    </row>
    <row r="278" spans="2:11" x14ac:dyDescent="0.25">
      <c r="B278" s="70"/>
      <c r="C278" s="71"/>
      <c r="D278" s="72"/>
      <c r="E278" s="72"/>
      <c r="F278" s="73"/>
      <c r="G278" s="74">
        <f>SUM(G263:G277)</f>
        <v>0</v>
      </c>
      <c r="H278" s="74">
        <f>SUM(H263:H277)</f>
        <v>0</v>
      </c>
      <c r="I278" s="75"/>
      <c r="J278" s="73"/>
      <c r="K278" s="73"/>
    </row>
  </sheetData>
  <sheetProtection sort="0"/>
  <conditionalFormatting sqref="I54">
    <cfRule type="dataBar" priority="1124">
      <dataBar>
        <cfvo type="min"/>
        <cfvo type="max"/>
        <color rgb="FF63C384"/>
      </dataBar>
    </cfRule>
  </conditionalFormatting>
  <conditionalFormatting sqref="I54">
    <cfRule type="dataBar" priority="1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{2A387BBA-1DF5-4789-96D8-AE8EE619E9C1}</x14:id>
        </ext>
      </extLst>
    </cfRule>
  </conditionalFormatting>
  <conditionalFormatting sqref="F54">
    <cfRule type="iconSet" priority="1126">
      <iconSet iconSet="4TrafficLights" showValue="0">
        <cfvo type="percent" val="0"/>
        <cfvo type="num" val="2"/>
        <cfvo type="num" val="3"/>
        <cfvo type="num" val="4"/>
      </iconSet>
    </cfRule>
    <cfRule type="iconSet" priority="1127">
      <iconSet iconSet="4TrafficLights">
        <cfvo type="percent" val="0"/>
        <cfvo type="num" val="2"/>
        <cfvo type="num" val="3"/>
        <cfvo type="num" val="4"/>
      </iconSet>
    </cfRule>
    <cfRule type="iconSet" priority="1128">
      <iconSet iconSet="4TrafficLights" showValue="0">
        <cfvo type="percent" val="0"/>
        <cfvo type="percent" val="2"/>
        <cfvo type="percent" val="3"/>
        <cfvo type="num" val="4"/>
      </iconSet>
    </cfRule>
    <cfRule type="iconSet" priority="1134">
      <iconSet showValue="0">
        <cfvo type="percent" val="0"/>
        <cfvo type="num" val="2"/>
        <cfvo type="num" val="3"/>
      </iconSet>
    </cfRule>
    <cfRule type="iconSet" priority="1135">
      <iconSet>
        <cfvo type="percent" val="0"/>
        <cfvo type="num" val="2"/>
        <cfvo type="num" val="3"/>
      </iconSet>
    </cfRule>
  </conditionalFormatting>
  <conditionalFormatting sqref="J54">
    <cfRule type="iconSet" priority="1129">
      <iconSet iconSet="3Symbols" showValue="0">
        <cfvo type="percent" val="0"/>
        <cfvo type="num" val="0"/>
        <cfvo type="num" val="1"/>
      </iconSet>
    </cfRule>
    <cfRule type="iconSet" priority="1130">
      <iconSet iconSet="3Symbols">
        <cfvo type="percent" val="0"/>
        <cfvo type="num" val="0"/>
        <cfvo type="num" val="1"/>
      </iconSet>
    </cfRule>
    <cfRule type="iconSet" priority="1131">
      <iconSet iconSet="3Symbols">
        <cfvo type="percent" val="0"/>
        <cfvo type="num" val="0"/>
        <cfvo type="num" val="1"/>
      </iconSet>
    </cfRule>
    <cfRule type="iconSet" priority="1132">
      <iconSet iconSet="3Symbols">
        <cfvo type="percent" val="0"/>
        <cfvo type="percent" val="33"/>
        <cfvo type="percent" val="67"/>
      </iconSet>
    </cfRule>
  </conditionalFormatting>
  <conditionalFormatting sqref="I54">
    <cfRule type="dataBar" priority="1133">
      <dataBar>
        <cfvo type="min"/>
        <cfvo type="max"/>
        <color rgb="FF63C384"/>
      </dataBar>
    </cfRule>
  </conditionalFormatting>
  <conditionalFormatting sqref="I38">
    <cfRule type="dataBar" priority="1136">
      <dataBar>
        <cfvo type="min"/>
        <cfvo type="max"/>
        <color rgb="FF63C384"/>
      </dataBar>
    </cfRule>
  </conditionalFormatting>
  <conditionalFormatting sqref="I38">
    <cfRule type="dataBar" priority="1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{CDC85D1D-9549-4F1E-B335-9D679157F2F2}</x14:id>
        </ext>
      </extLst>
    </cfRule>
  </conditionalFormatting>
  <conditionalFormatting sqref="F38">
    <cfRule type="iconSet" priority="1138">
      <iconSet iconSet="4TrafficLights" showValue="0">
        <cfvo type="percent" val="0"/>
        <cfvo type="num" val="2"/>
        <cfvo type="num" val="3"/>
        <cfvo type="num" val="4"/>
      </iconSet>
    </cfRule>
    <cfRule type="iconSet" priority="1139">
      <iconSet iconSet="4TrafficLights">
        <cfvo type="percent" val="0"/>
        <cfvo type="num" val="2"/>
        <cfvo type="num" val="3"/>
        <cfvo type="num" val="4"/>
      </iconSet>
    </cfRule>
    <cfRule type="iconSet" priority="1140">
      <iconSet iconSet="4TrafficLights" showValue="0">
        <cfvo type="percent" val="0"/>
        <cfvo type="percent" val="2"/>
        <cfvo type="percent" val="3"/>
        <cfvo type="num" val="4"/>
      </iconSet>
    </cfRule>
    <cfRule type="iconSet" priority="1146">
      <iconSet showValue="0">
        <cfvo type="percent" val="0"/>
        <cfvo type="num" val="2"/>
        <cfvo type="num" val="3"/>
      </iconSet>
    </cfRule>
    <cfRule type="iconSet" priority="1147">
      <iconSet>
        <cfvo type="percent" val="0"/>
        <cfvo type="num" val="2"/>
        <cfvo type="num" val="3"/>
      </iconSet>
    </cfRule>
  </conditionalFormatting>
  <conditionalFormatting sqref="J38">
    <cfRule type="iconSet" priority="1141">
      <iconSet iconSet="3Symbols" showValue="0">
        <cfvo type="percent" val="0"/>
        <cfvo type="num" val="0"/>
        <cfvo type="num" val="1"/>
      </iconSet>
    </cfRule>
    <cfRule type="iconSet" priority="1142">
      <iconSet iconSet="3Symbols">
        <cfvo type="percent" val="0"/>
        <cfvo type="num" val="0"/>
        <cfvo type="num" val="1"/>
      </iconSet>
    </cfRule>
    <cfRule type="iconSet" priority="1143">
      <iconSet iconSet="3Symbols">
        <cfvo type="percent" val="0"/>
        <cfvo type="num" val="0"/>
        <cfvo type="num" val="1"/>
      </iconSet>
    </cfRule>
    <cfRule type="iconSet" priority="1144">
      <iconSet iconSet="3Symbols">
        <cfvo type="percent" val="0"/>
        <cfvo type="percent" val="33"/>
        <cfvo type="percent" val="67"/>
      </iconSet>
    </cfRule>
  </conditionalFormatting>
  <conditionalFormatting sqref="I38">
    <cfRule type="dataBar" priority="1145">
      <dataBar>
        <cfvo type="min"/>
        <cfvo type="max"/>
        <color rgb="FF63C384"/>
      </dataBar>
    </cfRule>
  </conditionalFormatting>
  <conditionalFormatting sqref="I22">
    <cfRule type="dataBar" priority="1148">
      <dataBar>
        <cfvo type="min"/>
        <cfvo type="max"/>
        <color rgb="FF63C384"/>
      </dataBar>
    </cfRule>
  </conditionalFormatting>
  <conditionalFormatting sqref="I22">
    <cfRule type="dataBar" priority="1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{B0F24BF1-1409-49D4-BDBF-39BDE67C43B3}</x14:id>
        </ext>
      </extLst>
    </cfRule>
  </conditionalFormatting>
  <conditionalFormatting sqref="F7:F22">
    <cfRule type="iconSet" priority="1150">
      <iconSet iconSet="4TrafficLights" showValue="0">
        <cfvo type="percent" val="0"/>
        <cfvo type="num" val="2"/>
        <cfvo type="num" val="3"/>
        <cfvo type="num" val="4"/>
      </iconSet>
    </cfRule>
    <cfRule type="iconSet" priority="1151">
      <iconSet iconSet="4TrafficLights">
        <cfvo type="percent" val="0"/>
        <cfvo type="num" val="2"/>
        <cfvo type="num" val="3"/>
        <cfvo type="num" val="4"/>
      </iconSet>
    </cfRule>
    <cfRule type="iconSet" priority="1152">
      <iconSet iconSet="4TrafficLights" showValue="0">
        <cfvo type="percent" val="0"/>
        <cfvo type="percent" val="2"/>
        <cfvo type="percent" val="3"/>
        <cfvo type="num" val="4"/>
      </iconSet>
    </cfRule>
    <cfRule type="iconSet" priority="1154">
      <iconSet showValue="0">
        <cfvo type="percent" val="0"/>
        <cfvo type="num" val="2"/>
        <cfvo type="num" val="3"/>
      </iconSet>
    </cfRule>
    <cfRule type="iconSet" priority="1155">
      <iconSet>
        <cfvo type="percent" val="0"/>
        <cfvo type="num" val="2"/>
        <cfvo type="num" val="3"/>
      </iconSet>
    </cfRule>
  </conditionalFormatting>
  <conditionalFormatting sqref="I22">
    <cfRule type="dataBar" priority="1153">
      <dataBar>
        <cfvo type="min"/>
        <cfvo type="max"/>
        <color rgb="FF63C384"/>
      </dataBar>
    </cfRule>
  </conditionalFormatting>
  <conditionalFormatting sqref="I70">
    <cfRule type="dataBar" priority="1112">
      <dataBar>
        <cfvo type="min"/>
        <cfvo type="max"/>
        <color rgb="FF63C384"/>
      </dataBar>
    </cfRule>
  </conditionalFormatting>
  <conditionalFormatting sqref="I70">
    <cfRule type="dataBar" priority="1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{EE8A41F9-3921-4BEC-8675-6FAAFDEF4539}</x14:id>
        </ext>
      </extLst>
    </cfRule>
  </conditionalFormatting>
  <conditionalFormatting sqref="F70">
    <cfRule type="iconSet" priority="1114">
      <iconSet iconSet="4TrafficLights" showValue="0">
        <cfvo type="percent" val="0"/>
        <cfvo type="num" val="2"/>
        <cfvo type="num" val="3"/>
        <cfvo type="num" val="4"/>
      </iconSet>
    </cfRule>
    <cfRule type="iconSet" priority="1115">
      <iconSet iconSet="4TrafficLights">
        <cfvo type="percent" val="0"/>
        <cfvo type="num" val="2"/>
        <cfvo type="num" val="3"/>
        <cfvo type="num" val="4"/>
      </iconSet>
    </cfRule>
    <cfRule type="iconSet" priority="1116">
      <iconSet iconSet="4TrafficLights" showValue="0">
        <cfvo type="percent" val="0"/>
        <cfvo type="percent" val="2"/>
        <cfvo type="percent" val="3"/>
        <cfvo type="num" val="4"/>
      </iconSet>
    </cfRule>
    <cfRule type="iconSet" priority="1122">
      <iconSet showValue="0">
        <cfvo type="percent" val="0"/>
        <cfvo type="num" val="2"/>
        <cfvo type="num" val="3"/>
      </iconSet>
    </cfRule>
    <cfRule type="iconSet" priority="1123">
      <iconSet>
        <cfvo type="percent" val="0"/>
        <cfvo type="num" val="2"/>
        <cfvo type="num" val="3"/>
      </iconSet>
    </cfRule>
  </conditionalFormatting>
  <conditionalFormatting sqref="J70">
    <cfRule type="iconSet" priority="1117">
      <iconSet iconSet="3Symbols" showValue="0">
        <cfvo type="percent" val="0"/>
        <cfvo type="num" val="0"/>
        <cfvo type="num" val="1"/>
      </iconSet>
    </cfRule>
    <cfRule type="iconSet" priority="1118">
      <iconSet iconSet="3Symbols">
        <cfvo type="percent" val="0"/>
        <cfvo type="num" val="0"/>
        <cfvo type="num" val="1"/>
      </iconSet>
    </cfRule>
    <cfRule type="iconSet" priority="1119">
      <iconSet iconSet="3Symbols">
        <cfvo type="percent" val="0"/>
        <cfvo type="num" val="0"/>
        <cfvo type="num" val="1"/>
      </iconSet>
    </cfRule>
    <cfRule type="iconSet" priority="1120">
      <iconSet iconSet="3Symbols">
        <cfvo type="percent" val="0"/>
        <cfvo type="percent" val="33"/>
        <cfvo type="percent" val="67"/>
      </iconSet>
    </cfRule>
  </conditionalFormatting>
  <conditionalFormatting sqref="I70">
    <cfRule type="dataBar" priority="1121">
      <dataBar>
        <cfvo type="min"/>
        <cfvo type="max"/>
        <color rgb="FF63C384"/>
      </dataBar>
    </cfRule>
  </conditionalFormatting>
  <conditionalFormatting sqref="I86">
    <cfRule type="dataBar" priority="1100">
      <dataBar>
        <cfvo type="min"/>
        <cfvo type="max"/>
        <color rgb="FF63C384"/>
      </dataBar>
    </cfRule>
  </conditionalFormatting>
  <conditionalFormatting sqref="I86">
    <cfRule type="dataBar" priority="1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{CC8E6E96-82D7-4E25-B2F6-BE396AEEA376}</x14:id>
        </ext>
      </extLst>
    </cfRule>
  </conditionalFormatting>
  <conditionalFormatting sqref="F86">
    <cfRule type="iconSet" priority="1102">
      <iconSet iconSet="4TrafficLights" showValue="0">
        <cfvo type="percent" val="0"/>
        <cfvo type="num" val="2"/>
        <cfvo type="num" val="3"/>
        <cfvo type="num" val="4"/>
      </iconSet>
    </cfRule>
    <cfRule type="iconSet" priority="1103">
      <iconSet iconSet="4TrafficLights">
        <cfvo type="percent" val="0"/>
        <cfvo type="num" val="2"/>
        <cfvo type="num" val="3"/>
        <cfvo type="num" val="4"/>
      </iconSet>
    </cfRule>
    <cfRule type="iconSet" priority="1104">
      <iconSet iconSet="4TrafficLights" showValue="0">
        <cfvo type="percent" val="0"/>
        <cfvo type="percent" val="2"/>
        <cfvo type="percent" val="3"/>
        <cfvo type="num" val="4"/>
      </iconSet>
    </cfRule>
    <cfRule type="iconSet" priority="1110">
      <iconSet showValue="0">
        <cfvo type="percent" val="0"/>
        <cfvo type="num" val="2"/>
        <cfvo type="num" val="3"/>
      </iconSet>
    </cfRule>
    <cfRule type="iconSet" priority="1111">
      <iconSet>
        <cfvo type="percent" val="0"/>
        <cfvo type="num" val="2"/>
        <cfvo type="num" val="3"/>
      </iconSet>
    </cfRule>
  </conditionalFormatting>
  <conditionalFormatting sqref="J86">
    <cfRule type="iconSet" priority="1105">
      <iconSet iconSet="3Symbols" showValue="0">
        <cfvo type="percent" val="0"/>
        <cfvo type="num" val="0"/>
        <cfvo type="num" val="1"/>
      </iconSet>
    </cfRule>
    <cfRule type="iconSet" priority="1106">
      <iconSet iconSet="3Symbols">
        <cfvo type="percent" val="0"/>
        <cfvo type="num" val="0"/>
        <cfvo type="num" val="1"/>
      </iconSet>
    </cfRule>
    <cfRule type="iconSet" priority="1107">
      <iconSet iconSet="3Symbols">
        <cfvo type="percent" val="0"/>
        <cfvo type="num" val="0"/>
        <cfvo type="num" val="1"/>
      </iconSet>
    </cfRule>
    <cfRule type="iconSet" priority="1108">
      <iconSet iconSet="3Symbols">
        <cfvo type="percent" val="0"/>
        <cfvo type="percent" val="33"/>
        <cfvo type="percent" val="67"/>
      </iconSet>
    </cfRule>
  </conditionalFormatting>
  <conditionalFormatting sqref="I86">
    <cfRule type="dataBar" priority="1109">
      <dataBar>
        <cfvo type="min"/>
        <cfvo type="max"/>
        <color rgb="FF63C384"/>
      </dataBar>
    </cfRule>
  </conditionalFormatting>
  <conditionalFormatting sqref="I102">
    <cfRule type="dataBar" priority="1088">
      <dataBar>
        <cfvo type="min"/>
        <cfvo type="max"/>
        <color rgb="FF63C384"/>
      </dataBar>
    </cfRule>
  </conditionalFormatting>
  <conditionalFormatting sqref="I102">
    <cfRule type="dataBar" priority="10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{0310BA57-E3B5-48AC-8A97-F567DE6981B4}</x14:id>
        </ext>
      </extLst>
    </cfRule>
  </conditionalFormatting>
  <conditionalFormatting sqref="F102">
    <cfRule type="iconSet" priority="1090">
      <iconSet iconSet="4TrafficLights" showValue="0">
        <cfvo type="percent" val="0"/>
        <cfvo type="num" val="2"/>
        <cfvo type="num" val="3"/>
        <cfvo type="num" val="4"/>
      </iconSet>
    </cfRule>
    <cfRule type="iconSet" priority="1091">
      <iconSet iconSet="4TrafficLights">
        <cfvo type="percent" val="0"/>
        <cfvo type="num" val="2"/>
        <cfvo type="num" val="3"/>
        <cfvo type="num" val="4"/>
      </iconSet>
    </cfRule>
    <cfRule type="iconSet" priority="1092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98">
      <iconSet showValue="0">
        <cfvo type="percent" val="0"/>
        <cfvo type="num" val="2"/>
        <cfvo type="num" val="3"/>
      </iconSet>
    </cfRule>
    <cfRule type="iconSet" priority="1099">
      <iconSet>
        <cfvo type="percent" val="0"/>
        <cfvo type="num" val="2"/>
        <cfvo type="num" val="3"/>
      </iconSet>
    </cfRule>
  </conditionalFormatting>
  <conditionalFormatting sqref="J102">
    <cfRule type="iconSet" priority="1093">
      <iconSet iconSet="3Symbols" showValue="0">
        <cfvo type="percent" val="0"/>
        <cfvo type="num" val="0"/>
        <cfvo type="num" val="1"/>
      </iconSet>
    </cfRule>
    <cfRule type="iconSet" priority="1094">
      <iconSet iconSet="3Symbols">
        <cfvo type="percent" val="0"/>
        <cfvo type="num" val="0"/>
        <cfvo type="num" val="1"/>
      </iconSet>
    </cfRule>
    <cfRule type="iconSet" priority="1095">
      <iconSet iconSet="3Symbols">
        <cfvo type="percent" val="0"/>
        <cfvo type="num" val="0"/>
        <cfvo type="num" val="1"/>
      </iconSet>
    </cfRule>
    <cfRule type="iconSet" priority="1096">
      <iconSet iconSet="3Symbols">
        <cfvo type="percent" val="0"/>
        <cfvo type="percent" val="33"/>
        <cfvo type="percent" val="67"/>
      </iconSet>
    </cfRule>
  </conditionalFormatting>
  <conditionalFormatting sqref="I102">
    <cfRule type="dataBar" priority="1097">
      <dataBar>
        <cfvo type="min"/>
        <cfvo type="max"/>
        <color rgb="FF63C384"/>
      </dataBar>
    </cfRule>
  </conditionalFormatting>
  <conditionalFormatting sqref="I118">
    <cfRule type="dataBar" priority="1076">
      <dataBar>
        <cfvo type="min"/>
        <cfvo type="max"/>
        <color rgb="FF63C384"/>
      </dataBar>
    </cfRule>
  </conditionalFormatting>
  <conditionalFormatting sqref="I118">
    <cfRule type="dataBar" priority="10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{46C1A31F-4E1E-4278-8712-45A5B5C9EB6F}</x14:id>
        </ext>
      </extLst>
    </cfRule>
  </conditionalFormatting>
  <conditionalFormatting sqref="F118">
    <cfRule type="iconSet" priority="1078">
      <iconSet iconSet="4TrafficLights" showValue="0">
        <cfvo type="percent" val="0"/>
        <cfvo type="num" val="2"/>
        <cfvo type="num" val="3"/>
        <cfvo type="num" val="4"/>
      </iconSet>
    </cfRule>
    <cfRule type="iconSet" priority="1079">
      <iconSet iconSet="4TrafficLights">
        <cfvo type="percent" val="0"/>
        <cfvo type="num" val="2"/>
        <cfvo type="num" val="3"/>
        <cfvo type="num" val="4"/>
      </iconSet>
    </cfRule>
    <cfRule type="iconSet" priority="1080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86">
      <iconSet showValue="0">
        <cfvo type="percent" val="0"/>
        <cfvo type="num" val="2"/>
        <cfvo type="num" val="3"/>
      </iconSet>
    </cfRule>
    <cfRule type="iconSet" priority="1087">
      <iconSet>
        <cfvo type="percent" val="0"/>
        <cfvo type="num" val="2"/>
        <cfvo type="num" val="3"/>
      </iconSet>
    </cfRule>
  </conditionalFormatting>
  <conditionalFormatting sqref="J118">
    <cfRule type="iconSet" priority="1081">
      <iconSet iconSet="3Symbols" showValue="0">
        <cfvo type="percent" val="0"/>
        <cfvo type="num" val="0"/>
        <cfvo type="num" val="1"/>
      </iconSet>
    </cfRule>
    <cfRule type="iconSet" priority="1082">
      <iconSet iconSet="3Symbols">
        <cfvo type="percent" val="0"/>
        <cfvo type="num" val="0"/>
        <cfvo type="num" val="1"/>
      </iconSet>
    </cfRule>
    <cfRule type="iconSet" priority="1083">
      <iconSet iconSet="3Symbols">
        <cfvo type="percent" val="0"/>
        <cfvo type="num" val="0"/>
        <cfvo type="num" val="1"/>
      </iconSet>
    </cfRule>
    <cfRule type="iconSet" priority="1084">
      <iconSet iconSet="3Symbols">
        <cfvo type="percent" val="0"/>
        <cfvo type="percent" val="33"/>
        <cfvo type="percent" val="67"/>
      </iconSet>
    </cfRule>
  </conditionalFormatting>
  <conditionalFormatting sqref="I118">
    <cfRule type="dataBar" priority="1085">
      <dataBar>
        <cfvo type="min"/>
        <cfvo type="max"/>
        <color rgb="FF63C384"/>
      </dataBar>
    </cfRule>
  </conditionalFormatting>
  <conditionalFormatting sqref="I134">
    <cfRule type="dataBar" priority="1064">
      <dataBar>
        <cfvo type="min"/>
        <cfvo type="max"/>
        <color rgb="FF63C384"/>
      </dataBar>
    </cfRule>
  </conditionalFormatting>
  <conditionalFormatting sqref="I134">
    <cfRule type="dataBar" priority="10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{17F72504-B73A-4BB2-B6F2-190F5507A4A8}</x14:id>
        </ext>
      </extLst>
    </cfRule>
  </conditionalFormatting>
  <conditionalFormatting sqref="F134">
    <cfRule type="iconSet" priority="1066">
      <iconSet iconSet="4TrafficLights" showValue="0">
        <cfvo type="percent" val="0"/>
        <cfvo type="num" val="2"/>
        <cfvo type="num" val="3"/>
        <cfvo type="num" val="4"/>
      </iconSet>
    </cfRule>
    <cfRule type="iconSet" priority="1067">
      <iconSet iconSet="4TrafficLights">
        <cfvo type="percent" val="0"/>
        <cfvo type="num" val="2"/>
        <cfvo type="num" val="3"/>
        <cfvo type="num" val="4"/>
      </iconSet>
    </cfRule>
    <cfRule type="iconSet" priority="1068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74">
      <iconSet showValue="0">
        <cfvo type="percent" val="0"/>
        <cfvo type="num" val="2"/>
        <cfvo type="num" val="3"/>
      </iconSet>
    </cfRule>
    <cfRule type="iconSet" priority="1075">
      <iconSet>
        <cfvo type="percent" val="0"/>
        <cfvo type="num" val="2"/>
        <cfvo type="num" val="3"/>
      </iconSet>
    </cfRule>
  </conditionalFormatting>
  <conditionalFormatting sqref="J134">
    <cfRule type="iconSet" priority="1069">
      <iconSet iconSet="3Symbols" showValue="0">
        <cfvo type="percent" val="0"/>
        <cfvo type="num" val="0"/>
        <cfvo type="num" val="1"/>
      </iconSet>
    </cfRule>
    <cfRule type="iconSet" priority="1070">
      <iconSet iconSet="3Symbols">
        <cfvo type="percent" val="0"/>
        <cfvo type="num" val="0"/>
        <cfvo type="num" val="1"/>
      </iconSet>
    </cfRule>
    <cfRule type="iconSet" priority="1071">
      <iconSet iconSet="3Symbols">
        <cfvo type="percent" val="0"/>
        <cfvo type="num" val="0"/>
        <cfvo type="num" val="1"/>
      </iconSet>
    </cfRule>
    <cfRule type="iconSet" priority="1072">
      <iconSet iconSet="3Symbols">
        <cfvo type="percent" val="0"/>
        <cfvo type="percent" val="33"/>
        <cfvo type="percent" val="67"/>
      </iconSet>
    </cfRule>
  </conditionalFormatting>
  <conditionalFormatting sqref="I134">
    <cfRule type="dataBar" priority="1073">
      <dataBar>
        <cfvo type="min"/>
        <cfvo type="max"/>
        <color rgb="FF63C384"/>
      </dataBar>
    </cfRule>
  </conditionalFormatting>
  <conditionalFormatting sqref="I150">
    <cfRule type="dataBar" priority="1052">
      <dataBar>
        <cfvo type="min"/>
        <cfvo type="max"/>
        <color rgb="FF63C384"/>
      </dataBar>
    </cfRule>
  </conditionalFormatting>
  <conditionalFormatting sqref="I150">
    <cfRule type="dataBar" priority="10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{57287037-9A68-4944-A7FD-8A99AB42CF0C}</x14:id>
        </ext>
      </extLst>
    </cfRule>
  </conditionalFormatting>
  <conditionalFormatting sqref="F150">
    <cfRule type="iconSet" priority="1054">
      <iconSet iconSet="4TrafficLights" showValue="0">
        <cfvo type="percent" val="0"/>
        <cfvo type="num" val="2"/>
        <cfvo type="num" val="3"/>
        <cfvo type="num" val="4"/>
      </iconSet>
    </cfRule>
    <cfRule type="iconSet" priority="1055">
      <iconSet iconSet="4TrafficLights">
        <cfvo type="percent" val="0"/>
        <cfvo type="num" val="2"/>
        <cfvo type="num" val="3"/>
        <cfvo type="num" val="4"/>
      </iconSet>
    </cfRule>
    <cfRule type="iconSet" priority="1056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62">
      <iconSet showValue="0">
        <cfvo type="percent" val="0"/>
        <cfvo type="num" val="2"/>
        <cfvo type="num" val="3"/>
      </iconSet>
    </cfRule>
    <cfRule type="iconSet" priority="1063">
      <iconSet>
        <cfvo type="percent" val="0"/>
        <cfvo type="num" val="2"/>
        <cfvo type="num" val="3"/>
      </iconSet>
    </cfRule>
  </conditionalFormatting>
  <conditionalFormatting sqref="J150">
    <cfRule type="iconSet" priority="1057">
      <iconSet iconSet="3Symbols" showValue="0">
        <cfvo type="percent" val="0"/>
        <cfvo type="num" val="0"/>
        <cfvo type="num" val="1"/>
      </iconSet>
    </cfRule>
    <cfRule type="iconSet" priority="1058">
      <iconSet iconSet="3Symbols">
        <cfvo type="percent" val="0"/>
        <cfvo type="num" val="0"/>
        <cfvo type="num" val="1"/>
      </iconSet>
    </cfRule>
    <cfRule type="iconSet" priority="1059">
      <iconSet iconSet="3Symbols">
        <cfvo type="percent" val="0"/>
        <cfvo type="num" val="0"/>
        <cfvo type="num" val="1"/>
      </iconSet>
    </cfRule>
    <cfRule type="iconSet" priority="1060">
      <iconSet iconSet="3Symbols">
        <cfvo type="percent" val="0"/>
        <cfvo type="percent" val="33"/>
        <cfvo type="percent" val="67"/>
      </iconSet>
    </cfRule>
  </conditionalFormatting>
  <conditionalFormatting sqref="I150">
    <cfRule type="dataBar" priority="1061">
      <dataBar>
        <cfvo type="min"/>
        <cfvo type="max"/>
        <color rgb="FF63C384"/>
      </dataBar>
    </cfRule>
  </conditionalFormatting>
  <conditionalFormatting sqref="I166">
    <cfRule type="dataBar" priority="1040">
      <dataBar>
        <cfvo type="min"/>
        <cfvo type="max"/>
        <color rgb="FF63C384"/>
      </dataBar>
    </cfRule>
  </conditionalFormatting>
  <conditionalFormatting sqref="I166">
    <cfRule type="dataBar" priority="10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{A670683F-9B46-4BE1-9F65-4BD2FA6433A7}</x14:id>
        </ext>
      </extLst>
    </cfRule>
  </conditionalFormatting>
  <conditionalFormatting sqref="F166">
    <cfRule type="iconSet" priority="1042">
      <iconSet iconSet="4TrafficLights" showValue="0">
        <cfvo type="percent" val="0"/>
        <cfvo type="num" val="2"/>
        <cfvo type="num" val="3"/>
        <cfvo type="num" val="4"/>
      </iconSet>
    </cfRule>
    <cfRule type="iconSet" priority="1043">
      <iconSet iconSet="4TrafficLights">
        <cfvo type="percent" val="0"/>
        <cfvo type="num" val="2"/>
        <cfvo type="num" val="3"/>
        <cfvo type="num" val="4"/>
      </iconSet>
    </cfRule>
    <cfRule type="iconSet" priority="1044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50">
      <iconSet showValue="0">
        <cfvo type="percent" val="0"/>
        <cfvo type="num" val="2"/>
        <cfvo type="num" val="3"/>
      </iconSet>
    </cfRule>
    <cfRule type="iconSet" priority="1051">
      <iconSet>
        <cfvo type="percent" val="0"/>
        <cfvo type="num" val="2"/>
        <cfvo type="num" val="3"/>
      </iconSet>
    </cfRule>
  </conditionalFormatting>
  <conditionalFormatting sqref="J166">
    <cfRule type="iconSet" priority="1045">
      <iconSet iconSet="3Symbols" showValue="0">
        <cfvo type="percent" val="0"/>
        <cfvo type="num" val="0"/>
        <cfvo type="num" val="1"/>
      </iconSet>
    </cfRule>
    <cfRule type="iconSet" priority="1046">
      <iconSet iconSet="3Symbols">
        <cfvo type="percent" val="0"/>
        <cfvo type="num" val="0"/>
        <cfvo type="num" val="1"/>
      </iconSet>
    </cfRule>
    <cfRule type="iconSet" priority="1047">
      <iconSet iconSet="3Symbols">
        <cfvo type="percent" val="0"/>
        <cfvo type="num" val="0"/>
        <cfvo type="num" val="1"/>
      </iconSet>
    </cfRule>
    <cfRule type="iconSet" priority="1048">
      <iconSet iconSet="3Symbols">
        <cfvo type="percent" val="0"/>
        <cfvo type="percent" val="33"/>
        <cfvo type="percent" val="67"/>
      </iconSet>
    </cfRule>
  </conditionalFormatting>
  <conditionalFormatting sqref="I166">
    <cfRule type="dataBar" priority="1049">
      <dataBar>
        <cfvo type="min"/>
        <cfvo type="max"/>
        <color rgb="FF63C384"/>
      </dataBar>
    </cfRule>
  </conditionalFormatting>
  <conditionalFormatting sqref="I182">
    <cfRule type="dataBar" priority="1028">
      <dataBar>
        <cfvo type="min"/>
        <cfvo type="max"/>
        <color rgb="FF63C384"/>
      </dataBar>
    </cfRule>
  </conditionalFormatting>
  <conditionalFormatting sqref="I182">
    <cfRule type="dataBar" priority="10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{3114AF74-3B04-47C6-9D4F-08B4C3237870}</x14:id>
        </ext>
      </extLst>
    </cfRule>
  </conditionalFormatting>
  <conditionalFormatting sqref="F182">
    <cfRule type="iconSet" priority="1030">
      <iconSet iconSet="4TrafficLights" showValue="0">
        <cfvo type="percent" val="0"/>
        <cfvo type="num" val="2"/>
        <cfvo type="num" val="3"/>
        <cfvo type="num" val="4"/>
      </iconSet>
    </cfRule>
    <cfRule type="iconSet" priority="1031">
      <iconSet iconSet="4TrafficLights">
        <cfvo type="percent" val="0"/>
        <cfvo type="num" val="2"/>
        <cfvo type="num" val="3"/>
        <cfvo type="num" val="4"/>
      </iconSet>
    </cfRule>
    <cfRule type="iconSet" priority="1032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38">
      <iconSet showValue="0">
        <cfvo type="percent" val="0"/>
        <cfvo type="num" val="2"/>
        <cfvo type="num" val="3"/>
      </iconSet>
    </cfRule>
    <cfRule type="iconSet" priority="1039">
      <iconSet>
        <cfvo type="percent" val="0"/>
        <cfvo type="num" val="2"/>
        <cfvo type="num" val="3"/>
      </iconSet>
    </cfRule>
  </conditionalFormatting>
  <conditionalFormatting sqref="J182">
    <cfRule type="iconSet" priority="1033">
      <iconSet iconSet="3Symbols" showValue="0">
        <cfvo type="percent" val="0"/>
        <cfvo type="num" val="0"/>
        <cfvo type="num" val="1"/>
      </iconSet>
    </cfRule>
    <cfRule type="iconSet" priority="1034">
      <iconSet iconSet="3Symbols">
        <cfvo type="percent" val="0"/>
        <cfvo type="num" val="0"/>
        <cfvo type="num" val="1"/>
      </iconSet>
    </cfRule>
    <cfRule type="iconSet" priority="1035">
      <iconSet iconSet="3Symbols">
        <cfvo type="percent" val="0"/>
        <cfvo type="num" val="0"/>
        <cfvo type="num" val="1"/>
      </iconSet>
    </cfRule>
    <cfRule type="iconSet" priority="1036">
      <iconSet iconSet="3Symbols">
        <cfvo type="percent" val="0"/>
        <cfvo type="percent" val="33"/>
        <cfvo type="percent" val="67"/>
      </iconSet>
    </cfRule>
  </conditionalFormatting>
  <conditionalFormatting sqref="I182">
    <cfRule type="dataBar" priority="1037">
      <dataBar>
        <cfvo type="min"/>
        <cfvo type="max"/>
        <color rgb="FF63C384"/>
      </dataBar>
    </cfRule>
  </conditionalFormatting>
  <conditionalFormatting sqref="I198">
    <cfRule type="dataBar" priority="1016">
      <dataBar>
        <cfvo type="min"/>
        <cfvo type="max"/>
        <color rgb="FF63C384"/>
      </dataBar>
    </cfRule>
  </conditionalFormatting>
  <conditionalFormatting sqref="I198">
    <cfRule type="dataBar" priority="10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{107E2966-971F-48AB-81E0-A5592DEE668B}</x14:id>
        </ext>
      </extLst>
    </cfRule>
  </conditionalFormatting>
  <conditionalFormatting sqref="F198">
    <cfRule type="iconSet" priority="1018">
      <iconSet iconSet="4TrafficLights" showValue="0">
        <cfvo type="percent" val="0"/>
        <cfvo type="num" val="2"/>
        <cfvo type="num" val="3"/>
        <cfvo type="num" val="4"/>
      </iconSet>
    </cfRule>
    <cfRule type="iconSet" priority="1019">
      <iconSet iconSet="4TrafficLights">
        <cfvo type="percent" val="0"/>
        <cfvo type="num" val="2"/>
        <cfvo type="num" val="3"/>
        <cfvo type="num" val="4"/>
      </iconSet>
    </cfRule>
    <cfRule type="iconSet" priority="1020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26">
      <iconSet showValue="0">
        <cfvo type="percent" val="0"/>
        <cfvo type="num" val="2"/>
        <cfvo type="num" val="3"/>
      </iconSet>
    </cfRule>
    <cfRule type="iconSet" priority="1027">
      <iconSet>
        <cfvo type="percent" val="0"/>
        <cfvo type="num" val="2"/>
        <cfvo type="num" val="3"/>
      </iconSet>
    </cfRule>
  </conditionalFormatting>
  <conditionalFormatting sqref="J198">
    <cfRule type="iconSet" priority="1021">
      <iconSet iconSet="3Symbols" showValue="0">
        <cfvo type="percent" val="0"/>
        <cfvo type="num" val="0"/>
        <cfvo type="num" val="1"/>
      </iconSet>
    </cfRule>
    <cfRule type="iconSet" priority="1022">
      <iconSet iconSet="3Symbols">
        <cfvo type="percent" val="0"/>
        <cfvo type="num" val="0"/>
        <cfvo type="num" val="1"/>
      </iconSet>
    </cfRule>
    <cfRule type="iconSet" priority="1023">
      <iconSet iconSet="3Symbols">
        <cfvo type="percent" val="0"/>
        <cfvo type="num" val="0"/>
        <cfvo type="num" val="1"/>
      </iconSet>
    </cfRule>
    <cfRule type="iconSet" priority="1024">
      <iconSet iconSet="3Symbols">
        <cfvo type="percent" val="0"/>
        <cfvo type="percent" val="33"/>
        <cfvo type="percent" val="67"/>
      </iconSet>
    </cfRule>
  </conditionalFormatting>
  <conditionalFormatting sqref="I198">
    <cfRule type="dataBar" priority="1025">
      <dataBar>
        <cfvo type="min"/>
        <cfvo type="max"/>
        <color rgb="FF63C384"/>
      </dataBar>
    </cfRule>
  </conditionalFormatting>
  <conditionalFormatting sqref="I214">
    <cfRule type="dataBar" priority="1004">
      <dataBar>
        <cfvo type="min"/>
        <cfvo type="max"/>
        <color rgb="FF63C384"/>
      </dataBar>
    </cfRule>
  </conditionalFormatting>
  <conditionalFormatting sqref="I214">
    <cfRule type="dataBar" priority="10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{BFD23D99-B99A-452D-B6B8-8726A6F74DFE}</x14:id>
        </ext>
      </extLst>
    </cfRule>
  </conditionalFormatting>
  <conditionalFormatting sqref="F214">
    <cfRule type="iconSet" priority="1006">
      <iconSet iconSet="4TrafficLights" showValue="0">
        <cfvo type="percent" val="0"/>
        <cfvo type="num" val="2"/>
        <cfvo type="num" val="3"/>
        <cfvo type="num" val="4"/>
      </iconSet>
    </cfRule>
    <cfRule type="iconSet" priority="1007">
      <iconSet iconSet="4TrafficLights">
        <cfvo type="percent" val="0"/>
        <cfvo type="num" val="2"/>
        <cfvo type="num" val="3"/>
        <cfvo type="num" val="4"/>
      </iconSet>
    </cfRule>
    <cfRule type="iconSet" priority="1008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14">
      <iconSet showValue="0">
        <cfvo type="percent" val="0"/>
        <cfvo type="num" val="2"/>
        <cfvo type="num" val="3"/>
      </iconSet>
    </cfRule>
    <cfRule type="iconSet" priority="1015">
      <iconSet>
        <cfvo type="percent" val="0"/>
        <cfvo type="num" val="2"/>
        <cfvo type="num" val="3"/>
      </iconSet>
    </cfRule>
  </conditionalFormatting>
  <conditionalFormatting sqref="J214">
    <cfRule type="iconSet" priority="1009">
      <iconSet iconSet="3Symbols" showValue="0">
        <cfvo type="percent" val="0"/>
        <cfvo type="num" val="0"/>
        <cfvo type="num" val="1"/>
      </iconSet>
    </cfRule>
    <cfRule type="iconSet" priority="1010">
      <iconSet iconSet="3Symbols">
        <cfvo type="percent" val="0"/>
        <cfvo type="num" val="0"/>
        <cfvo type="num" val="1"/>
      </iconSet>
    </cfRule>
    <cfRule type="iconSet" priority="1011">
      <iconSet iconSet="3Symbols">
        <cfvo type="percent" val="0"/>
        <cfvo type="num" val="0"/>
        <cfvo type="num" val="1"/>
      </iconSet>
    </cfRule>
    <cfRule type="iconSet" priority="1012">
      <iconSet iconSet="3Symbols">
        <cfvo type="percent" val="0"/>
        <cfvo type="percent" val="33"/>
        <cfvo type="percent" val="67"/>
      </iconSet>
    </cfRule>
  </conditionalFormatting>
  <conditionalFormatting sqref="I214">
    <cfRule type="dataBar" priority="1013">
      <dataBar>
        <cfvo type="min"/>
        <cfvo type="max"/>
        <color rgb="FF63C384"/>
      </dataBar>
    </cfRule>
  </conditionalFormatting>
  <conditionalFormatting sqref="I230">
    <cfRule type="dataBar" priority="992">
      <dataBar>
        <cfvo type="min"/>
        <cfvo type="max"/>
        <color rgb="FF63C384"/>
      </dataBar>
    </cfRule>
  </conditionalFormatting>
  <conditionalFormatting sqref="I230">
    <cfRule type="dataBar" priority="9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{21B9029B-D7D5-46EC-B3C9-5F2E36B53D94}</x14:id>
        </ext>
      </extLst>
    </cfRule>
  </conditionalFormatting>
  <conditionalFormatting sqref="F230">
    <cfRule type="iconSet" priority="994">
      <iconSet iconSet="4TrafficLights" showValue="0">
        <cfvo type="percent" val="0"/>
        <cfvo type="num" val="2"/>
        <cfvo type="num" val="3"/>
        <cfvo type="num" val="4"/>
      </iconSet>
    </cfRule>
    <cfRule type="iconSet" priority="995">
      <iconSet iconSet="4TrafficLights">
        <cfvo type="percent" val="0"/>
        <cfvo type="num" val="2"/>
        <cfvo type="num" val="3"/>
        <cfvo type="num" val="4"/>
      </iconSet>
    </cfRule>
    <cfRule type="iconSet" priority="996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02">
      <iconSet showValue="0">
        <cfvo type="percent" val="0"/>
        <cfvo type="num" val="2"/>
        <cfvo type="num" val="3"/>
      </iconSet>
    </cfRule>
    <cfRule type="iconSet" priority="1003">
      <iconSet>
        <cfvo type="percent" val="0"/>
        <cfvo type="num" val="2"/>
        <cfvo type="num" val="3"/>
      </iconSet>
    </cfRule>
  </conditionalFormatting>
  <conditionalFormatting sqref="J230">
    <cfRule type="iconSet" priority="997">
      <iconSet iconSet="3Symbols" showValue="0">
        <cfvo type="percent" val="0"/>
        <cfvo type="num" val="0"/>
        <cfvo type="num" val="1"/>
      </iconSet>
    </cfRule>
    <cfRule type="iconSet" priority="998">
      <iconSet iconSet="3Symbols">
        <cfvo type="percent" val="0"/>
        <cfvo type="num" val="0"/>
        <cfvo type="num" val="1"/>
      </iconSet>
    </cfRule>
    <cfRule type="iconSet" priority="999">
      <iconSet iconSet="3Symbols">
        <cfvo type="percent" val="0"/>
        <cfvo type="num" val="0"/>
        <cfvo type="num" val="1"/>
      </iconSet>
    </cfRule>
    <cfRule type="iconSet" priority="1000">
      <iconSet iconSet="3Symbols">
        <cfvo type="percent" val="0"/>
        <cfvo type="percent" val="33"/>
        <cfvo type="percent" val="67"/>
      </iconSet>
    </cfRule>
  </conditionalFormatting>
  <conditionalFormatting sqref="I230">
    <cfRule type="dataBar" priority="1001">
      <dataBar>
        <cfvo type="min"/>
        <cfvo type="max"/>
        <color rgb="FF63C384"/>
      </dataBar>
    </cfRule>
  </conditionalFormatting>
  <conditionalFormatting sqref="J22">
    <cfRule type="iconSet" priority="1156">
      <iconSet iconSet="3Symbols" showValue="0">
        <cfvo type="percent" val="0"/>
        <cfvo type="num" val="0"/>
        <cfvo type="num" val="1"/>
      </iconSet>
    </cfRule>
    <cfRule type="iconSet" priority="1157">
      <iconSet iconSet="3Symbols">
        <cfvo type="percent" val="0"/>
        <cfvo type="num" val="0"/>
        <cfvo type="num" val="1"/>
      </iconSet>
    </cfRule>
    <cfRule type="iconSet" priority="1158">
      <iconSet iconSet="3Symbols">
        <cfvo type="percent" val="0"/>
        <cfvo type="num" val="0"/>
        <cfvo type="num" val="1"/>
      </iconSet>
    </cfRule>
    <cfRule type="iconSet" priority="1159">
      <iconSet iconSet="3Symbols">
        <cfvo type="percent" val="0"/>
        <cfvo type="percent" val="33"/>
        <cfvo type="percent" val="67"/>
      </iconSet>
    </cfRule>
  </conditionalFormatting>
  <conditionalFormatting sqref="F23:F27">
    <cfRule type="iconSet" priority="987">
      <iconSet iconSet="4TrafficLights" showValue="0">
        <cfvo type="percent" val="0"/>
        <cfvo type="num" val="2"/>
        <cfvo type="num" val="3"/>
        <cfvo type="num" val="4"/>
      </iconSet>
    </cfRule>
    <cfRule type="iconSet" priority="988">
      <iconSet iconSet="4TrafficLights">
        <cfvo type="percent" val="0"/>
        <cfvo type="num" val="2"/>
        <cfvo type="num" val="3"/>
        <cfvo type="num" val="4"/>
      </iconSet>
    </cfRule>
    <cfRule type="iconSet" priority="989">
      <iconSet iconSet="4TrafficLights" showValue="0">
        <cfvo type="percent" val="0"/>
        <cfvo type="percent" val="2"/>
        <cfvo type="percent" val="3"/>
        <cfvo type="num" val="4"/>
      </iconSet>
    </cfRule>
    <cfRule type="iconSet" priority="990">
      <iconSet showValue="0">
        <cfvo type="percent" val="0"/>
        <cfvo type="num" val="2"/>
        <cfvo type="num" val="3"/>
      </iconSet>
    </cfRule>
    <cfRule type="iconSet" priority="991">
      <iconSet>
        <cfvo type="percent" val="0"/>
        <cfvo type="num" val="2"/>
        <cfvo type="num" val="3"/>
      </iconSet>
    </cfRule>
  </conditionalFormatting>
  <conditionalFormatting sqref="F39:F43">
    <cfRule type="iconSet" priority="982">
      <iconSet iconSet="4TrafficLights" showValue="0">
        <cfvo type="percent" val="0"/>
        <cfvo type="num" val="2"/>
        <cfvo type="num" val="3"/>
        <cfvo type="num" val="4"/>
      </iconSet>
    </cfRule>
    <cfRule type="iconSet" priority="983">
      <iconSet iconSet="4TrafficLights">
        <cfvo type="percent" val="0"/>
        <cfvo type="num" val="2"/>
        <cfvo type="num" val="3"/>
        <cfvo type="num" val="4"/>
      </iconSet>
    </cfRule>
    <cfRule type="iconSet" priority="984">
      <iconSet iconSet="4TrafficLights" showValue="0">
        <cfvo type="percent" val="0"/>
        <cfvo type="percent" val="2"/>
        <cfvo type="percent" val="3"/>
        <cfvo type="num" val="4"/>
      </iconSet>
    </cfRule>
    <cfRule type="iconSet" priority="985">
      <iconSet showValue="0">
        <cfvo type="percent" val="0"/>
        <cfvo type="num" val="2"/>
        <cfvo type="num" val="3"/>
      </iconSet>
    </cfRule>
    <cfRule type="iconSet" priority="986">
      <iconSet>
        <cfvo type="percent" val="0"/>
        <cfvo type="num" val="2"/>
        <cfvo type="num" val="3"/>
      </iconSet>
    </cfRule>
  </conditionalFormatting>
  <conditionalFormatting sqref="F55:F59">
    <cfRule type="iconSet" priority="977">
      <iconSet iconSet="4TrafficLights" showValue="0">
        <cfvo type="percent" val="0"/>
        <cfvo type="num" val="2"/>
        <cfvo type="num" val="3"/>
        <cfvo type="num" val="4"/>
      </iconSet>
    </cfRule>
    <cfRule type="iconSet" priority="978">
      <iconSet iconSet="4TrafficLights">
        <cfvo type="percent" val="0"/>
        <cfvo type="num" val="2"/>
        <cfvo type="num" val="3"/>
        <cfvo type="num" val="4"/>
      </iconSet>
    </cfRule>
    <cfRule type="iconSet" priority="979">
      <iconSet iconSet="4TrafficLights" showValue="0">
        <cfvo type="percent" val="0"/>
        <cfvo type="percent" val="2"/>
        <cfvo type="percent" val="3"/>
        <cfvo type="num" val="4"/>
      </iconSet>
    </cfRule>
    <cfRule type="iconSet" priority="980">
      <iconSet showValue="0">
        <cfvo type="percent" val="0"/>
        <cfvo type="num" val="2"/>
        <cfvo type="num" val="3"/>
      </iconSet>
    </cfRule>
    <cfRule type="iconSet" priority="981">
      <iconSet>
        <cfvo type="percent" val="0"/>
        <cfvo type="num" val="2"/>
        <cfvo type="num" val="3"/>
      </iconSet>
    </cfRule>
  </conditionalFormatting>
  <conditionalFormatting sqref="F71:F75">
    <cfRule type="iconSet" priority="972">
      <iconSet iconSet="4TrafficLights" showValue="0">
        <cfvo type="percent" val="0"/>
        <cfvo type="num" val="2"/>
        <cfvo type="num" val="3"/>
        <cfvo type="num" val="4"/>
      </iconSet>
    </cfRule>
    <cfRule type="iconSet" priority="973">
      <iconSet iconSet="4TrafficLights">
        <cfvo type="percent" val="0"/>
        <cfvo type="num" val="2"/>
        <cfvo type="num" val="3"/>
        <cfvo type="num" val="4"/>
      </iconSet>
    </cfRule>
    <cfRule type="iconSet" priority="974">
      <iconSet iconSet="4TrafficLights" showValue="0">
        <cfvo type="percent" val="0"/>
        <cfvo type="percent" val="2"/>
        <cfvo type="percent" val="3"/>
        <cfvo type="num" val="4"/>
      </iconSet>
    </cfRule>
    <cfRule type="iconSet" priority="975">
      <iconSet showValue="0">
        <cfvo type="percent" val="0"/>
        <cfvo type="num" val="2"/>
        <cfvo type="num" val="3"/>
      </iconSet>
    </cfRule>
    <cfRule type="iconSet" priority="976">
      <iconSet>
        <cfvo type="percent" val="0"/>
        <cfvo type="num" val="2"/>
        <cfvo type="num" val="3"/>
      </iconSet>
    </cfRule>
  </conditionalFormatting>
  <conditionalFormatting sqref="F87:F91">
    <cfRule type="iconSet" priority="967">
      <iconSet iconSet="4TrafficLights" showValue="0">
        <cfvo type="percent" val="0"/>
        <cfvo type="num" val="2"/>
        <cfvo type="num" val="3"/>
        <cfvo type="num" val="4"/>
      </iconSet>
    </cfRule>
    <cfRule type="iconSet" priority="968">
      <iconSet iconSet="4TrafficLights">
        <cfvo type="percent" val="0"/>
        <cfvo type="num" val="2"/>
        <cfvo type="num" val="3"/>
        <cfvo type="num" val="4"/>
      </iconSet>
    </cfRule>
    <cfRule type="iconSet" priority="969">
      <iconSet iconSet="4TrafficLights" showValue="0">
        <cfvo type="percent" val="0"/>
        <cfvo type="percent" val="2"/>
        <cfvo type="percent" val="3"/>
        <cfvo type="num" val="4"/>
      </iconSet>
    </cfRule>
    <cfRule type="iconSet" priority="970">
      <iconSet showValue="0">
        <cfvo type="percent" val="0"/>
        <cfvo type="num" val="2"/>
        <cfvo type="num" val="3"/>
      </iconSet>
    </cfRule>
    <cfRule type="iconSet" priority="971">
      <iconSet>
        <cfvo type="percent" val="0"/>
        <cfvo type="num" val="2"/>
        <cfvo type="num" val="3"/>
      </iconSet>
    </cfRule>
  </conditionalFormatting>
  <conditionalFormatting sqref="F103:F107">
    <cfRule type="iconSet" priority="962">
      <iconSet iconSet="4TrafficLights" showValue="0">
        <cfvo type="percent" val="0"/>
        <cfvo type="num" val="2"/>
        <cfvo type="num" val="3"/>
        <cfvo type="num" val="4"/>
      </iconSet>
    </cfRule>
    <cfRule type="iconSet" priority="963">
      <iconSet iconSet="4TrafficLights">
        <cfvo type="percent" val="0"/>
        <cfvo type="num" val="2"/>
        <cfvo type="num" val="3"/>
        <cfvo type="num" val="4"/>
      </iconSet>
    </cfRule>
    <cfRule type="iconSet" priority="964">
      <iconSet iconSet="4TrafficLights" showValue="0">
        <cfvo type="percent" val="0"/>
        <cfvo type="percent" val="2"/>
        <cfvo type="percent" val="3"/>
        <cfvo type="num" val="4"/>
      </iconSet>
    </cfRule>
    <cfRule type="iconSet" priority="965">
      <iconSet showValue="0">
        <cfvo type="percent" val="0"/>
        <cfvo type="num" val="2"/>
        <cfvo type="num" val="3"/>
      </iconSet>
    </cfRule>
    <cfRule type="iconSet" priority="966">
      <iconSet>
        <cfvo type="percent" val="0"/>
        <cfvo type="num" val="2"/>
        <cfvo type="num" val="3"/>
      </iconSet>
    </cfRule>
  </conditionalFormatting>
  <conditionalFormatting sqref="F123">
    <cfRule type="iconSet" priority="957">
      <iconSet iconSet="4TrafficLights" showValue="0">
        <cfvo type="percent" val="0"/>
        <cfvo type="num" val="2"/>
        <cfvo type="num" val="3"/>
        <cfvo type="num" val="4"/>
      </iconSet>
    </cfRule>
    <cfRule type="iconSet" priority="958">
      <iconSet iconSet="4TrafficLights">
        <cfvo type="percent" val="0"/>
        <cfvo type="num" val="2"/>
        <cfvo type="num" val="3"/>
        <cfvo type="num" val="4"/>
      </iconSet>
    </cfRule>
    <cfRule type="iconSet" priority="959">
      <iconSet iconSet="4TrafficLights" showValue="0">
        <cfvo type="percent" val="0"/>
        <cfvo type="percent" val="2"/>
        <cfvo type="percent" val="3"/>
        <cfvo type="num" val="4"/>
      </iconSet>
    </cfRule>
    <cfRule type="iconSet" priority="960">
      <iconSet showValue="0">
        <cfvo type="percent" val="0"/>
        <cfvo type="num" val="2"/>
        <cfvo type="num" val="3"/>
      </iconSet>
    </cfRule>
    <cfRule type="iconSet" priority="961">
      <iconSet>
        <cfvo type="percent" val="0"/>
        <cfvo type="num" val="2"/>
        <cfvo type="num" val="3"/>
      </iconSet>
    </cfRule>
  </conditionalFormatting>
  <conditionalFormatting sqref="F135:F139">
    <cfRule type="iconSet" priority="952">
      <iconSet iconSet="4TrafficLights" showValue="0">
        <cfvo type="percent" val="0"/>
        <cfvo type="num" val="2"/>
        <cfvo type="num" val="3"/>
        <cfvo type="num" val="4"/>
      </iconSet>
    </cfRule>
    <cfRule type="iconSet" priority="953">
      <iconSet iconSet="4TrafficLights">
        <cfvo type="percent" val="0"/>
        <cfvo type="num" val="2"/>
        <cfvo type="num" val="3"/>
        <cfvo type="num" val="4"/>
      </iconSet>
    </cfRule>
    <cfRule type="iconSet" priority="954">
      <iconSet iconSet="4TrafficLights" showValue="0">
        <cfvo type="percent" val="0"/>
        <cfvo type="percent" val="2"/>
        <cfvo type="percent" val="3"/>
        <cfvo type="num" val="4"/>
      </iconSet>
    </cfRule>
    <cfRule type="iconSet" priority="955">
      <iconSet showValue="0">
        <cfvo type="percent" val="0"/>
        <cfvo type="num" val="2"/>
        <cfvo type="num" val="3"/>
      </iconSet>
    </cfRule>
    <cfRule type="iconSet" priority="956">
      <iconSet>
        <cfvo type="percent" val="0"/>
        <cfvo type="num" val="2"/>
        <cfvo type="num" val="3"/>
      </iconSet>
    </cfRule>
  </conditionalFormatting>
  <conditionalFormatting sqref="F151:F155">
    <cfRule type="iconSet" priority="947">
      <iconSet iconSet="4TrafficLights" showValue="0">
        <cfvo type="percent" val="0"/>
        <cfvo type="num" val="2"/>
        <cfvo type="num" val="3"/>
        <cfvo type="num" val="4"/>
      </iconSet>
    </cfRule>
    <cfRule type="iconSet" priority="948">
      <iconSet iconSet="4TrafficLights">
        <cfvo type="percent" val="0"/>
        <cfvo type="num" val="2"/>
        <cfvo type="num" val="3"/>
        <cfvo type="num" val="4"/>
      </iconSet>
    </cfRule>
    <cfRule type="iconSet" priority="949">
      <iconSet iconSet="4TrafficLights" showValue="0">
        <cfvo type="percent" val="0"/>
        <cfvo type="percent" val="2"/>
        <cfvo type="percent" val="3"/>
        <cfvo type="num" val="4"/>
      </iconSet>
    </cfRule>
    <cfRule type="iconSet" priority="950">
      <iconSet showValue="0">
        <cfvo type="percent" val="0"/>
        <cfvo type="num" val="2"/>
        <cfvo type="num" val="3"/>
      </iconSet>
    </cfRule>
    <cfRule type="iconSet" priority="951">
      <iconSet>
        <cfvo type="percent" val="0"/>
        <cfvo type="num" val="2"/>
        <cfvo type="num" val="3"/>
      </iconSet>
    </cfRule>
  </conditionalFormatting>
  <conditionalFormatting sqref="F167:F171">
    <cfRule type="iconSet" priority="942">
      <iconSet iconSet="4TrafficLights" showValue="0">
        <cfvo type="percent" val="0"/>
        <cfvo type="num" val="2"/>
        <cfvo type="num" val="3"/>
        <cfvo type="num" val="4"/>
      </iconSet>
    </cfRule>
    <cfRule type="iconSet" priority="943">
      <iconSet iconSet="4TrafficLights">
        <cfvo type="percent" val="0"/>
        <cfvo type="num" val="2"/>
        <cfvo type="num" val="3"/>
        <cfvo type="num" val="4"/>
      </iconSet>
    </cfRule>
    <cfRule type="iconSet" priority="944">
      <iconSet iconSet="4TrafficLights" showValue="0">
        <cfvo type="percent" val="0"/>
        <cfvo type="percent" val="2"/>
        <cfvo type="percent" val="3"/>
        <cfvo type="num" val="4"/>
      </iconSet>
    </cfRule>
    <cfRule type="iconSet" priority="945">
      <iconSet showValue="0">
        <cfvo type="percent" val="0"/>
        <cfvo type="num" val="2"/>
        <cfvo type="num" val="3"/>
      </iconSet>
    </cfRule>
    <cfRule type="iconSet" priority="946">
      <iconSet>
        <cfvo type="percent" val="0"/>
        <cfvo type="num" val="2"/>
        <cfvo type="num" val="3"/>
      </iconSet>
    </cfRule>
  </conditionalFormatting>
  <conditionalFormatting sqref="F183:F187">
    <cfRule type="iconSet" priority="937">
      <iconSet iconSet="4TrafficLights" showValue="0">
        <cfvo type="percent" val="0"/>
        <cfvo type="num" val="2"/>
        <cfvo type="num" val="3"/>
        <cfvo type="num" val="4"/>
      </iconSet>
    </cfRule>
    <cfRule type="iconSet" priority="938">
      <iconSet iconSet="4TrafficLights">
        <cfvo type="percent" val="0"/>
        <cfvo type="num" val="2"/>
        <cfvo type="num" val="3"/>
        <cfvo type="num" val="4"/>
      </iconSet>
    </cfRule>
    <cfRule type="iconSet" priority="939">
      <iconSet iconSet="4TrafficLights" showValue="0">
        <cfvo type="percent" val="0"/>
        <cfvo type="percent" val="2"/>
        <cfvo type="percent" val="3"/>
        <cfvo type="num" val="4"/>
      </iconSet>
    </cfRule>
    <cfRule type="iconSet" priority="940">
      <iconSet showValue="0">
        <cfvo type="percent" val="0"/>
        <cfvo type="num" val="2"/>
        <cfvo type="num" val="3"/>
      </iconSet>
    </cfRule>
    <cfRule type="iconSet" priority="941">
      <iconSet>
        <cfvo type="percent" val="0"/>
        <cfvo type="num" val="2"/>
        <cfvo type="num" val="3"/>
      </iconSet>
    </cfRule>
  </conditionalFormatting>
  <conditionalFormatting sqref="F199:F203">
    <cfRule type="iconSet" priority="932">
      <iconSet iconSet="4TrafficLights" showValue="0">
        <cfvo type="percent" val="0"/>
        <cfvo type="num" val="2"/>
        <cfvo type="num" val="3"/>
        <cfvo type="num" val="4"/>
      </iconSet>
    </cfRule>
    <cfRule type="iconSet" priority="933">
      <iconSet iconSet="4TrafficLights">
        <cfvo type="percent" val="0"/>
        <cfvo type="num" val="2"/>
        <cfvo type="num" val="3"/>
        <cfvo type="num" val="4"/>
      </iconSet>
    </cfRule>
    <cfRule type="iconSet" priority="934">
      <iconSet iconSet="4TrafficLights" showValue="0">
        <cfvo type="percent" val="0"/>
        <cfvo type="percent" val="2"/>
        <cfvo type="percent" val="3"/>
        <cfvo type="num" val="4"/>
      </iconSet>
    </cfRule>
    <cfRule type="iconSet" priority="935">
      <iconSet showValue="0">
        <cfvo type="percent" val="0"/>
        <cfvo type="num" val="2"/>
        <cfvo type="num" val="3"/>
      </iconSet>
    </cfRule>
    <cfRule type="iconSet" priority="936">
      <iconSet>
        <cfvo type="percent" val="0"/>
        <cfvo type="num" val="2"/>
        <cfvo type="num" val="3"/>
      </iconSet>
    </cfRule>
  </conditionalFormatting>
  <conditionalFormatting sqref="F215:F219">
    <cfRule type="iconSet" priority="927">
      <iconSet iconSet="4TrafficLights" showValue="0">
        <cfvo type="percent" val="0"/>
        <cfvo type="num" val="2"/>
        <cfvo type="num" val="3"/>
        <cfvo type="num" val="4"/>
      </iconSet>
    </cfRule>
    <cfRule type="iconSet" priority="928">
      <iconSet iconSet="4TrafficLights">
        <cfvo type="percent" val="0"/>
        <cfvo type="num" val="2"/>
        <cfvo type="num" val="3"/>
        <cfvo type="num" val="4"/>
      </iconSet>
    </cfRule>
    <cfRule type="iconSet" priority="929">
      <iconSet iconSet="4TrafficLights" showValue="0">
        <cfvo type="percent" val="0"/>
        <cfvo type="percent" val="2"/>
        <cfvo type="percent" val="3"/>
        <cfvo type="num" val="4"/>
      </iconSet>
    </cfRule>
    <cfRule type="iconSet" priority="930">
      <iconSet showValue="0">
        <cfvo type="percent" val="0"/>
        <cfvo type="num" val="2"/>
        <cfvo type="num" val="3"/>
      </iconSet>
    </cfRule>
    <cfRule type="iconSet" priority="931">
      <iconSet>
        <cfvo type="percent" val="0"/>
        <cfvo type="num" val="2"/>
        <cfvo type="num" val="3"/>
      </iconSet>
    </cfRule>
  </conditionalFormatting>
  <conditionalFormatting sqref="F28:F37">
    <cfRule type="iconSet" priority="922">
      <iconSet iconSet="4TrafficLights" showValue="0">
        <cfvo type="percent" val="0"/>
        <cfvo type="num" val="2"/>
        <cfvo type="num" val="3"/>
        <cfvo type="num" val="4"/>
      </iconSet>
    </cfRule>
    <cfRule type="iconSet" priority="923">
      <iconSet iconSet="4TrafficLights">
        <cfvo type="percent" val="0"/>
        <cfvo type="num" val="2"/>
        <cfvo type="num" val="3"/>
        <cfvo type="num" val="4"/>
      </iconSet>
    </cfRule>
    <cfRule type="iconSet" priority="924">
      <iconSet iconSet="4TrafficLights" showValue="0">
        <cfvo type="percent" val="0"/>
        <cfvo type="percent" val="2"/>
        <cfvo type="percent" val="3"/>
        <cfvo type="num" val="4"/>
      </iconSet>
    </cfRule>
    <cfRule type="iconSet" priority="925">
      <iconSet showValue="0">
        <cfvo type="percent" val="0"/>
        <cfvo type="num" val="2"/>
        <cfvo type="num" val="3"/>
      </iconSet>
    </cfRule>
    <cfRule type="iconSet" priority="926">
      <iconSet>
        <cfvo type="percent" val="0"/>
        <cfvo type="num" val="2"/>
        <cfvo type="num" val="3"/>
      </iconSet>
    </cfRule>
  </conditionalFormatting>
  <conditionalFormatting sqref="F44:F53">
    <cfRule type="iconSet" priority="917">
      <iconSet iconSet="4TrafficLights" showValue="0">
        <cfvo type="percent" val="0"/>
        <cfvo type="num" val="2"/>
        <cfvo type="num" val="3"/>
        <cfvo type="num" val="4"/>
      </iconSet>
    </cfRule>
    <cfRule type="iconSet" priority="918">
      <iconSet iconSet="4TrafficLights">
        <cfvo type="percent" val="0"/>
        <cfvo type="num" val="2"/>
        <cfvo type="num" val="3"/>
        <cfvo type="num" val="4"/>
      </iconSet>
    </cfRule>
    <cfRule type="iconSet" priority="919">
      <iconSet iconSet="4TrafficLights" showValue="0">
        <cfvo type="percent" val="0"/>
        <cfvo type="percent" val="2"/>
        <cfvo type="percent" val="3"/>
        <cfvo type="num" val="4"/>
      </iconSet>
    </cfRule>
    <cfRule type="iconSet" priority="920">
      <iconSet showValue="0">
        <cfvo type="percent" val="0"/>
        <cfvo type="num" val="2"/>
        <cfvo type="num" val="3"/>
      </iconSet>
    </cfRule>
    <cfRule type="iconSet" priority="921">
      <iconSet>
        <cfvo type="percent" val="0"/>
        <cfvo type="num" val="2"/>
        <cfvo type="num" val="3"/>
      </iconSet>
    </cfRule>
  </conditionalFormatting>
  <conditionalFormatting sqref="F60:F69">
    <cfRule type="iconSet" priority="912">
      <iconSet iconSet="4TrafficLights" showValue="0">
        <cfvo type="percent" val="0"/>
        <cfvo type="num" val="2"/>
        <cfvo type="num" val="3"/>
        <cfvo type="num" val="4"/>
      </iconSet>
    </cfRule>
    <cfRule type="iconSet" priority="913">
      <iconSet iconSet="4TrafficLights">
        <cfvo type="percent" val="0"/>
        <cfvo type="num" val="2"/>
        <cfvo type="num" val="3"/>
        <cfvo type="num" val="4"/>
      </iconSet>
    </cfRule>
    <cfRule type="iconSet" priority="914">
      <iconSet iconSet="4TrafficLights" showValue="0">
        <cfvo type="percent" val="0"/>
        <cfvo type="percent" val="2"/>
        <cfvo type="percent" val="3"/>
        <cfvo type="num" val="4"/>
      </iconSet>
    </cfRule>
    <cfRule type="iconSet" priority="915">
      <iconSet showValue="0">
        <cfvo type="percent" val="0"/>
        <cfvo type="num" val="2"/>
        <cfvo type="num" val="3"/>
      </iconSet>
    </cfRule>
    <cfRule type="iconSet" priority="916">
      <iconSet>
        <cfvo type="percent" val="0"/>
        <cfvo type="num" val="2"/>
        <cfvo type="num" val="3"/>
      </iconSet>
    </cfRule>
  </conditionalFormatting>
  <conditionalFormatting sqref="F76:F85">
    <cfRule type="iconSet" priority="907">
      <iconSet iconSet="4TrafficLights" showValue="0">
        <cfvo type="percent" val="0"/>
        <cfvo type="num" val="2"/>
        <cfvo type="num" val="3"/>
        <cfvo type="num" val="4"/>
      </iconSet>
    </cfRule>
    <cfRule type="iconSet" priority="908">
      <iconSet iconSet="4TrafficLights">
        <cfvo type="percent" val="0"/>
        <cfvo type="num" val="2"/>
        <cfvo type="num" val="3"/>
        <cfvo type="num" val="4"/>
      </iconSet>
    </cfRule>
    <cfRule type="iconSet" priority="909">
      <iconSet iconSet="4TrafficLights" showValue="0">
        <cfvo type="percent" val="0"/>
        <cfvo type="percent" val="2"/>
        <cfvo type="percent" val="3"/>
        <cfvo type="num" val="4"/>
      </iconSet>
    </cfRule>
    <cfRule type="iconSet" priority="910">
      <iconSet showValue="0">
        <cfvo type="percent" val="0"/>
        <cfvo type="num" val="2"/>
        <cfvo type="num" val="3"/>
      </iconSet>
    </cfRule>
    <cfRule type="iconSet" priority="911">
      <iconSet>
        <cfvo type="percent" val="0"/>
        <cfvo type="num" val="2"/>
        <cfvo type="num" val="3"/>
      </iconSet>
    </cfRule>
  </conditionalFormatting>
  <conditionalFormatting sqref="F92:F101">
    <cfRule type="iconSet" priority="902">
      <iconSet iconSet="4TrafficLights" showValue="0">
        <cfvo type="percent" val="0"/>
        <cfvo type="num" val="2"/>
        <cfvo type="num" val="3"/>
        <cfvo type="num" val="4"/>
      </iconSet>
    </cfRule>
    <cfRule type="iconSet" priority="903">
      <iconSet iconSet="4TrafficLights">
        <cfvo type="percent" val="0"/>
        <cfvo type="num" val="2"/>
        <cfvo type="num" val="3"/>
        <cfvo type="num" val="4"/>
      </iconSet>
    </cfRule>
    <cfRule type="iconSet" priority="904">
      <iconSet iconSet="4TrafficLights" showValue="0">
        <cfvo type="percent" val="0"/>
        <cfvo type="percent" val="2"/>
        <cfvo type="percent" val="3"/>
        <cfvo type="num" val="4"/>
      </iconSet>
    </cfRule>
    <cfRule type="iconSet" priority="905">
      <iconSet showValue="0">
        <cfvo type="percent" val="0"/>
        <cfvo type="num" val="2"/>
        <cfvo type="num" val="3"/>
      </iconSet>
    </cfRule>
    <cfRule type="iconSet" priority="906">
      <iconSet>
        <cfvo type="percent" val="0"/>
        <cfvo type="num" val="2"/>
        <cfvo type="num" val="3"/>
      </iconSet>
    </cfRule>
  </conditionalFormatting>
  <conditionalFormatting sqref="F108:F117">
    <cfRule type="iconSet" priority="897">
      <iconSet iconSet="4TrafficLights" showValue="0">
        <cfvo type="percent" val="0"/>
        <cfvo type="num" val="2"/>
        <cfvo type="num" val="3"/>
        <cfvo type="num" val="4"/>
      </iconSet>
    </cfRule>
    <cfRule type="iconSet" priority="898">
      <iconSet iconSet="4TrafficLights">
        <cfvo type="percent" val="0"/>
        <cfvo type="num" val="2"/>
        <cfvo type="num" val="3"/>
        <cfvo type="num" val="4"/>
      </iconSet>
    </cfRule>
    <cfRule type="iconSet" priority="899">
      <iconSet iconSet="4TrafficLights" showValue="0">
        <cfvo type="percent" val="0"/>
        <cfvo type="percent" val="2"/>
        <cfvo type="percent" val="3"/>
        <cfvo type="num" val="4"/>
      </iconSet>
    </cfRule>
    <cfRule type="iconSet" priority="900">
      <iconSet showValue="0">
        <cfvo type="percent" val="0"/>
        <cfvo type="num" val="2"/>
        <cfvo type="num" val="3"/>
      </iconSet>
    </cfRule>
    <cfRule type="iconSet" priority="901">
      <iconSet>
        <cfvo type="percent" val="0"/>
        <cfvo type="num" val="2"/>
        <cfvo type="num" val="3"/>
      </iconSet>
    </cfRule>
  </conditionalFormatting>
  <conditionalFormatting sqref="F124:F133">
    <cfRule type="iconSet" priority="892">
      <iconSet iconSet="4TrafficLights" showValue="0">
        <cfvo type="percent" val="0"/>
        <cfvo type="num" val="2"/>
        <cfvo type="num" val="3"/>
        <cfvo type="num" val="4"/>
      </iconSet>
    </cfRule>
    <cfRule type="iconSet" priority="893">
      <iconSet iconSet="4TrafficLights">
        <cfvo type="percent" val="0"/>
        <cfvo type="num" val="2"/>
        <cfvo type="num" val="3"/>
        <cfvo type="num" val="4"/>
      </iconSet>
    </cfRule>
    <cfRule type="iconSet" priority="894">
      <iconSet iconSet="4TrafficLights" showValue="0">
        <cfvo type="percent" val="0"/>
        <cfvo type="percent" val="2"/>
        <cfvo type="percent" val="3"/>
        <cfvo type="num" val="4"/>
      </iconSet>
    </cfRule>
    <cfRule type="iconSet" priority="895">
      <iconSet showValue="0">
        <cfvo type="percent" val="0"/>
        <cfvo type="num" val="2"/>
        <cfvo type="num" val="3"/>
      </iconSet>
    </cfRule>
    <cfRule type="iconSet" priority="896">
      <iconSet>
        <cfvo type="percent" val="0"/>
        <cfvo type="num" val="2"/>
        <cfvo type="num" val="3"/>
      </iconSet>
    </cfRule>
  </conditionalFormatting>
  <conditionalFormatting sqref="F140:F149">
    <cfRule type="iconSet" priority="887">
      <iconSet iconSet="4TrafficLights" showValue="0">
        <cfvo type="percent" val="0"/>
        <cfvo type="num" val="2"/>
        <cfvo type="num" val="3"/>
        <cfvo type="num" val="4"/>
      </iconSet>
    </cfRule>
    <cfRule type="iconSet" priority="888">
      <iconSet iconSet="4TrafficLights">
        <cfvo type="percent" val="0"/>
        <cfvo type="num" val="2"/>
        <cfvo type="num" val="3"/>
        <cfvo type="num" val="4"/>
      </iconSet>
    </cfRule>
    <cfRule type="iconSet" priority="889">
      <iconSet iconSet="4TrafficLights" showValue="0">
        <cfvo type="percent" val="0"/>
        <cfvo type="percent" val="2"/>
        <cfvo type="percent" val="3"/>
        <cfvo type="num" val="4"/>
      </iconSet>
    </cfRule>
    <cfRule type="iconSet" priority="890">
      <iconSet showValue="0">
        <cfvo type="percent" val="0"/>
        <cfvo type="num" val="2"/>
        <cfvo type="num" val="3"/>
      </iconSet>
    </cfRule>
    <cfRule type="iconSet" priority="891">
      <iconSet>
        <cfvo type="percent" val="0"/>
        <cfvo type="num" val="2"/>
        <cfvo type="num" val="3"/>
      </iconSet>
    </cfRule>
  </conditionalFormatting>
  <conditionalFormatting sqref="F156:F165">
    <cfRule type="iconSet" priority="882">
      <iconSet iconSet="4TrafficLights" showValue="0">
        <cfvo type="percent" val="0"/>
        <cfvo type="num" val="2"/>
        <cfvo type="num" val="3"/>
        <cfvo type="num" val="4"/>
      </iconSet>
    </cfRule>
    <cfRule type="iconSet" priority="883">
      <iconSet iconSet="4TrafficLights">
        <cfvo type="percent" val="0"/>
        <cfvo type="num" val="2"/>
        <cfvo type="num" val="3"/>
        <cfvo type="num" val="4"/>
      </iconSet>
    </cfRule>
    <cfRule type="iconSet" priority="884">
      <iconSet iconSet="4TrafficLights" showValue="0">
        <cfvo type="percent" val="0"/>
        <cfvo type="percent" val="2"/>
        <cfvo type="percent" val="3"/>
        <cfvo type="num" val="4"/>
      </iconSet>
    </cfRule>
    <cfRule type="iconSet" priority="885">
      <iconSet showValue="0">
        <cfvo type="percent" val="0"/>
        <cfvo type="num" val="2"/>
        <cfvo type="num" val="3"/>
      </iconSet>
    </cfRule>
    <cfRule type="iconSet" priority="886">
      <iconSet>
        <cfvo type="percent" val="0"/>
        <cfvo type="num" val="2"/>
        <cfvo type="num" val="3"/>
      </iconSet>
    </cfRule>
  </conditionalFormatting>
  <conditionalFormatting sqref="F172:F181">
    <cfRule type="iconSet" priority="877">
      <iconSet iconSet="4TrafficLights" showValue="0">
        <cfvo type="percent" val="0"/>
        <cfvo type="num" val="2"/>
        <cfvo type="num" val="3"/>
        <cfvo type="num" val="4"/>
      </iconSet>
    </cfRule>
    <cfRule type="iconSet" priority="878">
      <iconSet iconSet="4TrafficLights">
        <cfvo type="percent" val="0"/>
        <cfvo type="num" val="2"/>
        <cfvo type="num" val="3"/>
        <cfvo type="num" val="4"/>
      </iconSet>
    </cfRule>
    <cfRule type="iconSet" priority="879">
      <iconSet iconSet="4TrafficLights" showValue="0">
        <cfvo type="percent" val="0"/>
        <cfvo type="percent" val="2"/>
        <cfvo type="percent" val="3"/>
        <cfvo type="num" val="4"/>
      </iconSet>
    </cfRule>
    <cfRule type="iconSet" priority="880">
      <iconSet showValue="0">
        <cfvo type="percent" val="0"/>
        <cfvo type="num" val="2"/>
        <cfvo type="num" val="3"/>
      </iconSet>
    </cfRule>
    <cfRule type="iconSet" priority="881">
      <iconSet>
        <cfvo type="percent" val="0"/>
        <cfvo type="num" val="2"/>
        <cfvo type="num" val="3"/>
      </iconSet>
    </cfRule>
  </conditionalFormatting>
  <conditionalFormatting sqref="F188:F197">
    <cfRule type="iconSet" priority="872">
      <iconSet iconSet="4TrafficLights" showValue="0">
        <cfvo type="percent" val="0"/>
        <cfvo type="num" val="2"/>
        <cfvo type="num" val="3"/>
        <cfvo type="num" val="4"/>
      </iconSet>
    </cfRule>
    <cfRule type="iconSet" priority="873">
      <iconSet iconSet="4TrafficLights">
        <cfvo type="percent" val="0"/>
        <cfvo type="num" val="2"/>
        <cfvo type="num" val="3"/>
        <cfvo type="num" val="4"/>
      </iconSet>
    </cfRule>
    <cfRule type="iconSet" priority="874">
      <iconSet iconSet="4TrafficLights" showValue="0">
        <cfvo type="percent" val="0"/>
        <cfvo type="percent" val="2"/>
        <cfvo type="percent" val="3"/>
        <cfvo type="num" val="4"/>
      </iconSet>
    </cfRule>
    <cfRule type="iconSet" priority="875">
      <iconSet showValue="0">
        <cfvo type="percent" val="0"/>
        <cfvo type="num" val="2"/>
        <cfvo type="num" val="3"/>
      </iconSet>
    </cfRule>
    <cfRule type="iconSet" priority="876">
      <iconSet>
        <cfvo type="percent" val="0"/>
        <cfvo type="num" val="2"/>
        <cfvo type="num" val="3"/>
      </iconSet>
    </cfRule>
  </conditionalFormatting>
  <conditionalFormatting sqref="F204:F213">
    <cfRule type="iconSet" priority="867">
      <iconSet iconSet="4TrafficLights" showValue="0">
        <cfvo type="percent" val="0"/>
        <cfvo type="num" val="2"/>
        <cfvo type="num" val="3"/>
        <cfvo type="num" val="4"/>
      </iconSet>
    </cfRule>
    <cfRule type="iconSet" priority="868">
      <iconSet iconSet="4TrafficLights">
        <cfvo type="percent" val="0"/>
        <cfvo type="num" val="2"/>
        <cfvo type="num" val="3"/>
        <cfvo type="num" val="4"/>
      </iconSet>
    </cfRule>
    <cfRule type="iconSet" priority="869">
      <iconSet iconSet="4TrafficLights" showValue="0">
        <cfvo type="percent" val="0"/>
        <cfvo type="percent" val="2"/>
        <cfvo type="percent" val="3"/>
        <cfvo type="num" val="4"/>
      </iconSet>
    </cfRule>
    <cfRule type="iconSet" priority="870">
      <iconSet showValue="0">
        <cfvo type="percent" val="0"/>
        <cfvo type="num" val="2"/>
        <cfvo type="num" val="3"/>
      </iconSet>
    </cfRule>
    <cfRule type="iconSet" priority="871">
      <iconSet>
        <cfvo type="percent" val="0"/>
        <cfvo type="num" val="2"/>
        <cfvo type="num" val="3"/>
      </iconSet>
    </cfRule>
  </conditionalFormatting>
  <conditionalFormatting sqref="F220:F229">
    <cfRule type="iconSet" priority="862">
      <iconSet iconSet="4TrafficLights" showValue="0">
        <cfvo type="percent" val="0"/>
        <cfvo type="num" val="2"/>
        <cfvo type="num" val="3"/>
        <cfvo type="num" val="4"/>
      </iconSet>
    </cfRule>
    <cfRule type="iconSet" priority="863">
      <iconSet iconSet="4TrafficLights">
        <cfvo type="percent" val="0"/>
        <cfvo type="num" val="2"/>
        <cfvo type="num" val="3"/>
        <cfvo type="num" val="4"/>
      </iconSet>
    </cfRule>
    <cfRule type="iconSet" priority="864">
      <iconSet iconSet="4TrafficLights" showValue="0">
        <cfvo type="percent" val="0"/>
        <cfvo type="percent" val="2"/>
        <cfvo type="percent" val="3"/>
        <cfvo type="num" val="4"/>
      </iconSet>
    </cfRule>
    <cfRule type="iconSet" priority="865">
      <iconSet showValue="0">
        <cfvo type="percent" val="0"/>
        <cfvo type="num" val="2"/>
        <cfvo type="num" val="3"/>
      </iconSet>
    </cfRule>
    <cfRule type="iconSet" priority="866">
      <iconSet>
        <cfvo type="percent" val="0"/>
        <cfvo type="num" val="2"/>
        <cfvo type="num" val="3"/>
      </iconSet>
    </cfRule>
  </conditionalFormatting>
  <conditionalFormatting sqref="F119:F122">
    <cfRule type="iconSet" priority="857">
      <iconSet iconSet="4TrafficLights" showValue="0">
        <cfvo type="percent" val="0"/>
        <cfvo type="num" val="2"/>
        <cfvo type="num" val="3"/>
        <cfvo type="num" val="4"/>
      </iconSet>
    </cfRule>
    <cfRule type="iconSet" priority="858">
      <iconSet iconSet="4TrafficLights">
        <cfvo type="percent" val="0"/>
        <cfvo type="num" val="2"/>
        <cfvo type="num" val="3"/>
        <cfvo type="num" val="4"/>
      </iconSet>
    </cfRule>
    <cfRule type="iconSet" priority="859">
      <iconSet iconSet="4TrafficLights" showValue="0">
        <cfvo type="percent" val="0"/>
        <cfvo type="percent" val="2"/>
        <cfvo type="percent" val="3"/>
        <cfvo type="num" val="4"/>
      </iconSet>
    </cfRule>
    <cfRule type="iconSet" priority="860">
      <iconSet showValue="0">
        <cfvo type="percent" val="0"/>
        <cfvo type="num" val="2"/>
        <cfvo type="num" val="3"/>
      </iconSet>
    </cfRule>
    <cfRule type="iconSet" priority="861">
      <iconSet>
        <cfvo type="percent" val="0"/>
        <cfvo type="num" val="2"/>
        <cfvo type="num" val="3"/>
      </iconSet>
    </cfRule>
  </conditionalFormatting>
  <conditionalFormatting sqref="I7">
    <cfRule type="dataBar" priority="854">
      <dataBar>
        <cfvo type="min"/>
        <cfvo type="max"/>
        <color rgb="FF63C384"/>
      </dataBar>
    </cfRule>
  </conditionalFormatting>
  <conditionalFormatting sqref="I7">
    <cfRule type="dataBar" priority="853">
      <dataBar>
        <cfvo type="min"/>
        <cfvo type="max"/>
        <color rgb="FF63C384"/>
      </dataBar>
    </cfRule>
  </conditionalFormatting>
  <conditionalFormatting sqref="I7">
    <cfRule type="dataBar" priority="855">
      <dataBar>
        <cfvo type="min"/>
        <cfvo type="max"/>
        <color rgb="FF63C384"/>
      </dataBar>
    </cfRule>
  </conditionalFormatting>
  <conditionalFormatting sqref="I7">
    <cfRule type="dataBar" priority="8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{92F24867-0BEF-4740-8860-87E0B8EFDDB7}</x14:id>
        </ext>
      </extLst>
    </cfRule>
  </conditionalFormatting>
  <conditionalFormatting sqref="J7">
    <cfRule type="iconSet" priority="849">
      <iconSet iconSet="3Symbols" showValue="0">
        <cfvo type="percent" val="0"/>
        <cfvo type="num" val="0"/>
        <cfvo type="num" val="1"/>
      </iconSet>
    </cfRule>
    <cfRule type="iconSet" priority="850">
      <iconSet iconSet="3Symbols">
        <cfvo type="percent" val="0"/>
        <cfvo type="num" val="0"/>
        <cfvo type="num" val="1"/>
      </iconSet>
    </cfRule>
    <cfRule type="iconSet" priority="851">
      <iconSet iconSet="3Symbols">
        <cfvo type="percent" val="0"/>
        <cfvo type="num" val="0"/>
        <cfvo type="num" val="1"/>
      </iconSet>
    </cfRule>
    <cfRule type="iconSet" priority="852">
      <iconSet iconSet="3Symbols">
        <cfvo type="percent" val="0"/>
        <cfvo type="percent" val="33"/>
        <cfvo type="percent" val="67"/>
      </iconSet>
    </cfRule>
  </conditionalFormatting>
  <conditionalFormatting sqref="I8">
    <cfRule type="dataBar" priority="846">
      <dataBar>
        <cfvo type="min"/>
        <cfvo type="max"/>
        <color rgb="FF63C384"/>
      </dataBar>
    </cfRule>
  </conditionalFormatting>
  <conditionalFormatting sqref="I8">
    <cfRule type="dataBar" priority="845">
      <dataBar>
        <cfvo type="min"/>
        <cfvo type="max"/>
        <color rgb="FF63C384"/>
      </dataBar>
    </cfRule>
  </conditionalFormatting>
  <conditionalFormatting sqref="I8">
    <cfRule type="dataBar" priority="847">
      <dataBar>
        <cfvo type="min"/>
        <cfvo type="max"/>
        <color rgb="FF63C384"/>
      </dataBar>
    </cfRule>
  </conditionalFormatting>
  <conditionalFormatting sqref="I8">
    <cfRule type="dataBar" priority="8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{937DFFE0-EEC7-445F-A564-5C80E1D337AF}</x14:id>
        </ext>
      </extLst>
    </cfRule>
  </conditionalFormatting>
  <conditionalFormatting sqref="J8">
    <cfRule type="iconSet" priority="841">
      <iconSet iconSet="3Symbols" showValue="0">
        <cfvo type="percent" val="0"/>
        <cfvo type="num" val="0"/>
        <cfvo type="num" val="1"/>
      </iconSet>
    </cfRule>
    <cfRule type="iconSet" priority="842">
      <iconSet iconSet="3Symbols">
        <cfvo type="percent" val="0"/>
        <cfvo type="num" val="0"/>
        <cfvo type="num" val="1"/>
      </iconSet>
    </cfRule>
    <cfRule type="iconSet" priority="843">
      <iconSet iconSet="3Symbols">
        <cfvo type="percent" val="0"/>
        <cfvo type="num" val="0"/>
        <cfvo type="num" val="1"/>
      </iconSet>
    </cfRule>
    <cfRule type="iconSet" priority="844">
      <iconSet iconSet="3Symbols">
        <cfvo type="percent" val="0"/>
        <cfvo type="percent" val="33"/>
        <cfvo type="percent" val="67"/>
      </iconSet>
    </cfRule>
  </conditionalFormatting>
  <conditionalFormatting sqref="I9">
    <cfRule type="dataBar" priority="838">
      <dataBar>
        <cfvo type="min"/>
        <cfvo type="max"/>
        <color rgb="FF63C384"/>
      </dataBar>
    </cfRule>
  </conditionalFormatting>
  <conditionalFormatting sqref="I9">
    <cfRule type="dataBar" priority="837">
      <dataBar>
        <cfvo type="min"/>
        <cfvo type="max"/>
        <color rgb="FF63C384"/>
      </dataBar>
    </cfRule>
  </conditionalFormatting>
  <conditionalFormatting sqref="I9">
    <cfRule type="dataBar" priority="839">
      <dataBar>
        <cfvo type="min"/>
        <cfvo type="max"/>
        <color rgb="FF63C384"/>
      </dataBar>
    </cfRule>
  </conditionalFormatting>
  <conditionalFormatting sqref="I9">
    <cfRule type="dataBar" priority="8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{71801A06-628E-4A49-8F96-18A328A33095}</x14:id>
        </ext>
      </extLst>
    </cfRule>
  </conditionalFormatting>
  <conditionalFormatting sqref="J9">
    <cfRule type="iconSet" priority="833">
      <iconSet iconSet="3Symbols" showValue="0">
        <cfvo type="percent" val="0"/>
        <cfvo type="num" val="0"/>
        <cfvo type="num" val="1"/>
      </iconSet>
    </cfRule>
    <cfRule type="iconSet" priority="834">
      <iconSet iconSet="3Symbols">
        <cfvo type="percent" val="0"/>
        <cfvo type="num" val="0"/>
        <cfvo type="num" val="1"/>
      </iconSet>
    </cfRule>
    <cfRule type="iconSet" priority="835">
      <iconSet iconSet="3Symbols">
        <cfvo type="percent" val="0"/>
        <cfvo type="num" val="0"/>
        <cfvo type="num" val="1"/>
      </iconSet>
    </cfRule>
    <cfRule type="iconSet" priority="836">
      <iconSet iconSet="3Symbols">
        <cfvo type="percent" val="0"/>
        <cfvo type="percent" val="33"/>
        <cfvo type="percent" val="67"/>
      </iconSet>
    </cfRule>
  </conditionalFormatting>
  <conditionalFormatting sqref="I10:I21">
    <cfRule type="dataBar" priority="830">
      <dataBar>
        <cfvo type="min"/>
        <cfvo type="max"/>
        <color rgb="FF63C384"/>
      </dataBar>
    </cfRule>
  </conditionalFormatting>
  <conditionalFormatting sqref="I10:I21">
    <cfRule type="dataBar" priority="829">
      <dataBar>
        <cfvo type="min"/>
        <cfvo type="max"/>
        <color rgb="FF63C384"/>
      </dataBar>
    </cfRule>
  </conditionalFormatting>
  <conditionalFormatting sqref="I10:I21">
    <cfRule type="dataBar" priority="831">
      <dataBar>
        <cfvo type="min"/>
        <cfvo type="max"/>
        <color rgb="FF63C384"/>
      </dataBar>
    </cfRule>
  </conditionalFormatting>
  <conditionalFormatting sqref="I10:I21">
    <cfRule type="dataBar" priority="8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{F9BFB254-78E4-4D1B-A957-B7462C304238}</x14:id>
        </ext>
      </extLst>
    </cfRule>
  </conditionalFormatting>
  <conditionalFormatting sqref="J10:J21">
    <cfRule type="iconSet" priority="825">
      <iconSet iconSet="3Symbols" showValue="0">
        <cfvo type="percent" val="0"/>
        <cfvo type="num" val="0"/>
        <cfvo type="num" val="1"/>
      </iconSet>
    </cfRule>
    <cfRule type="iconSet" priority="826">
      <iconSet iconSet="3Symbols">
        <cfvo type="percent" val="0"/>
        <cfvo type="num" val="0"/>
        <cfvo type="num" val="1"/>
      </iconSet>
    </cfRule>
    <cfRule type="iconSet" priority="827">
      <iconSet iconSet="3Symbols">
        <cfvo type="percent" val="0"/>
        <cfvo type="num" val="0"/>
        <cfvo type="num" val="1"/>
      </iconSet>
    </cfRule>
    <cfRule type="iconSet" priority="828">
      <iconSet iconSet="3Symbols">
        <cfvo type="percent" val="0"/>
        <cfvo type="percent" val="33"/>
        <cfvo type="percent" val="67"/>
      </iconSet>
    </cfRule>
  </conditionalFormatting>
  <conditionalFormatting sqref="I23:I37">
    <cfRule type="dataBar" priority="822">
      <dataBar>
        <cfvo type="min"/>
        <cfvo type="max"/>
        <color rgb="FF63C384"/>
      </dataBar>
    </cfRule>
  </conditionalFormatting>
  <conditionalFormatting sqref="I23:I37">
    <cfRule type="dataBar" priority="821">
      <dataBar>
        <cfvo type="min"/>
        <cfvo type="max"/>
        <color rgb="FF63C384"/>
      </dataBar>
    </cfRule>
  </conditionalFormatting>
  <conditionalFormatting sqref="I23:I37">
    <cfRule type="dataBar" priority="823">
      <dataBar>
        <cfvo type="min"/>
        <cfvo type="max"/>
        <color rgb="FF63C384"/>
      </dataBar>
    </cfRule>
  </conditionalFormatting>
  <conditionalFormatting sqref="I23:I37">
    <cfRule type="dataBar" priority="8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{CCA1FCCB-D203-43DE-81D8-CF36F07085E7}</x14:id>
        </ext>
      </extLst>
    </cfRule>
  </conditionalFormatting>
  <conditionalFormatting sqref="J23:J37">
    <cfRule type="iconSet" priority="817">
      <iconSet iconSet="3Symbols" showValue="0">
        <cfvo type="percent" val="0"/>
        <cfvo type="num" val="0"/>
        <cfvo type="num" val="1"/>
      </iconSet>
    </cfRule>
    <cfRule type="iconSet" priority="818">
      <iconSet iconSet="3Symbols">
        <cfvo type="percent" val="0"/>
        <cfvo type="num" val="0"/>
        <cfvo type="num" val="1"/>
      </iconSet>
    </cfRule>
    <cfRule type="iconSet" priority="819">
      <iconSet iconSet="3Symbols">
        <cfvo type="percent" val="0"/>
        <cfvo type="num" val="0"/>
        <cfvo type="num" val="1"/>
      </iconSet>
    </cfRule>
    <cfRule type="iconSet" priority="820">
      <iconSet iconSet="3Symbols">
        <cfvo type="percent" val="0"/>
        <cfvo type="percent" val="33"/>
        <cfvo type="percent" val="67"/>
      </iconSet>
    </cfRule>
  </conditionalFormatting>
  <conditionalFormatting sqref="I39:I53">
    <cfRule type="dataBar" priority="814">
      <dataBar>
        <cfvo type="min"/>
        <cfvo type="max"/>
        <color rgb="FF63C384"/>
      </dataBar>
    </cfRule>
  </conditionalFormatting>
  <conditionalFormatting sqref="I39:I53">
    <cfRule type="dataBar" priority="813">
      <dataBar>
        <cfvo type="min"/>
        <cfvo type="max"/>
        <color rgb="FF63C384"/>
      </dataBar>
    </cfRule>
  </conditionalFormatting>
  <conditionalFormatting sqref="I39:I53">
    <cfRule type="dataBar" priority="815">
      <dataBar>
        <cfvo type="min"/>
        <cfvo type="max"/>
        <color rgb="FF63C384"/>
      </dataBar>
    </cfRule>
  </conditionalFormatting>
  <conditionalFormatting sqref="I39:I53">
    <cfRule type="dataBar" priority="8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{CF5E5753-559A-4F8E-B07C-7B8253DAA88D}</x14:id>
        </ext>
      </extLst>
    </cfRule>
  </conditionalFormatting>
  <conditionalFormatting sqref="J39:J53">
    <cfRule type="iconSet" priority="809">
      <iconSet iconSet="3Symbols" showValue="0">
        <cfvo type="percent" val="0"/>
        <cfvo type="num" val="0"/>
        <cfvo type="num" val="1"/>
      </iconSet>
    </cfRule>
    <cfRule type="iconSet" priority="810">
      <iconSet iconSet="3Symbols">
        <cfvo type="percent" val="0"/>
        <cfvo type="num" val="0"/>
        <cfvo type="num" val="1"/>
      </iconSet>
    </cfRule>
    <cfRule type="iconSet" priority="811">
      <iconSet iconSet="3Symbols">
        <cfvo type="percent" val="0"/>
        <cfvo type="num" val="0"/>
        <cfvo type="num" val="1"/>
      </iconSet>
    </cfRule>
    <cfRule type="iconSet" priority="812">
      <iconSet iconSet="3Symbols">
        <cfvo type="percent" val="0"/>
        <cfvo type="percent" val="33"/>
        <cfvo type="percent" val="67"/>
      </iconSet>
    </cfRule>
  </conditionalFormatting>
  <conditionalFormatting sqref="I55:I69">
    <cfRule type="dataBar" priority="806">
      <dataBar>
        <cfvo type="min"/>
        <cfvo type="max"/>
        <color rgb="FF63C384"/>
      </dataBar>
    </cfRule>
  </conditionalFormatting>
  <conditionalFormatting sqref="I55:I69">
    <cfRule type="dataBar" priority="805">
      <dataBar>
        <cfvo type="min"/>
        <cfvo type="max"/>
        <color rgb="FF63C384"/>
      </dataBar>
    </cfRule>
  </conditionalFormatting>
  <conditionalFormatting sqref="I55:I69">
    <cfRule type="dataBar" priority="807">
      <dataBar>
        <cfvo type="min"/>
        <cfvo type="max"/>
        <color rgb="FF63C384"/>
      </dataBar>
    </cfRule>
  </conditionalFormatting>
  <conditionalFormatting sqref="I55:I69">
    <cfRule type="dataBar" priority="8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{7B683BFE-487E-4CAD-9C4E-2581CA42D94E}</x14:id>
        </ext>
      </extLst>
    </cfRule>
  </conditionalFormatting>
  <conditionalFormatting sqref="J55:J69">
    <cfRule type="iconSet" priority="801">
      <iconSet iconSet="3Symbols" showValue="0">
        <cfvo type="percent" val="0"/>
        <cfvo type="num" val="0"/>
        <cfvo type="num" val="1"/>
      </iconSet>
    </cfRule>
    <cfRule type="iconSet" priority="802">
      <iconSet iconSet="3Symbols">
        <cfvo type="percent" val="0"/>
        <cfvo type="num" val="0"/>
        <cfvo type="num" val="1"/>
      </iconSet>
    </cfRule>
    <cfRule type="iconSet" priority="803">
      <iconSet iconSet="3Symbols">
        <cfvo type="percent" val="0"/>
        <cfvo type="num" val="0"/>
        <cfvo type="num" val="1"/>
      </iconSet>
    </cfRule>
    <cfRule type="iconSet" priority="804">
      <iconSet iconSet="3Symbols">
        <cfvo type="percent" val="0"/>
        <cfvo type="percent" val="33"/>
        <cfvo type="percent" val="67"/>
      </iconSet>
    </cfRule>
  </conditionalFormatting>
  <conditionalFormatting sqref="I71:I85">
    <cfRule type="dataBar" priority="798">
      <dataBar>
        <cfvo type="min"/>
        <cfvo type="max"/>
        <color rgb="FF63C384"/>
      </dataBar>
    </cfRule>
  </conditionalFormatting>
  <conditionalFormatting sqref="I71:I85">
    <cfRule type="dataBar" priority="797">
      <dataBar>
        <cfvo type="min"/>
        <cfvo type="max"/>
        <color rgb="FF63C384"/>
      </dataBar>
    </cfRule>
  </conditionalFormatting>
  <conditionalFormatting sqref="I71:I85">
    <cfRule type="dataBar" priority="799">
      <dataBar>
        <cfvo type="min"/>
        <cfvo type="max"/>
        <color rgb="FF63C384"/>
      </dataBar>
    </cfRule>
  </conditionalFormatting>
  <conditionalFormatting sqref="I71:I85">
    <cfRule type="dataBar" priority="8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{BF12BE24-BA4F-444C-BC20-A975F1AF00CD}</x14:id>
        </ext>
      </extLst>
    </cfRule>
  </conditionalFormatting>
  <conditionalFormatting sqref="J71:J85">
    <cfRule type="iconSet" priority="793">
      <iconSet iconSet="3Symbols" showValue="0">
        <cfvo type="percent" val="0"/>
        <cfvo type="num" val="0"/>
        <cfvo type="num" val="1"/>
      </iconSet>
    </cfRule>
    <cfRule type="iconSet" priority="794">
      <iconSet iconSet="3Symbols">
        <cfvo type="percent" val="0"/>
        <cfvo type="num" val="0"/>
        <cfvo type="num" val="1"/>
      </iconSet>
    </cfRule>
    <cfRule type="iconSet" priority="795">
      <iconSet iconSet="3Symbols">
        <cfvo type="percent" val="0"/>
        <cfvo type="num" val="0"/>
        <cfvo type="num" val="1"/>
      </iconSet>
    </cfRule>
    <cfRule type="iconSet" priority="796">
      <iconSet iconSet="3Symbols">
        <cfvo type="percent" val="0"/>
        <cfvo type="percent" val="33"/>
        <cfvo type="percent" val="67"/>
      </iconSet>
    </cfRule>
  </conditionalFormatting>
  <conditionalFormatting sqref="I87:I101">
    <cfRule type="dataBar" priority="790">
      <dataBar>
        <cfvo type="min"/>
        <cfvo type="max"/>
        <color rgb="FF63C384"/>
      </dataBar>
    </cfRule>
  </conditionalFormatting>
  <conditionalFormatting sqref="I87:I101">
    <cfRule type="dataBar" priority="789">
      <dataBar>
        <cfvo type="min"/>
        <cfvo type="max"/>
        <color rgb="FF63C384"/>
      </dataBar>
    </cfRule>
  </conditionalFormatting>
  <conditionalFormatting sqref="I87:I101">
    <cfRule type="dataBar" priority="791">
      <dataBar>
        <cfvo type="min"/>
        <cfvo type="max"/>
        <color rgb="FF63C384"/>
      </dataBar>
    </cfRule>
  </conditionalFormatting>
  <conditionalFormatting sqref="I87:I101">
    <cfRule type="dataBar" priority="7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{B4B8BD0D-FB7A-42FC-83D0-ACE800AD188A}</x14:id>
        </ext>
      </extLst>
    </cfRule>
  </conditionalFormatting>
  <conditionalFormatting sqref="J87:J101">
    <cfRule type="iconSet" priority="785">
      <iconSet iconSet="3Symbols" showValue="0">
        <cfvo type="percent" val="0"/>
        <cfvo type="num" val="0"/>
        <cfvo type="num" val="1"/>
      </iconSet>
    </cfRule>
    <cfRule type="iconSet" priority="786">
      <iconSet iconSet="3Symbols">
        <cfvo type="percent" val="0"/>
        <cfvo type="num" val="0"/>
        <cfvo type="num" val="1"/>
      </iconSet>
    </cfRule>
    <cfRule type="iconSet" priority="787">
      <iconSet iconSet="3Symbols">
        <cfvo type="percent" val="0"/>
        <cfvo type="num" val="0"/>
        <cfvo type="num" val="1"/>
      </iconSet>
    </cfRule>
    <cfRule type="iconSet" priority="788">
      <iconSet iconSet="3Symbols">
        <cfvo type="percent" val="0"/>
        <cfvo type="percent" val="33"/>
        <cfvo type="percent" val="67"/>
      </iconSet>
    </cfRule>
  </conditionalFormatting>
  <conditionalFormatting sqref="I103:I117">
    <cfRule type="dataBar" priority="782">
      <dataBar>
        <cfvo type="min"/>
        <cfvo type="max"/>
        <color rgb="FF63C384"/>
      </dataBar>
    </cfRule>
  </conditionalFormatting>
  <conditionalFormatting sqref="I103:I117">
    <cfRule type="dataBar" priority="781">
      <dataBar>
        <cfvo type="min"/>
        <cfvo type="max"/>
        <color rgb="FF63C384"/>
      </dataBar>
    </cfRule>
  </conditionalFormatting>
  <conditionalFormatting sqref="I103:I117">
    <cfRule type="dataBar" priority="783">
      <dataBar>
        <cfvo type="min"/>
        <cfvo type="max"/>
        <color rgb="FF63C384"/>
      </dataBar>
    </cfRule>
  </conditionalFormatting>
  <conditionalFormatting sqref="I103:I117">
    <cfRule type="dataBar" priority="7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{2B474E8A-49DF-404C-95EF-C524CD73AA82}</x14:id>
        </ext>
      </extLst>
    </cfRule>
  </conditionalFormatting>
  <conditionalFormatting sqref="J103:J117">
    <cfRule type="iconSet" priority="777">
      <iconSet iconSet="3Symbols" showValue="0">
        <cfvo type="percent" val="0"/>
        <cfvo type="num" val="0"/>
        <cfvo type="num" val="1"/>
      </iconSet>
    </cfRule>
    <cfRule type="iconSet" priority="778">
      <iconSet iconSet="3Symbols">
        <cfvo type="percent" val="0"/>
        <cfvo type="num" val="0"/>
        <cfvo type="num" val="1"/>
      </iconSet>
    </cfRule>
    <cfRule type="iconSet" priority="779">
      <iconSet iconSet="3Symbols">
        <cfvo type="percent" val="0"/>
        <cfvo type="num" val="0"/>
        <cfvo type="num" val="1"/>
      </iconSet>
    </cfRule>
    <cfRule type="iconSet" priority="780">
      <iconSet iconSet="3Symbols">
        <cfvo type="percent" val="0"/>
        <cfvo type="percent" val="33"/>
        <cfvo type="percent" val="67"/>
      </iconSet>
    </cfRule>
  </conditionalFormatting>
  <conditionalFormatting sqref="I119:I133">
    <cfRule type="dataBar" priority="774">
      <dataBar>
        <cfvo type="min"/>
        <cfvo type="max"/>
        <color rgb="FF63C384"/>
      </dataBar>
    </cfRule>
  </conditionalFormatting>
  <conditionalFormatting sqref="I119:I133">
    <cfRule type="dataBar" priority="773">
      <dataBar>
        <cfvo type="min"/>
        <cfvo type="max"/>
        <color rgb="FF63C384"/>
      </dataBar>
    </cfRule>
  </conditionalFormatting>
  <conditionalFormatting sqref="I119:I133">
    <cfRule type="dataBar" priority="775">
      <dataBar>
        <cfvo type="min"/>
        <cfvo type="max"/>
        <color rgb="FF63C384"/>
      </dataBar>
    </cfRule>
  </conditionalFormatting>
  <conditionalFormatting sqref="I119:I133">
    <cfRule type="dataBar" priority="7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{CD0C3DFE-AFFE-4E6B-931E-23DB7F61E965}</x14:id>
        </ext>
      </extLst>
    </cfRule>
  </conditionalFormatting>
  <conditionalFormatting sqref="J119:J133">
    <cfRule type="iconSet" priority="769">
      <iconSet iconSet="3Symbols" showValue="0">
        <cfvo type="percent" val="0"/>
        <cfvo type="num" val="0"/>
        <cfvo type="num" val="1"/>
      </iconSet>
    </cfRule>
    <cfRule type="iconSet" priority="770">
      <iconSet iconSet="3Symbols">
        <cfvo type="percent" val="0"/>
        <cfvo type="num" val="0"/>
        <cfvo type="num" val="1"/>
      </iconSet>
    </cfRule>
    <cfRule type="iconSet" priority="771">
      <iconSet iconSet="3Symbols">
        <cfvo type="percent" val="0"/>
        <cfvo type="num" val="0"/>
        <cfvo type="num" val="1"/>
      </iconSet>
    </cfRule>
    <cfRule type="iconSet" priority="772">
      <iconSet iconSet="3Symbols">
        <cfvo type="percent" val="0"/>
        <cfvo type="percent" val="33"/>
        <cfvo type="percent" val="67"/>
      </iconSet>
    </cfRule>
  </conditionalFormatting>
  <conditionalFormatting sqref="I135:I149">
    <cfRule type="dataBar" priority="766">
      <dataBar>
        <cfvo type="min"/>
        <cfvo type="max"/>
        <color rgb="FF63C384"/>
      </dataBar>
    </cfRule>
  </conditionalFormatting>
  <conditionalFormatting sqref="I135:I149">
    <cfRule type="dataBar" priority="765">
      <dataBar>
        <cfvo type="min"/>
        <cfvo type="max"/>
        <color rgb="FF63C384"/>
      </dataBar>
    </cfRule>
  </conditionalFormatting>
  <conditionalFormatting sqref="I135:I149">
    <cfRule type="dataBar" priority="767">
      <dataBar>
        <cfvo type="min"/>
        <cfvo type="max"/>
        <color rgb="FF63C384"/>
      </dataBar>
    </cfRule>
  </conditionalFormatting>
  <conditionalFormatting sqref="I135:I149">
    <cfRule type="dataBar" priority="7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{6B78AC17-287C-4AFC-8358-4C26BD09A8A4}</x14:id>
        </ext>
      </extLst>
    </cfRule>
  </conditionalFormatting>
  <conditionalFormatting sqref="J135:J149">
    <cfRule type="iconSet" priority="761">
      <iconSet iconSet="3Symbols" showValue="0">
        <cfvo type="percent" val="0"/>
        <cfvo type="num" val="0"/>
        <cfvo type="num" val="1"/>
      </iconSet>
    </cfRule>
    <cfRule type="iconSet" priority="762">
      <iconSet iconSet="3Symbols">
        <cfvo type="percent" val="0"/>
        <cfvo type="num" val="0"/>
        <cfvo type="num" val="1"/>
      </iconSet>
    </cfRule>
    <cfRule type="iconSet" priority="763">
      <iconSet iconSet="3Symbols">
        <cfvo type="percent" val="0"/>
        <cfvo type="num" val="0"/>
        <cfvo type="num" val="1"/>
      </iconSet>
    </cfRule>
    <cfRule type="iconSet" priority="764">
      <iconSet iconSet="3Symbols">
        <cfvo type="percent" val="0"/>
        <cfvo type="percent" val="33"/>
        <cfvo type="percent" val="67"/>
      </iconSet>
    </cfRule>
  </conditionalFormatting>
  <conditionalFormatting sqref="I151:I165">
    <cfRule type="dataBar" priority="758">
      <dataBar>
        <cfvo type="min"/>
        <cfvo type="max"/>
        <color rgb="FF63C384"/>
      </dataBar>
    </cfRule>
  </conditionalFormatting>
  <conditionalFormatting sqref="I151:I165">
    <cfRule type="dataBar" priority="757">
      <dataBar>
        <cfvo type="min"/>
        <cfvo type="max"/>
        <color rgb="FF63C384"/>
      </dataBar>
    </cfRule>
  </conditionalFormatting>
  <conditionalFormatting sqref="I151:I165">
    <cfRule type="dataBar" priority="759">
      <dataBar>
        <cfvo type="min"/>
        <cfvo type="max"/>
        <color rgb="FF63C384"/>
      </dataBar>
    </cfRule>
  </conditionalFormatting>
  <conditionalFormatting sqref="I151:I165">
    <cfRule type="dataBar" priority="7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{AE409AF4-7A3B-4EA6-B99F-A54D938DCBE0}</x14:id>
        </ext>
      </extLst>
    </cfRule>
  </conditionalFormatting>
  <conditionalFormatting sqref="J151:J165">
    <cfRule type="iconSet" priority="753">
      <iconSet iconSet="3Symbols" showValue="0">
        <cfvo type="percent" val="0"/>
        <cfvo type="num" val="0"/>
        <cfvo type="num" val="1"/>
      </iconSet>
    </cfRule>
    <cfRule type="iconSet" priority="754">
      <iconSet iconSet="3Symbols">
        <cfvo type="percent" val="0"/>
        <cfvo type="num" val="0"/>
        <cfvo type="num" val="1"/>
      </iconSet>
    </cfRule>
    <cfRule type="iconSet" priority="755">
      <iconSet iconSet="3Symbols">
        <cfvo type="percent" val="0"/>
        <cfvo type="num" val="0"/>
        <cfvo type="num" val="1"/>
      </iconSet>
    </cfRule>
    <cfRule type="iconSet" priority="756">
      <iconSet iconSet="3Symbols">
        <cfvo type="percent" val="0"/>
        <cfvo type="percent" val="33"/>
        <cfvo type="percent" val="67"/>
      </iconSet>
    </cfRule>
  </conditionalFormatting>
  <conditionalFormatting sqref="I167:I181">
    <cfRule type="dataBar" priority="750">
      <dataBar>
        <cfvo type="min"/>
        <cfvo type="max"/>
        <color rgb="FF63C384"/>
      </dataBar>
    </cfRule>
  </conditionalFormatting>
  <conditionalFormatting sqref="I167:I181">
    <cfRule type="dataBar" priority="749">
      <dataBar>
        <cfvo type="min"/>
        <cfvo type="max"/>
        <color rgb="FF63C384"/>
      </dataBar>
    </cfRule>
  </conditionalFormatting>
  <conditionalFormatting sqref="I167:I181">
    <cfRule type="dataBar" priority="751">
      <dataBar>
        <cfvo type="min"/>
        <cfvo type="max"/>
        <color rgb="FF63C384"/>
      </dataBar>
    </cfRule>
  </conditionalFormatting>
  <conditionalFormatting sqref="I167:I181">
    <cfRule type="dataBar" priority="7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{BD7251F6-FEC8-4C1D-8F04-407876E2AAAF}</x14:id>
        </ext>
      </extLst>
    </cfRule>
  </conditionalFormatting>
  <conditionalFormatting sqref="J167:J181">
    <cfRule type="iconSet" priority="745">
      <iconSet iconSet="3Symbols" showValue="0">
        <cfvo type="percent" val="0"/>
        <cfvo type="num" val="0"/>
        <cfvo type="num" val="1"/>
      </iconSet>
    </cfRule>
    <cfRule type="iconSet" priority="746">
      <iconSet iconSet="3Symbols">
        <cfvo type="percent" val="0"/>
        <cfvo type="num" val="0"/>
        <cfvo type="num" val="1"/>
      </iconSet>
    </cfRule>
    <cfRule type="iconSet" priority="747">
      <iconSet iconSet="3Symbols">
        <cfvo type="percent" val="0"/>
        <cfvo type="num" val="0"/>
        <cfvo type="num" val="1"/>
      </iconSet>
    </cfRule>
    <cfRule type="iconSet" priority="748">
      <iconSet iconSet="3Symbols">
        <cfvo type="percent" val="0"/>
        <cfvo type="percent" val="33"/>
        <cfvo type="percent" val="67"/>
      </iconSet>
    </cfRule>
  </conditionalFormatting>
  <conditionalFormatting sqref="I183:I197">
    <cfRule type="dataBar" priority="742">
      <dataBar>
        <cfvo type="min"/>
        <cfvo type="max"/>
        <color rgb="FF63C384"/>
      </dataBar>
    </cfRule>
  </conditionalFormatting>
  <conditionalFormatting sqref="I183:I197">
    <cfRule type="dataBar" priority="741">
      <dataBar>
        <cfvo type="min"/>
        <cfvo type="max"/>
        <color rgb="FF63C384"/>
      </dataBar>
    </cfRule>
  </conditionalFormatting>
  <conditionalFormatting sqref="I183:I197">
    <cfRule type="dataBar" priority="743">
      <dataBar>
        <cfvo type="min"/>
        <cfvo type="max"/>
        <color rgb="FF63C384"/>
      </dataBar>
    </cfRule>
  </conditionalFormatting>
  <conditionalFormatting sqref="I183:I197">
    <cfRule type="dataBar" priority="7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{17E08DBD-B548-4971-832E-27C699A68860}</x14:id>
        </ext>
      </extLst>
    </cfRule>
  </conditionalFormatting>
  <conditionalFormatting sqref="J183:J197">
    <cfRule type="iconSet" priority="737">
      <iconSet iconSet="3Symbols" showValue="0">
        <cfvo type="percent" val="0"/>
        <cfvo type="num" val="0"/>
        <cfvo type="num" val="1"/>
      </iconSet>
    </cfRule>
    <cfRule type="iconSet" priority="738">
      <iconSet iconSet="3Symbols">
        <cfvo type="percent" val="0"/>
        <cfvo type="num" val="0"/>
        <cfvo type="num" val="1"/>
      </iconSet>
    </cfRule>
    <cfRule type="iconSet" priority="739">
      <iconSet iconSet="3Symbols">
        <cfvo type="percent" val="0"/>
        <cfvo type="num" val="0"/>
        <cfvo type="num" val="1"/>
      </iconSet>
    </cfRule>
    <cfRule type="iconSet" priority="740">
      <iconSet iconSet="3Symbols">
        <cfvo type="percent" val="0"/>
        <cfvo type="percent" val="33"/>
        <cfvo type="percent" val="67"/>
      </iconSet>
    </cfRule>
  </conditionalFormatting>
  <conditionalFormatting sqref="I199:I213">
    <cfRule type="dataBar" priority="734">
      <dataBar>
        <cfvo type="min"/>
        <cfvo type="max"/>
        <color rgb="FF63C384"/>
      </dataBar>
    </cfRule>
  </conditionalFormatting>
  <conditionalFormatting sqref="I199:I213">
    <cfRule type="dataBar" priority="733">
      <dataBar>
        <cfvo type="min"/>
        <cfvo type="max"/>
        <color rgb="FF63C384"/>
      </dataBar>
    </cfRule>
  </conditionalFormatting>
  <conditionalFormatting sqref="I199:I213">
    <cfRule type="dataBar" priority="735">
      <dataBar>
        <cfvo type="min"/>
        <cfvo type="max"/>
        <color rgb="FF63C384"/>
      </dataBar>
    </cfRule>
  </conditionalFormatting>
  <conditionalFormatting sqref="I199:I213">
    <cfRule type="dataBar" priority="7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{63D500D8-FCAE-463B-9218-A90218B896F0}</x14:id>
        </ext>
      </extLst>
    </cfRule>
  </conditionalFormatting>
  <conditionalFormatting sqref="J199:J213">
    <cfRule type="iconSet" priority="729">
      <iconSet iconSet="3Symbols" showValue="0">
        <cfvo type="percent" val="0"/>
        <cfvo type="num" val="0"/>
        <cfvo type="num" val="1"/>
      </iconSet>
    </cfRule>
    <cfRule type="iconSet" priority="730">
      <iconSet iconSet="3Symbols">
        <cfvo type="percent" val="0"/>
        <cfvo type="num" val="0"/>
        <cfvo type="num" val="1"/>
      </iconSet>
    </cfRule>
    <cfRule type="iconSet" priority="731">
      <iconSet iconSet="3Symbols">
        <cfvo type="percent" val="0"/>
        <cfvo type="num" val="0"/>
        <cfvo type="num" val="1"/>
      </iconSet>
    </cfRule>
    <cfRule type="iconSet" priority="732">
      <iconSet iconSet="3Symbols">
        <cfvo type="percent" val="0"/>
        <cfvo type="percent" val="33"/>
        <cfvo type="percent" val="67"/>
      </iconSet>
    </cfRule>
  </conditionalFormatting>
  <conditionalFormatting sqref="I215:I229">
    <cfRule type="dataBar" priority="726">
      <dataBar>
        <cfvo type="min"/>
        <cfvo type="max"/>
        <color rgb="FF63C384"/>
      </dataBar>
    </cfRule>
  </conditionalFormatting>
  <conditionalFormatting sqref="I215:I229">
    <cfRule type="dataBar" priority="725">
      <dataBar>
        <cfvo type="min"/>
        <cfvo type="max"/>
        <color rgb="FF63C384"/>
      </dataBar>
    </cfRule>
  </conditionalFormatting>
  <conditionalFormatting sqref="I215:I229">
    <cfRule type="dataBar" priority="727">
      <dataBar>
        <cfvo type="min"/>
        <cfvo type="max"/>
        <color rgb="FF63C384"/>
      </dataBar>
    </cfRule>
  </conditionalFormatting>
  <conditionalFormatting sqref="I215:I229">
    <cfRule type="dataBar" priority="7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{BF66832D-895A-4113-BBB4-B9D6C1446DA4}</x14:id>
        </ext>
      </extLst>
    </cfRule>
  </conditionalFormatting>
  <conditionalFormatting sqref="J215:J229">
    <cfRule type="iconSet" priority="721">
      <iconSet iconSet="3Symbols" showValue="0">
        <cfvo type="percent" val="0"/>
        <cfvo type="num" val="0"/>
        <cfvo type="num" val="1"/>
      </iconSet>
    </cfRule>
    <cfRule type="iconSet" priority="722">
      <iconSet iconSet="3Symbols">
        <cfvo type="percent" val="0"/>
        <cfvo type="num" val="0"/>
        <cfvo type="num" val="1"/>
      </iconSet>
    </cfRule>
    <cfRule type="iconSet" priority="723">
      <iconSet iconSet="3Symbols">
        <cfvo type="percent" val="0"/>
        <cfvo type="num" val="0"/>
        <cfvo type="num" val="1"/>
      </iconSet>
    </cfRule>
    <cfRule type="iconSet" priority="724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79">
      <dataBar>
        <cfvo type="min"/>
        <cfvo type="max"/>
        <color rgb="FF63C384"/>
      </dataBar>
    </cfRule>
  </conditionalFormatting>
  <conditionalFormatting sqref="I246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{508E1621-A1AB-46F3-B755-8D215B5554F4}</x14:id>
        </ext>
      </extLst>
    </cfRule>
  </conditionalFormatting>
  <conditionalFormatting sqref="F246">
    <cfRule type="iconSet" priority="81">
      <iconSet iconSet="4TrafficLights" showValue="0">
        <cfvo type="percent" val="0"/>
        <cfvo type="num" val="2"/>
        <cfvo type="num" val="3"/>
        <cfvo type="num" val="4"/>
      </iconSet>
    </cfRule>
    <cfRule type="iconSet" priority="82">
      <iconSet iconSet="4TrafficLights">
        <cfvo type="percent" val="0"/>
        <cfvo type="num" val="2"/>
        <cfvo type="num" val="3"/>
        <cfvo type="num" val="4"/>
      </iconSet>
    </cfRule>
    <cfRule type="iconSet" priority="83">
      <iconSet iconSet="4TrafficLights" showValue="0">
        <cfvo type="percent" val="0"/>
        <cfvo type="percent" val="2"/>
        <cfvo type="percent" val="3"/>
        <cfvo type="num" val="4"/>
      </iconSet>
    </cfRule>
    <cfRule type="iconSet" priority="89">
      <iconSet showValue="0">
        <cfvo type="percent" val="0"/>
        <cfvo type="num" val="2"/>
        <cfvo type="num" val="3"/>
      </iconSet>
    </cfRule>
    <cfRule type="iconSet" priority="90">
      <iconSet>
        <cfvo type="percent" val="0"/>
        <cfvo type="num" val="2"/>
        <cfvo type="num" val="3"/>
      </iconSet>
    </cfRule>
  </conditionalFormatting>
  <conditionalFormatting sqref="J246">
    <cfRule type="iconSet" priority="84">
      <iconSet iconSet="3Symbols" showValue="0">
        <cfvo type="percent" val="0"/>
        <cfvo type="num" val="0"/>
        <cfvo type="num" val="1"/>
      </iconSet>
    </cfRule>
    <cfRule type="iconSet" priority="85">
      <iconSet iconSet="3Symbols">
        <cfvo type="percent" val="0"/>
        <cfvo type="num" val="0"/>
        <cfvo type="num" val="1"/>
      </iconSet>
    </cfRule>
    <cfRule type="iconSet" priority="86">
      <iconSet iconSet="3Symbols">
        <cfvo type="percent" val="0"/>
        <cfvo type="num" val="0"/>
        <cfvo type="num" val="1"/>
      </iconSet>
    </cfRule>
    <cfRule type="iconSet" priority="87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88">
      <dataBar>
        <cfvo type="min"/>
        <cfvo type="max"/>
        <color rgb="FF63C384"/>
      </dataBar>
    </cfRule>
  </conditionalFormatting>
  <conditionalFormatting sqref="I262">
    <cfRule type="dataBar" priority="67">
      <dataBar>
        <cfvo type="min"/>
        <cfvo type="max"/>
        <color rgb="FF63C384"/>
      </dataBar>
    </cfRule>
  </conditionalFormatting>
  <conditionalFormatting sqref="I262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{E18E9642-5BA1-4B16-B0D7-4F492F804E0B}</x14:id>
        </ext>
      </extLst>
    </cfRule>
  </conditionalFormatting>
  <conditionalFormatting sqref="F262">
    <cfRule type="iconSet" priority="69">
      <iconSet iconSet="4TrafficLights" showValue="0">
        <cfvo type="percent" val="0"/>
        <cfvo type="num" val="2"/>
        <cfvo type="num" val="3"/>
        <cfvo type="num" val="4"/>
      </iconSet>
    </cfRule>
    <cfRule type="iconSet" priority="70">
      <iconSet iconSet="4TrafficLights">
        <cfvo type="percent" val="0"/>
        <cfvo type="num" val="2"/>
        <cfvo type="num" val="3"/>
        <cfvo type="num" val="4"/>
      </iconSet>
    </cfRule>
    <cfRule type="iconSet" priority="71">
      <iconSet iconSet="4TrafficLights" showValue="0">
        <cfvo type="percent" val="0"/>
        <cfvo type="percent" val="2"/>
        <cfvo type="percent" val="3"/>
        <cfvo type="num" val="4"/>
      </iconSet>
    </cfRule>
    <cfRule type="iconSet" priority="77">
      <iconSet showValue="0">
        <cfvo type="percent" val="0"/>
        <cfvo type="num" val="2"/>
        <cfvo type="num" val="3"/>
      </iconSet>
    </cfRule>
    <cfRule type="iconSet" priority="78">
      <iconSet>
        <cfvo type="percent" val="0"/>
        <cfvo type="num" val="2"/>
        <cfvo type="num" val="3"/>
      </iconSet>
    </cfRule>
  </conditionalFormatting>
  <conditionalFormatting sqref="J262">
    <cfRule type="iconSet" priority="72">
      <iconSet iconSet="3Symbols" showValue="0">
        <cfvo type="percent" val="0"/>
        <cfvo type="num" val="0"/>
        <cfvo type="num" val="1"/>
      </iconSet>
    </cfRule>
    <cfRule type="iconSet" priority="73">
      <iconSet iconSet="3Symbols">
        <cfvo type="percent" val="0"/>
        <cfvo type="num" val="0"/>
        <cfvo type="num" val="1"/>
      </iconSet>
    </cfRule>
    <cfRule type="iconSet" priority="74">
      <iconSet iconSet="3Symbols">
        <cfvo type="percent" val="0"/>
        <cfvo type="num" val="0"/>
        <cfvo type="num" val="1"/>
      </iconSet>
    </cfRule>
    <cfRule type="iconSet" priority="75">
      <iconSet iconSet="3Symbols">
        <cfvo type="percent" val="0"/>
        <cfvo type="percent" val="33"/>
        <cfvo type="percent" val="67"/>
      </iconSet>
    </cfRule>
  </conditionalFormatting>
  <conditionalFormatting sqref="I262">
    <cfRule type="dataBar" priority="76">
      <dataBar>
        <cfvo type="min"/>
        <cfvo type="max"/>
        <color rgb="FF63C384"/>
      </dataBar>
    </cfRule>
  </conditionalFormatting>
  <conditionalFormatting sqref="I278">
    <cfRule type="dataBar" priority="55">
      <dataBar>
        <cfvo type="min"/>
        <cfvo type="max"/>
        <color rgb="FF63C384"/>
      </dataBar>
    </cfRule>
  </conditionalFormatting>
  <conditionalFormatting sqref="I278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{A4D5F7E3-5F93-4B9A-A3CD-E3854E725673}</x14:id>
        </ext>
      </extLst>
    </cfRule>
  </conditionalFormatting>
  <conditionalFormatting sqref="F278">
    <cfRule type="iconSet" priority="57">
      <iconSet iconSet="4TrafficLights" showValue="0">
        <cfvo type="percent" val="0"/>
        <cfvo type="num" val="2"/>
        <cfvo type="num" val="3"/>
        <cfvo type="num" val="4"/>
      </iconSet>
    </cfRule>
    <cfRule type="iconSet" priority="58">
      <iconSet iconSet="4TrafficLights">
        <cfvo type="percent" val="0"/>
        <cfvo type="num" val="2"/>
        <cfvo type="num" val="3"/>
        <cfvo type="num" val="4"/>
      </iconSet>
    </cfRule>
    <cfRule type="iconSet" priority="59">
      <iconSet iconSet="4TrafficLights" showValue="0">
        <cfvo type="percent" val="0"/>
        <cfvo type="percent" val="2"/>
        <cfvo type="percent" val="3"/>
        <cfvo type="num" val="4"/>
      </iconSet>
    </cfRule>
    <cfRule type="iconSet" priority="65">
      <iconSet showValue="0">
        <cfvo type="percent" val="0"/>
        <cfvo type="num" val="2"/>
        <cfvo type="num" val="3"/>
      </iconSet>
    </cfRule>
    <cfRule type="iconSet" priority="66">
      <iconSet>
        <cfvo type="percent" val="0"/>
        <cfvo type="num" val="2"/>
        <cfvo type="num" val="3"/>
      </iconSet>
    </cfRule>
  </conditionalFormatting>
  <conditionalFormatting sqref="J278">
    <cfRule type="iconSet" priority="60">
      <iconSet iconSet="3Symbols" showValue="0">
        <cfvo type="percent" val="0"/>
        <cfvo type="num" val="0"/>
        <cfvo type="num" val="1"/>
      </iconSet>
    </cfRule>
    <cfRule type="iconSet" priority="61">
      <iconSet iconSet="3Symbols">
        <cfvo type="percent" val="0"/>
        <cfvo type="num" val="0"/>
        <cfvo type="num" val="1"/>
      </iconSet>
    </cfRule>
    <cfRule type="iconSet" priority="62">
      <iconSet iconSet="3Symbols">
        <cfvo type="percent" val="0"/>
        <cfvo type="num" val="0"/>
        <cfvo type="num" val="1"/>
      </iconSet>
    </cfRule>
    <cfRule type="iconSet" priority="63">
      <iconSet iconSet="3Symbols">
        <cfvo type="percent" val="0"/>
        <cfvo type="percent" val="33"/>
        <cfvo type="percent" val="67"/>
      </iconSet>
    </cfRule>
  </conditionalFormatting>
  <conditionalFormatting sqref="I278">
    <cfRule type="dataBar" priority="64">
      <dataBar>
        <cfvo type="min"/>
        <cfvo type="max"/>
        <color rgb="FF63C384"/>
      </dataBar>
    </cfRule>
  </conditionalFormatting>
  <conditionalFormatting sqref="F231:F235">
    <cfRule type="iconSet" priority="50">
      <iconSet iconSet="4TrafficLights" showValue="0">
        <cfvo type="percent" val="0"/>
        <cfvo type="num" val="2"/>
        <cfvo type="num" val="3"/>
        <cfvo type="num" val="4"/>
      </iconSet>
    </cfRule>
    <cfRule type="iconSet" priority="51">
      <iconSet iconSet="4TrafficLights">
        <cfvo type="percent" val="0"/>
        <cfvo type="num" val="2"/>
        <cfvo type="num" val="3"/>
        <cfvo type="num" val="4"/>
      </iconSet>
    </cfRule>
    <cfRule type="iconSet" priority="52">
      <iconSet iconSet="4TrafficLights" showValue="0">
        <cfvo type="percent" val="0"/>
        <cfvo type="percent" val="2"/>
        <cfvo type="percent" val="3"/>
        <cfvo type="num" val="4"/>
      </iconSet>
    </cfRule>
    <cfRule type="iconSet" priority="53">
      <iconSet showValue="0">
        <cfvo type="percent" val="0"/>
        <cfvo type="num" val="2"/>
        <cfvo type="num" val="3"/>
      </iconSet>
    </cfRule>
    <cfRule type="iconSet" priority="54">
      <iconSet>
        <cfvo type="percent" val="0"/>
        <cfvo type="num" val="2"/>
        <cfvo type="num" val="3"/>
      </iconSet>
    </cfRule>
  </conditionalFormatting>
  <conditionalFormatting sqref="F247:F251">
    <cfRule type="iconSet" priority="45">
      <iconSet iconSet="4TrafficLights" showValue="0">
        <cfvo type="percent" val="0"/>
        <cfvo type="num" val="2"/>
        <cfvo type="num" val="3"/>
        <cfvo type="num" val="4"/>
      </iconSet>
    </cfRule>
    <cfRule type="iconSet" priority="46">
      <iconSet iconSet="4TrafficLights">
        <cfvo type="percent" val="0"/>
        <cfvo type="num" val="2"/>
        <cfvo type="num" val="3"/>
        <cfvo type="num" val="4"/>
      </iconSet>
    </cfRule>
    <cfRule type="iconSet" priority="47">
      <iconSet iconSet="4TrafficLights" showValue="0">
        <cfvo type="percent" val="0"/>
        <cfvo type="percent" val="2"/>
        <cfvo type="percent" val="3"/>
        <cfvo type="num" val="4"/>
      </iconSet>
    </cfRule>
    <cfRule type="iconSet" priority="48">
      <iconSet showValue="0">
        <cfvo type="percent" val="0"/>
        <cfvo type="num" val="2"/>
        <cfvo type="num" val="3"/>
      </iconSet>
    </cfRule>
    <cfRule type="iconSet" priority="49">
      <iconSet>
        <cfvo type="percent" val="0"/>
        <cfvo type="num" val="2"/>
        <cfvo type="num" val="3"/>
      </iconSet>
    </cfRule>
  </conditionalFormatting>
  <conditionalFormatting sqref="F263:F267">
    <cfRule type="iconSet" priority="40">
      <iconSet iconSet="4TrafficLights" showValue="0">
        <cfvo type="percent" val="0"/>
        <cfvo type="num" val="2"/>
        <cfvo type="num" val="3"/>
        <cfvo type="num" val="4"/>
      </iconSet>
    </cfRule>
    <cfRule type="iconSet" priority="41">
      <iconSet iconSet="4TrafficLights">
        <cfvo type="percent" val="0"/>
        <cfvo type="num" val="2"/>
        <cfvo type="num" val="3"/>
        <cfvo type="num" val="4"/>
      </iconSet>
    </cfRule>
    <cfRule type="iconSet" priority="42">
      <iconSet iconSet="4TrafficLights" showValue="0">
        <cfvo type="percent" val="0"/>
        <cfvo type="percent" val="2"/>
        <cfvo type="percent" val="3"/>
        <cfvo type="num" val="4"/>
      </iconSet>
    </cfRule>
    <cfRule type="iconSet" priority="43">
      <iconSet showValue="0">
        <cfvo type="percent" val="0"/>
        <cfvo type="num" val="2"/>
        <cfvo type="num" val="3"/>
      </iconSet>
    </cfRule>
    <cfRule type="iconSet" priority="44">
      <iconSet>
        <cfvo type="percent" val="0"/>
        <cfvo type="num" val="2"/>
        <cfvo type="num" val="3"/>
      </iconSet>
    </cfRule>
  </conditionalFormatting>
  <conditionalFormatting sqref="F236:F245">
    <cfRule type="iconSet" priority="35">
      <iconSet iconSet="4TrafficLights" showValue="0">
        <cfvo type="percent" val="0"/>
        <cfvo type="num" val="2"/>
        <cfvo type="num" val="3"/>
        <cfvo type="num" val="4"/>
      </iconSet>
    </cfRule>
    <cfRule type="iconSet" priority="36">
      <iconSet iconSet="4TrafficLights">
        <cfvo type="percent" val="0"/>
        <cfvo type="num" val="2"/>
        <cfvo type="num" val="3"/>
        <cfvo type="num" val="4"/>
      </iconSet>
    </cfRule>
    <cfRule type="iconSet" priority="37">
      <iconSet iconSet="4TrafficLights" showValue="0">
        <cfvo type="percent" val="0"/>
        <cfvo type="percent" val="2"/>
        <cfvo type="percent" val="3"/>
        <cfvo type="num" val="4"/>
      </iconSet>
    </cfRule>
    <cfRule type="iconSet" priority="38">
      <iconSet showValue="0">
        <cfvo type="percent" val="0"/>
        <cfvo type="num" val="2"/>
        <cfvo type="num" val="3"/>
      </iconSet>
    </cfRule>
    <cfRule type="iconSet" priority="39">
      <iconSet>
        <cfvo type="percent" val="0"/>
        <cfvo type="num" val="2"/>
        <cfvo type="num" val="3"/>
      </iconSet>
    </cfRule>
  </conditionalFormatting>
  <conditionalFormatting sqref="F252:F261">
    <cfRule type="iconSet" priority="30">
      <iconSet iconSet="4TrafficLights" showValue="0">
        <cfvo type="percent" val="0"/>
        <cfvo type="num" val="2"/>
        <cfvo type="num" val="3"/>
        <cfvo type="num" val="4"/>
      </iconSet>
    </cfRule>
    <cfRule type="iconSet" priority="31">
      <iconSet iconSet="4TrafficLights">
        <cfvo type="percent" val="0"/>
        <cfvo type="num" val="2"/>
        <cfvo type="num" val="3"/>
        <cfvo type="num" val="4"/>
      </iconSet>
    </cfRule>
    <cfRule type="iconSet" priority="32">
      <iconSet iconSet="4TrafficLights" showValue="0">
        <cfvo type="percent" val="0"/>
        <cfvo type="percent" val="2"/>
        <cfvo type="percent" val="3"/>
        <cfvo type="num" val="4"/>
      </iconSet>
    </cfRule>
    <cfRule type="iconSet" priority="33">
      <iconSet showValue="0">
        <cfvo type="percent" val="0"/>
        <cfvo type="num" val="2"/>
        <cfvo type="num" val="3"/>
      </iconSet>
    </cfRule>
    <cfRule type="iconSet" priority="34">
      <iconSet>
        <cfvo type="percent" val="0"/>
        <cfvo type="num" val="2"/>
        <cfvo type="num" val="3"/>
      </iconSet>
    </cfRule>
  </conditionalFormatting>
  <conditionalFormatting sqref="F268:F277">
    <cfRule type="iconSet" priority="25">
      <iconSet iconSet="4TrafficLights" showValue="0">
        <cfvo type="percent" val="0"/>
        <cfvo type="num" val="2"/>
        <cfvo type="num" val="3"/>
        <cfvo type="num" val="4"/>
      </iconSet>
    </cfRule>
    <cfRule type="iconSet" priority="26">
      <iconSet iconSet="4TrafficLights">
        <cfvo type="percent" val="0"/>
        <cfvo type="num" val="2"/>
        <cfvo type="num" val="3"/>
        <cfvo type="num" val="4"/>
      </iconSet>
    </cfRule>
    <cfRule type="iconSet" priority="27">
      <iconSet iconSet="4TrafficLights" showValue="0">
        <cfvo type="percent" val="0"/>
        <cfvo type="percent" val="2"/>
        <cfvo type="percent" val="3"/>
        <cfvo type="num" val="4"/>
      </iconSet>
    </cfRule>
    <cfRule type="iconSet" priority="28">
      <iconSet showValue="0">
        <cfvo type="percent" val="0"/>
        <cfvo type="num" val="2"/>
        <cfvo type="num" val="3"/>
      </iconSet>
    </cfRule>
    <cfRule type="iconSet" priority="29">
      <iconSet>
        <cfvo type="percent" val="0"/>
        <cfvo type="num" val="2"/>
        <cfvo type="num" val="3"/>
      </iconSet>
    </cfRule>
  </conditionalFormatting>
  <conditionalFormatting sqref="I231:I245">
    <cfRule type="dataBar" priority="22">
      <dataBar>
        <cfvo type="min"/>
        <cfvo type="max"/>
        <color rgb="FF63C384"/>
      </dataBar>
    </cfRule>
  </conditionalFormatting>
  <conditionalFormatting sqref="I231:I245">
    <cfRule type="dataBar" priority="21">
      <dataBar>
        <cfvo type="min"/>
        <cfvo type="max"/>
        <color rgb="FF63C384"/>
      </dataBar>
    </cfRule>
  </conditionalFormatting>
  <conditionalFormatting sqref="I231:I245">
    <cfRule type="dataBar" priority="23">
      <dataBar>
        <cfvo type="min"/>
        <cfvo type="max"/>
        <color rgb="FF63C384"/>
      </dataBar>
    </cfRule>
  </conditionalFormatting>
  <conditionalFormatting sqref="I231:I245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{46045168-C465-40A1-98C9-C713C64CAC7D}</x14:id>
        </ext>
      </extLst>
    </cfRule>
  </conditionalFormatting>
  <conditionalFormatting sqref="J231:J245">
    <cfRule type="iconSet" priority="17">
      <iconSet iconSet="3Symbols" showValue="0">
        <cfvo type="percent" val="0"/>
        <cfvo type="num" val="0"/>
        <cfvo type="num" val="1"/>
      </iconSet>
    </cfRule>
    <cfRule type="iconSet" priority="18">
      <iconSet iconSet="3Symbols">
        <cfvo type="percent" val="0"/>
        <cfvo type="num" val="0"/>
        <cfvo type="num" val="1"/>
      </iconSet>
    </cfRule>
    <cfRule type="iconSet" priority="19">
      <iconSet iconSet="3Symbols">
        <cfvo type="percent" val="0"/>
        <cfvo type="num" val="0"/>
        <cfvo type="num" val="1"/>
      </iconSet>
    </cfRule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I247:I261">
    <cfRule type="dataBar" priority="14">
      <dataBar>
        <cfvo type="min"/>
        <cfvo type="max"/>
        <color rgb="FF63C384"/>
      </dataBar>
    </cfRule>
  </conditionalFormatting>
  <conditionalFormatting sqref="I247:I261">
    <cfRule type="dataBar" priority="13">
      <dataBar>
        <cfvo type="min"/>
        <cfvo type="max"/>
        <color rgb="FF63C384"/>
      </dataBar>
    </cfRule>
  </conditionalFormatting>
  <conditionalFormatting sqref="I247:I261">
    <cfRule type="dataBar" priority="15">
      <dataBar>
        <cfvo type="min"/>
        <cfvo type="max"/>
        <color rgb="FF63C384"/>
      </dataBar>
    </cfRule>
  </conditionalFormatting>
  <conditionalFormatting sqref="I247:I26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{6CC41223-9A26-46D2-A15E-CEF9A4BA2976}</x14:id>
        </ext>
      </extLst>
    </cfRule>
  </conditionalFormatting>
  <conditionalFormatting sqref="J247:J261">
    <cfRule type="iconSet" priority="9">
      <iconSet iconSet="3Symbols" showValue="0">
        <cfvo type="percent" val="0"/>
        <cfvo type="num" val="0"/>
        <cfvo type="num" val="1"/>
      </iconSet>
    </cfRule>
    <cfRule type="iconSet" priority="10">
      <iconSet iconSet="3Symbols">
        <cfvo type="percent" val="0"/>
        <cfvo type="num" val="0"/>
        <cfvo type="num" val="1"/>
      </iconSet>
    </cfRule>
    <cfRule type="iconSet" priority="11">
      <iconSet iconSet="3Symbols">
        <cfvo type="percent" val="0"/>
        <cfvo type="num" val="0"/>
        <cfvo type="num" val="1"/>
      </iconSet>
    </cfRule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263:I277">
    <cfRule type="dataBar" priority="6">
      <dataBar>
        <cfvo type="min"/>
        <cfvo type="max"/>
        <color rgb="FF63C384"/>
      </dataBar>
    </cfRule>
  </conditionalFormatting>
  <conditionalFormatting sqref="I263:I277">
    <cfRule type="dataBar" priority="5">
      <dataBar>
        <cfvo type="min"/>
        <cfvo type="max"/>
        <color rgb="FF63C384"/>
      </dataBar>
    </cfRule>
  </conditionalFormatting>
  <conditionalFormatting sqref="I263:I277">
    <cfRule type="dataBar" priority="7">
      <dataBar>
        <cfvo type="min"/>
        <cfvo type="max"/>
        <color rgb="FF63C384"/>
      </dataBar>
    </cfRule>
  </conditionalFormatting>
  <conditionalFormatting sqref="I263:I27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{553919DC-3574-440B-97D7-6244C9B2EF21}</x14:id>
        </ext>
      </extLst>
    </cfRule>
  </conditionalFormatting>
  <conditionalFormatting sqref="J263:J277">
    <cfRule type="iconSet" priority="1">
      <iconSet iconSet="3Symbols" showValue="0">
        <cfvo type="percent" val="0"/>
        <cfvo type="num" val="0"/>
        <cfvo type="num" val="1"/>
      </iconSet>
    </cfRule>
    <cfRule type="iconSet" priority="2">
      <iconSet iconSet="3Symbols">
        <cfvo type="percent" val="0"/>
        <cfvo type="num" val="0"/>
        <cfvo type="num" val="1"/>
      </iconSet>
    </cfRule>
    <cfRule type="iconSet" priority="3">
      <iconSet iconSet="3Symbols">
        <cfvo type="percent" val="0"/>
        <cfvo type="num" val="0"/>
        <cfvo type="num" val="1"/>
      </iconSet>
    </cfRule>
    <cfRule type="iconSet" priority="4">
      <iconSet iconSet="3Symbols">
        <cfvo type="percent" val="0"/>
        <cfvo type="percent" val="33"/>
        <cfvo type="percent" val="67"/>
      </iconSet>
    </cfRule>
  </conditionalFormatting>
  <dataValidations count="3">
    <dataValidation type="list" errorStyle="information" allowBlank="1" showInputMessage="1" showErrorMessage="1" errorTitle="SELECT" error="Harap untuk diisi kolom chargecode_x000a_" sqref="D5" xr:uid="{00000000-0002-0000-0A00-000000000000}">
      <formula1>#REF!</formula1>
    </dataValidation>
    <dataValidation type="list" allowBlank="1" showInputMessage="1" showErrorMessage="1" sqref="F7:F278" xr:uid="{00000000-0002-0000-0A00-000001000000}">
      <formula1>"1,2,3"</formula1>
    </dataValidation>
    <dataValidation type="list" allowBlank="1" showInputMessage="1" showErrorMessage="1" sqref="J7:J278" xr:uid="{00000000-0002-0000-0A00-000003000000}">
      <formula1>"1,0,-1"</formula1>
    </dataValidation>
  </dataValidations>
  <pageMargins left="0.7" right="0.7" top="0.75" bottom="0.75" header="0.3" footer="0.3"/>
  <pageSetup paperSize="9" orientation="portrait" useFirstPageNumber="1" horizontalDpi="4294967295" verticalDpi="429496729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387BBA-1DF5-4789-96D8-AE8EE619E9C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CDC85D1D-9549-4F1E-B335-9D679157F2F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B0F24BF1-1409-49D4-BDBF-39BDE67C43B3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EE8A41F9-3921-4BEC-8675-6FAAFDEF453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CC8E6E96-82D7-4E25-B2F6-BE396AEEA376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0310BA57-E3B5-48AC-8A97-F567DE6981B4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46C1A31F-4E1E-4278-8712-45A5B5C9EB6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17F72504-B73A-4BB2-B6F2-190F5507A4A8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57287037-9A68-4944-A7FD-8A99AB42CF0C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A670683F-9B46-4BE1-9F65-4BD2FA6433A7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3114AF74-3B04-47C6-9D4F-08B4C323787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107E2966-971F-48AB-81E0-A5592DEE668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BFD23D99-B99A-452D-B6B8-8726A6F74DF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21B9029B-D7D5-46EC-B3C9-5F2E36B53D94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92F24867-0BEF-4740-8860-87E0B8EFDDB7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937DFFE0-EEC7-445F-A564-5C80E1D337A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1801A06-628E-4A49-8F96-18A328A3309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F9BFB254-78E4-4D1B-A957-B7462C304238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CCA1FCCB-D203-43DE-81D8-CF36F07085E7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CF5E5753-559A-4F8E-B07C-7B8253DAA88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7B683BFE-487E-4CAD-9C4E-2581CA42D94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BF12BE24-BA4F-444C-BC20-A975F1AF00C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B4B8BD0D-FB7A-42FC-83D0-ACE800AD188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2B474E8A-49DF-404C-95EF-C524CD73AA8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CD0C3DFE-AFFE-4E6B-931E-23DB7F61E96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6B78AC17-287C-4AFC-8358-4C26BD09A8A4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AE409AF4-7A3B-4EA6-B99F-A54D938DCBE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BD7251F6-FEC8-4C1D-8F04-407876E2AAA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17E08DBD-B548-4971-832E-27C699A6886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63D500D8-FCAE-463B-9218-A90218B896F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BF66832D-895A-4113-BBB4-B9D6C1446DA4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508E1621-A1AB-46F3-B755-8D215B5554F4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E18E9642-5BA1-4B16-B0D7-4F492F804E0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A4D5F7E3-5F93-4B9A-A3CD-E3854E725673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46045168-C465-40A1-98C9-C713C64CAC7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6CC41223-9A26-46D2-A15E-CEF9A4BA2976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553919DC-3574-440B-97D7-6244C9B2EF2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I263:I277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3"/>
  <sheetViews>
    <sheetView zoomScale="85" zoomScaleNormal="85" workbookViewId="0">
      <selection activeCell="B118" sqref="B118"/>
    </sheetView>
  </sheetViews>
  <sheetFormatPr defaultRowHeight="15" x14ac:dyDescent="0.25"/>
  <cols>
    <col min="2" max="2" width="35.140625" customWidth="1"/>
    <col min="3" max="3" width="21.85546875" style="9" customWidth="1"/>
    <col min="4" max="4" width="19.7109375" style="10" customWidth="1"/>
    <col min="6" max="6" width="22.5703125" customWidth="1"/>
  </cols>
  <sheetData>
    <row r="1" spans="1:7" x14ac:dyDescent="0.25">
      <c r="A1" s="11" t="s">
        <v>6</v>
      </c>
      <c r="B1" s="11" t="s">
        <v>7</v>
      </c>
      <c r="C1" s="11" t="s">
        <v>8</v>
      </c>
      <c r="D1" s="12" t="s">
        <v>9</v>
      </c>
    </row>
    <row r="2" spans="1:7" x14ac:dyDescent="0.25">
      <c r="A2" s="13"/>
      <c r="B2" s="13"/>
      <c r="C2" s="13"/>
      <c r="D2" s="14"/>
    </row>
    <row r="3" spans="1:7" x14ac:dyDescent="0.25">
      <c r="A3" s="15">
        <v>1</v>
      </c>
      <c r="B3" s="4" t="s">
        <v>10</v>
      </c>
      <c r="C3" s="15">
        <v>22000004</v>
      </c>
      <c r="D3" s="14" t="s">
        <v>11</v>
      </c>
    </row>
    <row r="4" spans="1:7" x14ac:dyDescent="0.25">
      <c r="A4" s="15">
        <v>2</v>
      </c>
      <c r="B4" s="4" t="s">
        <v>12</v>
      </c>
      <c r="C4" s="15">
        <v>19200061</v>
      </c>
      <c r="D4" s="14" t="s">
        <v>11</v>
      </c>
      <c r="F4" s="4" t="s">
        <v>13</v>
      </c>
      <c r="G4" s="4">
        <f>COUNTIF(D:D,"Odoo")</f>
        <v>66</v>
      </c>
    </row>
    <row r="5" spans="1:7" x14ac:dyDescent="0.25">
      <c r="A5" s="15">
        <v>3</v>
      </c>
      <c r="B5" s="4" t="s">
        <v>14</v>
      </c>
      <c r="C5" s="15">
        <v>18100038</v>
      </c>
      <c r="D5" s="14" t="s">
        <v>11</v>
      </c>
      <c r="F5" s="4" t="s">
        <v>15</v>
      </c>
      <c r="G5" s="4">
        <f>COUNTIF(D:D,"Excel")</f>
        <v>45</v>
      </c>
    </row>
    <row r="6" spans="1:7" x14ac:dyDescent="0.25">
      <c r="A6" s="15">
        <v>4</v>
      </c>
      <c r="B6" s="4" t="s">
        <v>16</v>
      </c>
      <c r="C6" s="15">
        <v>20200063</v>
      </c>
      <c r="D6" s="14" t="s">
        <v>11</v>
      </c>
      <c r="F6" s="4"/>
      <c r="G6" s="4">
        <f>SUM(G4:G5)</f>
        <v>111</v>
      </c>
    </row>
    <row r="7" spans="1:7" x14ac:dyDescent="0.25">
      <c r="A7" s="15">
        <v>5</v>
      </c>
      <c r="B7" s="4" t="s">
        <v>17</v>
      </c>
      <c r="C7" s="15">
        <v>21200037</v>
      </c>
      <c r="D7" s="14" t="s">
        <v>11</v>
      </c>
    </row>
    <row r="8" spans="1:7" x14ac:dyDescent="0.25">
      <c r="A8" s="15">
        <v>6</v>
      </c>
      <c r="B8" s="4" t="s">
        <v>18</v>
      </c>
      <c r="C8" s="15">
        <v>21100030</v>
      </c>
      <c r="D8" s="14" t="s">
        <v>11</v>
      </c>
    </row>
    <row r="9" spans="1:7" x14ac:dyDescent="0.25">
      <c r="A9" s="15">
        <v>7</v>
      </c>
      <c r="B9" s="4" t="s">
        <v>19</v>
      </c>
      <c r="C9" s="15">
        <v>19200056</v>
      </c>
      <c r="D9" s="14" t="s">
        <v>11</v>
      </c>
    </row>
    <row r="10" spans="1:7" x14ac:dyDescent="0.25">
      <c r="A10" s="15">
        <v>8</v>
      </c>
      <c r="B10" s="4" t="s">
        <v>20</v>
      </c>
      <c r="C10" s="15">
        <v>22000006</v>
      </c>
      <c r="D10" s="14" t="s">
        <v>11</v>
      </c>
    </row>
    <row r="11" spans="1:7" x14ac:dyDescent="0.25">
      <c r="A11" s="15">
        <v>9</v>
      </c>
      <c r="B11" s="4" t="s">
        <v>21</v>
      </c>
      <c r="C11" s="15">
        <v>21100031</v>
      </c>
      <c r="D11" s="14" t="s">
        <v>11</v>
      </c>
    </row>
    <row r="12" spans="1:7" x14ac:dyDescent="0.25">
      <c r="A12" s="15">
        <v>10</v>
      </c>
      <c r="B12" s="4" t="s">
        <v>22</v>
      </c>
      <c r="C12" s="15">
        <v>21200019</v>
      </c>
      <c r="D12" s="14" t="s">
        <v>11</v>
      </c>
    </row>
    <row r="13" spans="1:7" x14ac:dyDescent="0.25">
      <c r="A13" s="15">
        <v>11</v>
      </c>
      <c r="B13" s="4" t="s">
        <v>23</v>
      </c>
      <c r="C13" s="15">
        <v>21100033</v>
      </c>
      <c r="D13" s="14" t="s">
        <v>11</v>
      </c>
    </row>
    <row r="14" spans="1:7" x14ac:dyDescent="0.25">
      <c r="A14" s="15">
        <v>12</v>
      </c>
      <c r="B14" s="4" t="s">
        <v>24</v>
      </c>
      <c r="C14" s="15">
        <v>20200053</v>
      </c>
      <c r="D14" s="14" t="s">
        <v>11</v>
      </c>
    </row>
    <row r="15" spans="1:7" x14ac:dyDescent="0.25">
      <c r="A15" s="15">
        <v>13</v>
      </c>
      <c r="B15" s="4" t="s">
        <v>25</v>
      </c>
      <c r="C15" s="15">
        <v>21200034</v>
      </c>
      <c r="D15" s="14" t="s">
        <v>11</v>
      </c>
    </row>
    <row r="16" spans="1:7" x14ac:dyDescent="0.25">
      <c r="A16" s="15">
        <v>14</v>
      </c>
      <c r="B16" s="4" t="s">
        <v>26</v>
      </c>
      <c r="C16" s="15">
        <v>21100020</v>
      </c>
      <c r="D16" s="14" t="s">
        <v>11</v>
      </c>
    </row>
    <row r="17" spans="1:4" x14ac:dyDescent="0.25">
      <c r="A17" s="15">
        <v>15</v>
      </c>
      <c r="B17" s="4" t="s">
        <v>27</v>
      </c>
      <c r="C17" s="15">
        <v>22000003</v>
      </c>
      <c r="D17" s="14" t="s">
        <v>11</v>
      </c>
    </row>
    <row r="18" spans="1:4" x14ac:dyDescent="0.25">
      <c r="A18" s="15">
        <v>16</v>
      </c>
      <c r="B18" s="4" t="s">
        <v>28</v>
      </c>
      <c r="C18" s="15">
        <v>19200028</v>
      </c>
      <c r="D18" s="14" t="s">
        <v>11</v>
      </c>
    </row>
    <row r="19" spans="1:4" x14ac:dyDescent="0.25">
      <c r="A19" s="15">
        <v>17</v>
      </c>
      <c r="B19" s="4" t="s">
        <v>29</v>
      </c>
      <c r="C19" s="15">
        <v>19200094</v>
      </c>
      <c r="D19" s="14" t="s">
        <v>11</v>
      </c>
    </row>
    <row r="20" spans="1:4" x14ac:dyDescent="0.25">
      <c r="A20" s="15">
        <v>18</v>
      </c>
      <c r="B20" s="4" t="s">
        <v>30</v>
      </c>
      <c r="C20" s="15">
        <v>19200093</v>
      </c>
      <c r="D20" s="14" t="s">
        <v>11</v>
      </c>
    </row>
    <row r="21" spans="1:4" x14ac:dyDescent="0.25">
      <c r="A21" s="15">
        <v>19</v>
      </c>
      <c r="B21" s="4" t="s">
        <v>31</v>
      </c>
      <c r="C21" s="15">
        <v>21200042</v>
      </c>
      <c r="D21" s="14" t="s">
        <v>11</v>
      </c>
    </row>
    <row r="22" spans="1:4" x14ac:dyDescent="0.25">
      <c r="A22" s="15">
        <v>20</v>
      </c>
      <c r="B22" s="4" t="s">
        <v>32</v>
      </c>
      <c r="C22" s="15">
        <v>21200039</v>
      </c>
      <c r="D22" s="14" t="s">
        <v>11</v>
      </c>
    </row>
    <row r="23" spans="1:4" x14ac:dyDescent="0.25">
      <c r="A23" s="15">
        <v>21</v>
      </c>
      <c r="B23" s="4" t="s">
        <v>33</v>
      </c>
      <c r="C23" s="15">
        <v>21100001</v>
      </c>
      <c r="D23" s="14" t="s">
        <v>11</v>
      </c>
    </row>
    <row r="24" spans="1:4" x14ac:dyDescent="0.25">
      <c r="A24" s="15">
        <v>22</v>
      </c>
      <c r="B24" s="4" t="s">
        <v>34</v>
      </c>
      <c r="C24" s="15">
        <v>18100011</v>
      </c>
      <c r="D24" s="14" t="s">
        <v>11</v>
      </c>
    </row>
    <row r="25" spans="1:4" x14ac:dyDescent="0.25">
      <c r="A25" s="15">
        <v>23</v>
      </c>
      <c r="B25" s="4" t="s">
        <v>35</v>
      </c>
      <c r="C25" s="15">
        <v>22000009</v>
      </c>
      <c r="D25" s="14" t="s">
        <v>11</v>
      </c>
    </row>
    <row r="26" spans="1:4" x14ac:dyDescent="0.25">
      <c r="A26" s="15">
        <v>24</v>
      </c>
      <c r="B26" s="4" t="s">
        <v>36</v>
      </c>
      <c r="C26" s="15">
        <v>21200015</v>
      </c>
      <c r="D26" s="14" t="s">
        <v>11</v>
      </c>
    </row>
    <row r="27" spans="1:4" x14ac:dyDescent="0.25">
      <c r="A27" s="15">
        <v>25</v>
      </c>
      <c r="B27" s="4" t="s">
        <v>37</v>
      </c>
      <c r="C27" s="15">
        <v>19200019</v>
      </c>
      <c r="D27" s="14" t="s">
        <v>11</v>
      </c>
    </row>
    <row r="28" spans="1:4" x14ac:dyDescent="0.25">
      <c r="A28" s="15">
        <v>26</v>
      </c>
      <c r="B28" s="4" t="s">
        <v>38</v>
      </c>
      <c r="C28" s="15">
        <v>20200010</v>
      </c>
      <c r="D28" s="14" t="s">
        <v>11</v>
      </c>
    </row>
    <row r="29" spans="1:4" x14ac:dyDescent="0.25">
      <c r="A29" s="15">
        <v>27</v>
      </c>
      <c r="B29" s="4" t="s">
        <v>39</v>
      </c>
      <c r="C29" s="15">
        <v>21100012</v>
      </c>
      <c r="D29" s="14" t="s">
        <v>11</v>
      </c>
    </row>
    <row r="30" spans="1:4" x14ac:dyDescent="0.25">
      <c r="A30" s="15">
        <v>28</v>
      </c>
      <c r="B30" s="4" t="s">
        <v>40</v>
      </c>
      <c r="C30" s="15">
        <v>21200038</v>
      </c>
      <c r="D30" s="14" t="s">
        <v>11</v>
      </c>
    </row>
    <row r="31" spans="1:4" x14ac:dyDescent="0.25">
      <c r="A31" s="15">
        <v>29</v>
      </c>
      <c r="B31" s="4" t="s">
        <v>41</v>
      </c>
      <c r="C31" s="15">
        <v>19200053</v>
      </c>
      <c r="D31" s="14" t="s">
        <v>11</v>
      </c>
    </row>
    <row r="32" spans="1:4" x14ac:dyDescent="0.25">
      <c r="A32" s="15">
        <v>30</v>
      </c>
      <c r="B32" s="4" t="s">
        <v>42</v>
      </c>
      <c r="C32" s="15">
        <v>21100014</v>
      </c>
      <c r="D32" s="14" t="s">
        <v>11</v>
      </c>
    </row>
    <row r="33" spans="1:4" x14ac:dyDescent="0.25">
      <c r="A33" s="15">
        <v>31</v>
      </c>
      <c r="B33" s="4" t="s">
        <v>43</v>
      </c>
      <c r="C33" s="15">
        <v>19200103</v>
      </c>
      <c r="D33" s="14" t="s">
        <v>11</v>
      </c>
    </row>
    <row r="34" spans="1:4" x14ac:dyDescent="0.25">
      <c r="A34" s="15">
        <v>32</v>
      </c>
      <c r="B34" s="4" t="s">
        <v>44</v>
      </c>
      <c r="C34" s="15">
        <v>20100045</v>
      </c>
      <c r="D34" s="14" t="s">
        <v>11</v>
      </c>
    </row>
    <row r="35" spans="1:4" x14ac:dyDescent="0.25">
      <c r="A35" s="15">
        <v>33</v>
      </c>
      <c r="B35" s="4" t="s">
        <v>45</v>
      </c>
      <c r="C35" s="15">
        <v>19200096</v>
      </c>
      <c r="D35" s="14" t="s">
        <v>11</v>
      </c>
    </row>
    <row r="36" spans="1:4" x14ac:dyDescent="0.25">
      <c r="A36" s="15">
        <v>34</v>
      </c>
      <c r="B36" s="4" t="s">
        <v>46</v>
      </c>
      <c r="C36" s="15">
        <v>20100064</v>
      </c>
      <c r="D36" s="14" t="s">
        <v>11</v>
      </c>
    </row>
    <row r="37" spans="1:4" x14ac:dyDescent="0.25">
      <c r="A37" s="15">
        <v>35</v>
      </c>
      <c r="B37" s="4" t="s">
        <v>47</v>
      </c>
      <c r="C37" s="15">
        <v>19200092</v>
      </c>
      <c r="D37" s="14" t="s">
        <v>11</v>
      </c>
    </row>
    <row r="38" spans="1:4" x14ac:dyDescent="0.25">
      <c r="A38" s="15">
        <v>36</v>
      </c>
      <c r="B38" s="4" t="s">
        <v>48</v>
      </c>
      <c r="C38" s="15">
        <v>22000001</v>
      </c>
      <c r="D38" s="14" t="s">
        <v>11</v>
      </c>
    </row>
    <row r="39" spans="1:4" x14ac:dyDescent="0.25">
      <c r="A39" s="15">
        <v>37</v>
      </c>
      <c r="B39" s="4" t="s">
        <v>49</v>
      </c>
      <c r="C39" s="15">
        <v>19200091</v>
      </c>
      <c r="D39" s="14" t="s">
        <v>11</v>
      </c>
    </row>
    <row r="40" spans="1:4" x14ac:dyDescent="0.25">
      <c r="A40" s="15">
        <v>38</v>
      </c>
      <c r="B40" s="4" t="s">
        <v>50</v>
      </c>
      <c r="C40" s="15">
        <v>20200026</v>
      </c>
      <c r="D40" s="14" t="s">
        <v>11</v>
      </c>
    </row>
    <row r="41" spans="1:4" x14ac:dyDescent="0.25">
      <c r="A41" s="15">
        <v>39</v>
      </c>
      <c r="B41" s="4" t="s">
        <v>51</v>
      </c>
      <c r="C41" s="15">
        <v>19100127</v>
      </c>
      <c r="D41" s="14" t="s">
        <v>11</v>
      </c>
    </row>
    <row r="42" spans="1:4" x14ac:dyDescent="0.25">
      <c r="A42" s="15">
        <v>40</v>
      </c>
      <c r="B42" s="4" t="s">
        <v>52</v>
      </c>
      <c r="C42" s="15">
        <v>20100006</v>
      </c>
      <c r="D42" s="14" t="s">
        <v>11</v>
      </c>
    </row>
    <row r="43" spans="1:4" x14ac:dyDescent="0.25">
      <c r="A43" s="15">
        <v>41</v>
      </c>
      <c r="B43" s="4" t="s">
        <v>53</v>
      </c>
      <c r="C43" s="15">
        <v>19100002</v>
      </c>
      <c r="D43" s="14" t="s">
        <v>11</v>
      </c>
    </row>
    <row r="44" spans="1:4" x14ac:dyDescent="0.25">
      <c r="A44" s="15">
        <v>42</v>
      </c>
      <c r="B44" s="4" t="s">
        <v>54</v>
      </c>
      <c r="C44" s="15">
        <v>22000002</v>
      </c>
      <c r="D44" s="14" t="s">
        <v>11</v>
      </c>
    </row>
    <row r="45" spans="1:4" x14ac:dyDescent="0.25">
      <c r="A45" s="15">
        <v>43</v>
      </c>
      <c r="B45" s="4" t="s">
        <v>55</v>
      </c>
      <c r="C45" s="15">
        <v>19200027</v>
      </c>
      <c r="D45" s="14" t="s">
        <v>11</v>
      </c>
    </row>
    <row r="46" spans="1:4" x14ac:dyDescent="0.25">
      <c r="A46" s="15">
        <v>44</v>
      </c>
      <c r="B46" s="4" t="s">
        <v>56</v>
      </c>
      <c r="C46" s="15">
        <v>19200105</v>
      </c>
      <c r="D46" s="14" t="s">
        <v>11</v>
      </c>
    </row>
    <row r="47" spans="1:4" x14ac:dyDescent="0.25">
      <c r="A47" s="15">
        <v>45</v>
      </c>
      <c r="B47" s="4" t="s">
        <v>57</v>
      </c>
      <c r="C47" s="15">
        <v>0</v>
      </c>
      <c r="D47" s="14" t="s">
        <v>11</v>
      </c>
    </row>
    <row r="48" spans="1:4" x14ac:dyDescent="0.25">
      <c r="A48" s="15">
        <v>46</v>
      </c>
      <c r="B48" s="4" t="s">
        <v>58</v>
      </c>
      <c r="C48" s="15">
        <v>20100024</v>
      </c>
      <c r="D48" s="14" t="s">
        <v>59</v>
      </c>
    </row>
    <row r="49" spans="1:4" x14ac:dyDescent="0.25">
      <c r="A49" s="15">
        <v>47</v>
      </c>
      <c r="B49" s="4" t="s">
        <v>60</v>
      </c>
      <c r="C49" s="15">
        <v>19100080</v>
      </c>
      <c r="D49" s="14" t="s">
        <v>59</v>
      </c>
    </row>
    <row r="50" spans="1:4" x14ac:dyDescent="0.25">
      <c r="A50" s="15">
        <v>48</v>
      </c>
      <c r="B50" s="4" t="s">
        <v>61</v>
      </c>
      <c r="C50" s="15">
        <v>18100007</v>
      </c>
      <c r="D50" s="14" t="s">
        <v>59</v>
      </c>
    </row>
    <row r="51" spans="1:4" x14ac:dyDescent="0.25">
      <c r="A51" s="15">
        <v>49</v>
      </c>
      <c r="B51" s="4" t="s">
        <v>62</v>
      </c>
      <c r="C51" s="15">
        <v>21100027</v>
      </c>
      <c r="D51" s="14" t="s">
        <v>59</v>
      </c>
    </row>
    <row r="52" spans="1:4" x14ac:dyDescent="0.25">
      <c r="A52" s="15">
        <v>50</v>
      </c>
      <c r="B52" s="4" t="s">
        <v>63</v>
      </c>
      <c r="C52" s="15">
        <v>18100031</v>
      </c>
      <c r="D52" s="14" t="s">
        <v>59</v>
      </c>
    </row>
    <row r="53" spans="1:4" x14ac:dyDescent="0.25">
      <c r="A53" s="15">
        <v>51</v>
      </c>
      <c r="B53" s="4" t="s">
        <v>64</v>
      </c>
      <c r="C53" s="15">
        <v>21100024</v>
      </c>
      <c r="D53" s="14" t="s">
        <v>59</v>
      </c>
    </row>
    <row r="54" spans="1:4" x14ac:dyDescent="0.25">
      <c r="A54" s="15">
        <v>52</v>
      </c>
      <c r="B54" s="16" t="s">
        <v>65</v>
      </c>
      <c r="C54" s="15">
        <v>21200029</v>
      </c>
      <c r="D54" s="14" t="s">
        <v>59</v>
      </c>
    </row>
    <row r="55" spans="1:4" x14ac:dyDescent="0.25">
      <c r="A55" s="15">
        <v>53</v>
      </c>
      <c r="B55" s="4" t="s">
        <v>66</v>
      </c>
      <c r="C55" s="15">
        <v>18100036</v>
      </c>
      <c r="D55" s="14" t="s">
        <v>59</v>
      </c>
    </row>
    <row r="56" spans="1:4" x14ac:dyDescent="0.25">
      <c r="A56" s="15">
        <v>54</v>
      </c>
      <c r="B56" s="4" t="s">
        <v>67</v>
      </c>
      <c r="C56" s="15">
        <v>19200024</v>
      </c>
      <c r="D56" s="14" t="s">
        <v>59</v>
      </c>
    </row>
    <row r="57" spans="1:4" x14ac:dyDescent="0.25">
      <c r="A57" s="15">
        <v>55</v>
      </c>
      <c r="B57" s="4" t="s">
        <v>68</v>
      </c>
      <c r="C57" s="15">
        <v>19100063</v>
      </c>
      <c r="D57" s="14" t="s">
        <v>59</v>
      </c>
    </row>
    <row r="58" spans="1:4" x14ac:dyDescent="0.25">
      <c r="A58" s="15">
        <v>56</v>
      </c>
      <c r="B58" s="4" t="s">
        <v>69</v>
      </c>
      <c r="C58" s="15">
        <v>22030002</v>
      </c>
      <c r="D58" s="14" t="s">
        <v>59</v>
      </c>
    </row>
    <row r="59" spans="1:4" x14ac:dyDescent="0.25">
      <c r="A59" s="15">
        <v>57</v>
      </c>
      <c r="B59" s="4" t="s">
        <v>70</v>
      </c>
      <c r="C59" s="15">
        <v>21100032</v>
      </c>
      <c r="D59" s="14" t="s">
        <v>59</v>
      </c>
    </row>
    <row r="60" spans="1:4" x14ac:dyDescent="0.25">
      <c r="A60" s="15">
        <v>58</v>
      </c>
      <c r="B60" s="4" t="s">
        <v>71</v>
      </c>
      <c r="C60" s="15">
        <v>19100010</v>
      </c>
      <c r="D60" s="14" t="s">
        <v>59</v>
      </c>
    </row>
    <row r="61" spans="1:4" x14ac:dyDescent="0.25">
      <c r="A61" s="15">
        <v>59</v>
      </c>
      <c r="B61" s="4" t="s">
        <v>72</v>
      </c>
      <c r="C61" s="15">
        <v>18100001</v>
      </c>
      <c r="D61" s="14" t="s">
        <v>59</v>
      </c>
    </row>
    <row r="62" spans="1:4" x14ac:dyDescent="0.25">
      <c r="A62" s="15">
        <v>60</v>
      </c>
      <c r="B62" s="4" t="s">
        <v>73</v>
      </c>
      <c r="C62" s="15">
        <v>19200111</v>
      </c>
      <c r="D62" s="14" t="s">
        <v>59</v>
      </c>
    </row>
    <row r="63" spans="1:4" x14ac:dyDescent="0.25">
      <c r="A63" s="15">
        <v>61</v>
      </c>
      <c r="B63" s="4" t="s">
        <v>74</v>
      </c>
      <c r="C63" s="15">
        <v>19100067</v>
      </c>
      <c r="D63" s="14" t="s">
        <v>59</v>
      </c>
    </row>
    <row r="64" spans="1:4" x14ac:dyDescent="0.25">
      <c r="A64" s="15">
        <v>62</v>
      </c>
      <c r="B64" s="4" t="s">
        <v>75</v>
      </c>
      <c r="C64" s="15">
        <v>19200014</v>
      </c>
      <c r="D64" s="14" t="s">
        <v>59</v>
      </c>
    </row>
    <row r="65" spans="1:4" x14ac:dyDescent="0.25">
      <c r="A65" s="15">
        <v>63</v>
      </c>
      <c r="B65" s="4" t="s">
        <v>76</v>
      </c>
      <c r="C65" s="15">
        <v>21100035</v>
      </c>
      <c r="D65" s="14" t="s">
        <v>59</v>
      </c>
    </row>
    <row r="66" spans="1:4" x14ac:dyDescent="0.25">
      <c r="A66" s="15">
        <v>64</v>
      </c>
      <c r="B66" s="4" t="s">
        <v>77</v>
      </c>
      <c r="C66" s="15">
        <v>20200035</v>
      </c>
      <c r="D66" s="14" t="s">
        <v>59</v>
      </c>
    </row>
    <row r="67" spans="1:4" x14ac:dyDescent="0.25">
      <c r="A67" s="15">
        <v>65</v>
      </c>
      <c r="B67" s="4" t="s">
        <v>78</v>
      </c>
      <c r="C67" s="15">
        <v>19100006</v>
      </c>
      <c r="D67" s="14" t="s">
        <v>59</v>
      </c>
    </row>
    <row r="68" spans="1:4" x14ac:dyDescent="0.25">
      <c r="A68" s="15">
        <v>66</v>
      </c>
      <c r="B68" s="4" t="s">
        <v>79</v>
      </c>
      <c r="C68" s="15">
        <v>19100125</v>
      </c>
      <c r="D68" s="14" t="s">
        <v>59</v>
      </c>
    </row>
    <row r="69" spans="1:4" x14ac:dyDescent="0.25">
      <c r="A69" s="15">
        <v>67</v>
      </c>
      <c r="B69" s="4" t="s">
        <v>80</v>
      </c>
      <c r="C69" s="15">
        <v>20100002</v>
      </c>
      <c r="D69" s="14" t="s">
        <v>59</v>
      </c>
    </row>
    <row r="70" spans="1:4" x14ac:dyDescent="0.25">
      <c r="A70" s="15">
        <v>68</v>
      </c>
      <c r="B70" s="4" t="s">
        <v>81</v>
      </c>
      <c r="C70" s="15">
        <v>19200039</v>
      </c>
      <c r="D70" s="14" t="s">
        <v>59</v>
      </c>
    </row>
    <row r="71" spans="1:4" x14ac:dyDescent="0.25">
      <c r="A71" s="15">
        <v>69</v>
      </c>
      <c r="B71" s="4" t="s">
        <v>82</v>
      </c>
      <c r="C71" s="15">
        <v>19200025</v>
      </c>
      <c r="D71" s="14" t="s">
        <v>59</v>
      </c>
    </row>
    <row r="72" spans="1:4" x14ac:dyDescent="0.25">
      <c r="A72" s="15">
        <v>70</v>
      </c>
      <c r="B72" s="4" t="s">
        <v>83</v>
      </c>
      <c r="C72" s="15">
        <v>21200043</v>
      </c>
      <c r="D72" s="14" t="s">
        <v>59</v>
      </c>
    </row>
    <row r="73" spans="1:4" x14ac:dyDescent="0.25">
      <c r="A73" s="15">
        <v>71</v>
      </c>
      <c r="B73" s="4" t="s">
        <v>84</v>
      </c>
      <c r="C73" s="15">
        <v>22000005</v>
      </c>
      <c r="D73" s="14" t="s">
        <v>59</v>
      </c>
    </row>
    <row r="74" spans="1:4" x14ac:dyDescent="0.25">
      <c r="A74" s="15">
        <v>72</v>
      </c>
      <c r="B74" s="4" t="s">
        <v>85</v>
      </c>
      <c r="C74" s="15">
        <v>18100045</v>
      </c>
      <c r="D74" s="14" t="s">
        <v>59</v>
      </c>
    </row>
    <row r="75" spans="1:4" x14ac:dyDescent="0.25">
      <c r="A75" s="15">
        <v>73</v>
      </c>
      <c r="B75" s="4" t="s">
        <v>86</v>
      </c>
      <c r="C75" s="15">
        <v>22000007</v>
      </c>
      <c r="D75" s="14" t="s">
        <v>59</v>
      </c>
    </row>
    <row r="76" spans="1:4" x14ac:dyDescent="0.25">
      <c r="A76" s="15">
        <v>74</v>
      </c>
      <c r="B76" s="4" t="s">
        <v>87</v>
      </c>
      <c r="C76" s="15">
        <v>19200016</v>
      </c>
      <c r="D76" s="14" t="s">
        <v>59</v>
      </c>
    </row>
    <row r="77" spans="1:4" x14ac:dyDescent="0.25">
      <c r="A77" s="15">
        <v>75</v>
      </c>
      <c r="B77" s="4" t="s">
        <v>88</v>
      </c>
      <c r="C77" s="15">
        <v>19200106</v>
      </c>
      <c r="D77" s="14" t="s">
        <v>59</v>
      </c>
    </row>
    <row r="78" spans="1:4" x14ac:dyDescent="0.25">
      <c r="A78" s="15">
        <v>76</v>
      </c>
      <c r="B78" s="4" t="s">
        <v>89</v>
      </c>
      <c r="C78" s="15">
        <v>21100025</v>
      </c>
      <c r="D78" s="14" t="s">
        <v>59</v>
      </c>
    </row>
    <row r="79" spans="1:4" x14ac:dyDescent="0.25">
      <c r="A79" s="15">
        <v>77</v>
      </c>
      <c r="B79" s="4" t="s">
        <v>90</v>
      </c>
      <c r="C79" s="15">
        <v>22000010</v>
      </c>
      <c r="D79" s="14" t="s">
        <v>59</v>
      </c>
    </row>
    <row r="80" spans="1:4" x14ac:dyDescent="0.25">
      <c r="A80" s="15">
        <v>78</v>
      </c>
      <c r="B80" s="4" t="s">
        <v>91</v>
      </c>
      <c r="C80" s="15">
        <v>21100022</v>
      </c>
      <c r="D80" s="14" t="s">
        <v>59</v>
      </c>
    </row>
    <row r="81" spans="1:4" x14ac:dyDescent="0.25">
      <c r="A81" s="15">
        <v>79</v>
      </c>
      <c r="B81" s="4" t="s">
        <v>92</v>
      </c>
      <c r="C81" s="15">
        <v>20200054</v>
      </c>
      <c r="D81" s="14" t="s">
        <v>59</v>
      </c>
    </row>
    <row r="82" spans="1:4" x14ac:dyDescent="0.25">
      <c r="A82" s="15">
        <v>80</v>
      </c>
      <c r="B82" s="4" t="s">
        <v>93</v>
      </c>
      <c r="C82" s="15">
        <v>21100023</v>
      </c>
      <c r="D82" s="14" t="s">
        <v>59</v>
      </c>
    </row>
    <row r="83" spans="1:4" x14ac:dyDescent="0.25">
      <c r="A83" s="15">
        <v>81</v>
      </c>
      <c r="B83" s="4" t="s">
        <v>94</v>
      </c>
      <c r="C83" s="15">
        <v>19200060</v>
      </c>
      <c r="D83" s="14" t="s">
        <v>59</v>
      </c>
    </row>
    <row r="84" spans="1:4" x14ac:dyDescent="0.25">
      <c r="A84" s="15">
        <v>82</v>
      </c>
      <c r="B84" s="4" t="s">
        <v>95</v>
      </c>
      <c r="C84" s="15">
        <v>19200101</v>
      </c>
      <c r="D84" s="14" t="s">
        <v>59</v>
      </c>
    </row>
    <row r="85" spans="1:4" x14ac:dyDescent="0.25">
      <c r="A85" s="15">
        <v>83</v>
      </c>
      <c r="B85" s="4" t="s">
        <v>96</v>
      </c>
      <c r="C85" s="15">
        <v>19100031</v>
      </c>
      <c r="D85" s="14" t="s">
        <v>59</v>
      </c>
    </row>
    <row r="86" spans="1:4" x14ac:dyDescent="0.25">
      <c r="A86" s="15">
        <v>84</v>
      </c>
      <c r="B86" s="4" t="s">
        <v>97</v>
      </c>
      <c r="C86" s="15">
        <v>20200036</v>
      </c>
      <c r="D86" s="14" t="s">
        <v>59</v>
      </c>
    </row>
    <row r="87" spans="1:4" x14ac:dyDescent="0.25">
      <c r="A87" s="15">
        <v>85</v>
      </c>
      <c r="B87" s="4" t="s">
        <v>98</v>
      </c>
      <c r="C87" s="15">
        <v>21100041</v>
      </c>
      <c r="D87" s="14" t="s">
        <v>59</v>
      </c>
    </row>
    <row r="88" spans="1:4" x14ac:dyDescent="0.25">
      <c r="A88" s="15">
        <v>86</v>
      </c>
      <c r="B88" s="4" t="s">
        <v>99</v>
      </c>
      <c r="C88" s="15">
        <v>19200042</v>
      </c>
      <c r="D88" s="14" t="s">
        <v>59</v>
      </c>
    </row>
    <row r="89" spans="1:4" x14ac:dyDescent="0.25">
      <c r="A89" s="15">
        <v>87</v>
      </c>
      <c r="B89" s="4" t="s">
        <v>100</v>
      </c>
      <c r="C89" s="15">
        <v>19100098</v>
      </c>
      <c r="D89" s="14" t="s">
        <v>59</v>
      </c>
    </row>
    <row r="90" spans="1:4" x14ac:dyDescent="0.25">
      <c r="A90" s="15">
        <v>88</v>
      </c>
      <c r="B90" s="4" t="s">
        <v>101</v>
      </c>
      <c r="C90" s="15">
        <v>19100095</v>
      </c>
      <c r="D90" s="14" t="s">
        <v>59</v>
      </c>
    </row>
    <row r="91" spans="1:4" x14ac:dyDescent="0.25">
      <c r="A91" s="15">
        <v>89</v>
      </c>
      <c r="B91" s="4" t="s">
        <v>102</v>
      </c>
      <c r="C91" s="15">
        <v>22000008</v>
      </c>
      <c r="D91" s="14" t="s">
        <v>59</v>
      </c>
    </row>
    <row r="92" spans="1:4" x14ac:dyDescent="0.25">
      <c r="A92" s="15">
        <v>90</v>
      </c>
      <c r="B92" s="4" t="s">
        <v>103</v>
      </c>
      <c r="C92" s="15">
        <v>19200011</v>
      </c>
      <c r="D92" s="14" t="s">
        <v>59</v>
      </c>
    </row>
    <row r="93" spans="1:4" x14ac:dyDescent="0.25">
      <c r="A93" s="15">
        <v>91</v>
      </c>
      <c r="B93" s="4" t="s">
        <v>104</v>
      </c>
      <c r="C93" s="15">
        <v>19200012</v>
      </c>
      <c r="D93" s="14" t="s">
        <v>59</v>
      </c>
    </row>
    <row r="94" spans="1:4" x14ac:dyDescent="0.25">
      <c r="A94" s="15">
        <v>92</v>
      </c>
      <c r="B94" s="4" t="s">
        <v>105</v>
      </c>
      <c r="C94" s="15">
        <v>19100046</v>
      </c>
      <c r="D94" s="14" t="s">
        <v>59</v>
      </c>
    </row>
    <row r="95" spans="1:4" x14ac:dyDescent="0.25">
      <c r="A95" s="15">
        <v>93</v>
      </c>
      <c r="B95" s="4" t="s">
        <v>106</v>
      </c>
      <c r="C95" s="15">
        <v>19100004</v>
      </c>
      <c r="D95" s="14" t="s">
        <v>59</v>
      </c>
    </row>
    <row r="96" spans="1:4" x14ac:dyDescent="0.25">
      <c r="A96" s="15">
        <v>94</v>
      </c>
      <c r="B96" s="4" t="s">
        <v>107</v>
      </c>
      <c r="C96" s="15">
        <v>18100009</v>
      </c>
      <c r="D96" s="14" t="s">
        <v>59</v>
      </c>
    </row>
    <row r="97" spans="1:4" x14ac:dyDescent="0.25">
      <c r="A97" s="15">
        <v>95</v>
      </c>
      <c r="B97" s="4" t="s">
        <v>108</v>
      </c>
      <c r="C97" s="15">
        <v>21100036</v>
      </c>
      <c r="D97" s="14" t="s">
        <v>59</v>
      </c>
    </row>
    <row r="98" spans="1:4" x14ac:dyDescent="0.25">
      <c r="A98" s="15">
        <v>96</v>
      </c>
      <c r="B98" s="4" t="s">
        <v>109</v>
      </c>
      <c r="C98" s="15">
        <v>19100120</v>
      </c>
      <c r="D98" s="14" t="s">
        <v>59</v>
      </c>
    </row>
    <row r="99" spans="1:4" x14ac:dyDescent="0.25">
      <c r="A99" s="15">
        <v>97</v>
      </c>
      <c r="B99" s="4" t="s">
        <v>110</v>
      </c>
      <c r="C99" s="15">
        <v>21100028</v>
      </c>
      <c r="D99" s="14" t="s">
        <v>59</v>
      </c>
    </row>
    <row r="100" spans="1:4" x14ac:dyDescent="0.25">
      <c r="A100" s="15">
        <v>98</v>
      </c>
      <c r="B100" s="4" t="s">
        <v>111</v>
      </c>
      <c r="C100" s="15">
        <v>19200043</v>
      </c>
      <c r="D100" s="14" t="s">
        <v>59</v>
      </c>
    </row>
    <row r="101" spans="1:4" x14ac:dyDescent="0.25">
      <c r="A101" s="15">
        <v>99</v>
      </c>
      <c r="B101" s="4" t="s">
        <v>112</v>
      </c>
      <c r="C101" s="15">
        <v>19200040</v>
      </c>
      <c r="D101" s="14" t="s">
        <v>59</v>
      </c>
    </row>
    <row r="102" spans="1:4" x14ac:dyDescent="0.25">
      <c r="A102" s="15">
        <v>100</v>
      </c>
      <c r="B102" s="4" t="s">
        <v>113</v>
      </c>
      <c r="C102" s="15">
        <v>21200040</v>
      </c>
      <c r="D102" s="14" t="s">
        <v>59</v>
      </c>
    </row>
    <row r="103" spans="1:4" x14ac:dyDescent="0.25">
      <c r="A103" s="15">
        <v>101</v>
      </c>
      <c r="B103" s="4" t="s">
        <v>114</v>
      </c>
      <c r="C103" s="15">
        <v>20200034</v>
      </c>
      <c r="D103" s="14" t="s">
        <v>59</v>
      </c>
    </row>
    <row r="104" spans="1:4" x14ac:dyDescent="0.25">
      <c r="A104" s="15">
        <v>102</v>
      </c>
      <c r="B104" s="4" t="s">
        <v>115</v>
      </c>
      <c r="C104" s="15">
        <v>19100050</v>
      </c>
      <c r="D104" s="14" t="s">
        <v>59</v>
      </c>
    </row>
    <row r="105" spans="1:4" x14ac:dyDescent="0.25">
      <c r="A105" s="15">
        <v>103</v>
      </c>
      <c r="B105" s="4" t="s">
        <v>116</v>
      </c>
      <c r="C105" s="15">
        <v>19200059</v>
      </c>
      <c r="D105" s="14" t="s">
        <v>59</v>
      </c>
    </row>
    <row r="106" spans="1:4" x14ac:dyDescent="0.25">
      <c r="A106" s="15">
        <v>104</v>
      </c>
      <c r="B106" s="4" t="s">
        <v>117</v>
      </c>
      <c r="C106" s="15">
        <v>19100113</v>
      </c>
      <c r="D106" s="14" t="s">
        <v>59</v>
      </c>
    </row>
    <row r="107" spans="1:4" x14ac:dyDescent="0.25">
      <c r="A107" s="15">
        <v>105</v>
      </c>
      <c r="B107" s="4" t="s">
        <v>118</v>
      </c>
      <c r="C107" s="15">
        <v>21100021</v>
      </c>
      <c r="D107" s="14" t="s">
        <v>59</v>
      </c>
    </row>
    <row r="108" spans="1:4" x14ac:dyDescent="0.25">
      <c r="A108" s="15">
        <v>106</v>
      </c>
      <c r="B108" s="4" t="s">
        <v>119</v>
      </c>
      <c r="C108" s="15">
        <v>20200039</v>
      </c>
      <c r="D108" s="14" t="s">
        <v>59</v>
      </c>
    </row>
    <row r="109" spans="1:4" x14ac:dyDescent="0.25">
      <c r="A109" s="15">
        <v>107</v>
      </c>
      <c r="B109" s="4" t="s">
        <v>120</v>
      </c>
      <c r="C109" s="15">
        <v>20200028</v>
      </c>
      <c r="D109" s="14" t="s">
        <v>59</v>
      </c>
    </row>
    <row r="110" spans="1:4" x14ac:dyDescent="0.25">
      <c r="A110" s="15">
        <v>108</v>
      </c>
      <c r="B110" s="4" t="s">
        <v>121</v>
      </c>
      <c r="C110" s="15">
        <v>19100122</v>
      </c>
      <c r="D110" s="14" t="s">
        <v>59</v>
      </c>
    </row>
    <row r="111" spans="1:4" x14ac:dyDescent="0.25">
      <c r="A111" s="15">
        <v>109</v>
      </c>
      <c r="B111" s="4" t="s">
        <v>122</v>
      </c>
      <c r="C111" s="15">
        <v>21100026</v>
      </c>
      <c r="D111" s="14" t="s">
        <v>59</v>
      </c>
    </row>
    <row r="112" spans="1:4" x14ac:dyDescent="0.25">
      <c r="A112" s="15">
        <v>110</v>
      </c>
      <c r="B112" s="4" t="s">
        <v>123</v>
      </c>
      <c r="C112" s="15">
        <v>20100065</v>
      </c>
      <c r="D112" s="14" t="s">
        <v>59</v>
      </c>
    </row>
    <row r="113" spans="1:4" x14ac:dyDescent="0.25">
      <c r="A113" s="15">
        <v>111</v>
      </c>
      <c r="B113" s="4" t="s">
        <v>124</v>
      </c>
      <c r="C113" s="15">
        <v>19100112</v>
      </c>
      <c r="D113" s="14" t="s">
        <v>59</v>
      </c>
    </row>
  </sheetData>
  <pageMargins left="0.7" right="0.7" top="0.75" bottom="0.75" header="0.3" footer="0.3"/>
  <pageSetup paperSize="9" orientation="portrait" useFirstPageNumber="1" horizontalDpi="4294967293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00000000-000E-0000-0100-000002000000}">
            <xm:f>NOT(ISERROR(SEARCH("Excel",D1)))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D1:D28 D30:D1048576</xm:sqref>
        </x14:conditionalFormatting>
        <x14:conditionalFormatting xmlns:xm="http://schemas.microsoft.com/office/excel/2006/main">
          <x14:cfRule type="containsText" priority="1" operator="containsText" id="{00000000-000E-0000-0100-000001000000}">
            <xm:f>NOT(ISERROR(SEARCH("Excel",D29)))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"/>
  <sheetViews>
    <sheetView zoomScaleNormal="100" workbookViewId="0">
      <selection activeCell="B32" sqref="B32"/>
    </sheetView>
  </sheetViews>
  <sheetFormatPr defaultColWidth="8.5703125" defaultRowHeight="15" x14ac:dyDescent="0.25"/>
  <cols>
    <col min="1" max="1" width="17" style="17" customWidth="1"/>
    <col min="2" max="3" width="58" style="17" customWidth="1"/>
    <col min="4" max="4" width="15.28515625" style="17" customWidth="1"/>
    <col min="5" max="5" width="21" style="17" customWidth="1"/>
    <col min="6" max="6" width="8.5703125" style="17" customWidth="1"/>
    <col min="7" max="16384" width="8.5703125" style="17"/>
  </cols>
  <sheetData>
    <row r="1" spans="1:5" x14ac:dyDescent="0.25">
      <c r="A1" s="18" t="s">
        <v>125</v>
      </c>
      <c r="B1" s="19" t="s">
        <v>2</v>
      </c>
      <c r="C1" s="19" t="s">
        <v>126</v>
      </c>
      <c r="D1" s="19" t="s">
        <v>127</v>
      </c>
      <c r="E1" s="20" t="s">
        <v>128</v>
      </c>
    </row>
    <row r="2" spans="1:5" x14ac:dyDescent="0.25">
      <c r="A2" s="21" t="s">
        <v>129</v>
      </c>
      <c r="B2" s="22" t="s">
        <v>130</v>
      </c>
      <c r="C2" s="22" t="s">
        <v>131</v>
      </c>
      <c r="D2" s="4" t="s">
        <v>132</v>
      </c>
      <c r="E2" s="23" t="str">
        <f>A2</f>
        <v>INT001</v>
      </c>
    </row>
    <row r="3" spans="1:5" x14ac:dyDescent="0.25">
      <c r="A3" s="21" t="s">
        <v>133</v>
      </c>
      <c r="B3" s="22" t="s">
        <v>134</v>
      </c>
      <c r="C3" s="22" t="s">
        <v>131</v>
      </c>
      <c r="D3" s="4" t="s">
        <v>132</v>
      </c>
      <c r="E3" s="23" t="str">
        <f t="shared" ref="E3:E28" si="0">A3</f>
        <v>INT002</v>
      </c>
    </row>
    <row r="4" spans="1:5" x14ac:dyDescent="0.25">
      <c r="A4" s="21" t="s">
        <v>135</v>
      </c>
      <c r="B4" s="22" t="s">
        <v>136</v>
      </c>
      <c r="C4" s="22" t="s">
        <v>131</v>
      </c>
      <c r="D4" s="4" t="s">
        <v>132</v>
      </c>
      <c r="E4" s="23" t="str">
        <f t="shared" si="0"/>
        <v>INT003</v>
      </c>
    </row>
    <row r="5" spans="1:5" x14ac:dyDescent="0.25">
      <c r="A5" s="21" t="s">
        <v>137</v>
      </c>
      <c r="B5" s="22" t="s">
        <v>138</v>
      </c>
      <c r="C5" s="22" t="s">
        <v>131</v>
      </c>
      <c r="D5" s="4" t="s">
        <v>132</v>
      </c>
      <c r="E5" s="23" t="str">
        <f t="shared" si="0"/>
        <v>INT004</v>
      </c>
    </row>
    <row r="6" spans="1:5" x14ac:dyDescent="0.25">
      <c r="A6" s="21" t="s">
        <v>139</v>
      </c>
      <c r="B6" s="22" t="s">
        <v>140</v>
      </c>
      <c r="C6" s="22" t="s">
        <v>131</v>
      </c>
      <c r="D6" s="4" t="s">
        <v>132</v>
      </c>
      <c r="E6" s="23" t="str">
        <f t="shared" si="0"/>
        <v>INT005</v>
      </c>
    </row>
    <row r="7" spans="1:5" x14ac:dyDescent="0.25">
      <c r="A7" s="21" t="s">
        <v>141</v>
      </c>
      <c r="B7" s="22" t="s">
        <v>142</v>
      </c>
      <c r="C7" s="22" t="s">
        <v>131</v>
      </c>
      <c r="D7" s="4" t="s">
        <v>132</v>
      </c>
      <c r="E7" s="23" t="str">
        <f t="shared" si="0"/>
        <v>INT006</v>
      </c>
    </row>
    <row r="8" spans="1:5" x14ac:dyDescent="0.25">
      <c r="A8" s="21" t="s">
        <v>143</v>
      </c>
      <c r="B8" s="22" t="s">
        <v>144</v>
      </c>
      <c r="C8" s="22" t="s">
        <v>131</v>
      </c>
      <c r="D8" s="4" t="s">
        <v>132</v>
      </c>
      <c r="E8" s="23" t="str">
        <f t="shared" si="0"/>
        <v>INT007</v>
      </c>
    </row>
    <row r="9" spans="1:5" x14ac:dyDescent="0.25">
      <c r="A9" s="21" t="s">
        <v>145</v>
      </c>
      <c r="B9" s="22" t="s">
        <v>146</v>
      </c>
      <c r="C9" s="22" t="s">
        <v>131</v>
      </c>
      <c r="D9" s="4" t="s">
        <v>132</v>
      </c>
      <c r="E9" s="23" t="str">
        <f t="shared" si="0"/>
        <v>INT008</v>
      </c>
    </row>
    <row r="10" spans="1:5" x14ac:dyDescent="0.25">
      <c r="A10" s="21" t="s">
        <v>147</v>
      </c>
      <c r="B10" s="22" t="s">
        <v>148</v>
      </c>
      <c r="C10" s="22" t="s">
        <v>131</v>
      </c>
      <c r="D10" s="4" t="s">
        <v>132</v>
      </c>
      <c r="E10" s="23" t="str">
        <f t="shared" si="0"/>
        <v>INT009</v>
      </c>
    </row>
    <row r="11" spans="1:5" x14ac:dyDescent="0.25">
      <c r="A11" s="21" t="s">
        <v>149</v>
      </c>
      <c r="B11" s="22" t="s">
        <v>150</v>
      </c>
      <c r="C11" s="22" t="s">
        <v>131</v>
      </c>
      <c r="D11" s="4" t="s">
        <v>132</v>
      </c>
      <c r="E11" s="23" t="str">
        <f t="shared" si="0"/>
        <v>INT010</v>
      </c>
    </row>
    <row r="12" spans="1:5" x14ac:dyDescent="0.25">
      <c r="A12" s="21" t="s">
        <v>151</v>
      </c>
      <c r="B12" s="22" t="s">
        <v>152</v>
      </c>
      <c r="C12" s="22" t="s">
        <v>131</v>
      </c>
      <c r="D12" s="4" t="s">
        <v>132</v>
      </c>
      <c r="E12" s="23" t="str">
        <f t="shared" si="0"/>
        <v>INT011</v>
      </c>
    </row>
    <row r="13" spans="1:5" x14ac:dyDescent="0.25">
      <c r="A13" s="21" t="s">
        <v>153</v>
      </c>
      <c r="B13" s="22" t="s">
        <v>154</v>
      </c>
      <c r="C13" s="22" t="s">
        <v>131</v>
      </c>
      <c r="D13" s="4" t="s">
        <v>132</v>
      </c>
      <c r="E13" s="23" t="str">
        <f t="shared" si="0"/>
        <v>INT012</v>
      </c>
    </row>
    <row r="14" spans="1:5" x14ac:dyDescent="0.25">
      <c r="A14" s="21" t="s">
        <v>155</v>
      </c>
      <c r="B14" s="22" t="s">
        <v>156</v>
      </c>
      <c r="C14" s="22" t="s">
        <v>131</v>
      </c>
      <c r="D14" s="4" t="s">
        <v>132</v>
      </c>
      <c r="E14" s="23" t="str">
        <f t="shared" si="0"/>
        <v>INT013</v>
      </c>
    </row>
    <row r="15" spans="1:5" x14ac:dyDescent="0.25">
      <c r="A15" s="21" t="s">
        <v>157</v>
      </c>
      <c r="B15" s="22" t="s">
        <v>158</v>
      </c>
      <c r="C15" s="22" t="s">
        <v>131</v>
      </c>
      <c r="D15" s="4" t="s">
        <v>132</v>
      </c>
      <c r="E15" s="23" t="str">
        <f t="shared" si="0"/>
        <v>INT014</v>
      </c>
    </row>
    <row r="16" spans="1:5" x14ac:dyDescent="0.25">
      <c r="A16" s="21" t="s">
        <v>159</v>
      </c>
      <c r="B16" s="22" t="s">
        <v>160</v>
      </c>
      <c r="C16" s="22" t="s">
        <v>131</v>
      </c>
      <c r="D16" s="4" t="s">
        <v>132</v>
      </c>
      <c r="E16" s="23" t="str">
        <f t="shared" si="0"/>
        <v>INT015</v>
      </c>
    </row>
    <row r="17" spans="1:5" x14ac:dyDescent="0.25">
      <c r="A17" s="21" t="s">
        <v>161</v>
      </c>
      <c r="B17" s="22" t="s">
        <v>162</v>
      </c>
      <c r="C17" s="22" t="s">
        <v>131</v>
      </c>
      <c r="D17" s="4" t="s">
        <v>132</v>
      </c>
      <c r="E17" s="23" t="str">
        <f t="shared" si="0"/>
        <v>INT016</v>
      </c>
    </row>
    <row r="18" spans="1:5" x14ac:dyDescent="0.25">
      <c r="A18" s="21" t="s">
        <v>163</v>
      </c>
      <c r="B18" s="22" t="s">
        <v>164</v>
      </c>
      <c r="C18" s="22" t="s">
        <v>131</v>
      </c>
      <c r="D18" s="4" t="s">
        <v>132</v>
      </c>
      <c r="E18" s="23" t="str">
        <f t="shared" si="0"/>
        <v>INT017</v>
      </c>
    </row>
    <row r="19" spans="1:5" x14ac:dyDescent="0.25">
      <c r="A19" s="21" t="s">
        <v>165</v>
      </c>
      <c r="B19" s="22" t="s">
        <v>166</v>
      </c>
      <c r="C19" s="22" t="s">
        <v>131</v>
      </c>
      <c r="D19" s="4" t="s">
        <v>132</v>
      </c>
      <c r="E19" s="23" t="str">
        <f t="shared" si="0"/>
        <v>INT018</v>
      </c>
    </row>
    <row r="20" spans="1:5" x14ac:dyDescent="0.25">
      <c r="A20" s="21" t="s">
        <v>167</v>
      </c>
      <c r="B20" s="22" t="s">
        <v>168</v>
      </c>
      <c r="C20" s="22" t="s">
        <v>131</v>
      </c>
      <c r="D20" s="4" t="s">
        <v>132</v>
      </c>
      <c r="E20" s="23" t="str">
        <f t="shared" si="0"/>
        <v>INT019</v>
      </c>
    </row>
    <row r="21" spans="1:5" x14ac:dyDescent="0.25">
      <c r="A21" s="21" t="s">
        <v>169</v>
      </c>
      <c r="B21" s="22" t="s">
        <v>170</v>
      </c>
      <c r="C21" s="22" t="s">
        <v>131</v>
      </c>
      <c r="D21" s="4" t="s">
        <v>132</v>
      </c>
      <c r="E21" s="23" t="str">
        <f t="shared" si="0"/>
        <v>INT020</v>
      </c>
    </row>
    <row r="22" spans="1:5" x14ac:dyDescent="0.25">
      <c r="A22" s="21" t="s">
        <v>171</v>
      </c>
      <c r="B22" s="22" t="s">
        <v>172</v>
      </c>
      <c r="C22" s="22" t="s">
        <v>131</v>
      </c>
      <c r="D22" s="4" t="s">
        <v>132</v>
      </c>
      <c r="E22" s="23" t="str">
        <f t="shared" si="0"/>
        <v>INT021</v>
      </c>
    </row>
    <row r="23" spans="1:5" x14ac:dyDescent="0.25">
      <c r="A23" s="21" t="s">
        <v>173</v>
      </c>
      <c r="B23" s="22" t="s">
        <v>174</v>
      </c>
      <c r="C23" s="22" t="s">
        <v>175</v>
      </c>
      <c r="D23" s="4" t="s">
        <v>176</v>
      </c>
      <c r="E23" s="23" t="str">
        <f t="shared" si="0"/>
        <v>AGB005/RES01014</v>
      </c>
    </row>
    <row r="24" spans="1:5" x14ac:dyDescent="0.25">
      <c r="A24" s="21" t="s">
        <v>177</v>
      </c>
      <c r="B24" s="22" t="s">
        <v>178</v>
      </c>
      <c r="C24" s="22" t="s">
        <v>179</v>
      </c>
      <c r="D24" s="4" t="s">
        <v>180</v>
      </c>
      <c r="E24" s="23" t="str">
        <f t="shared" si="0"/>
        <v>SVC009/RES01007</v>
      </c>
    </row>
    <row r="25" spans="1:5" x14ac:dyDescent="0.25">
      <c r="A25" s="21" t="s">
        <v>181</v>
      </c>
      <c r="B25" s="22" t="s">
        <v>182</v>
      </c>
      <c r="C25" s="22" t="s">
        <v>179</v>
      </c>
      <c r="D25" s="4" t="s">
        <v>180</v>
      </c>
      <c r="E25" s="23" t="str">
        <f t="shared" si="0"/>
        <v>SVC009/RES01008</v>
      </c>
    </row>
    <row r="26" spans="1:5" x14ac:dyDescent="0.25">
      <c r="A26" s="21" t="s">
        <v>183</v>
      </c>
      <c r="B26" s="22" t="s">
        <v>184</v>
      </c>
      <c r="C26" s="22" t="s">
        <v>185</v>
      </c>
      <c r="D26" s="4" t="s">
        <v>186</v>
      </c>
      <c r="E26" s="23" t="str">
        <f t="shared" si="0"/>
        <v>SVC007/RES99010</v>
      </c>
    </row>
    <row r="27" spans="1:5" x14ac:dyDescent="0.25">
      <c r="A27" s="21" t="s">
        <v>187</v>
      </c>
      <c r="B27" s="22" t="s">
        <v>188</v>
      </c>
      <c r="C27" s="22" t="s">
        <v>185</v>
      </c>
      <c r="D27" s="4" t="s">
        <v>186</v>
      </c>
      <c r="E27" s="23" t="str">
        <f t="shared" si="0"/>
        <v>SVC007/RES99011</v>
      </c>
    </row>
    <row r="28" spans="1:5" x14ac:dyDescent="0.25">
      <c r="A28" s="24" t="s">
        <v>189</v>
      </c>
      <c r="B28" s="25" t="s">
        <v>190</v>
      </c>
      <c r="C28" s="25" t="s">
        <v>191</v>
      </c>
      <c r="D28" s="25" t="s">
        <v>190</v>
      </c>
      <c r="E28" s="26" t="str">
        <f t="shared" si="0"/>
        <v>C-TDDI-0056/RES04001</v>
      </c>
    </row>
  </sheetData>
  <pageMargins left="0.7" right="0.7" top="0.75" bottom="0.75" header="0.511811023622047" footer="0.511811023622047"/>
  <pageSetup paperSize="9" orientation="portrait" useFirstPageNumber="1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278"/>
  <sheetViews>
    <sheetView showGridLines="0" zoomScaleNormal="100" workbookViewId="0">
      <pane xSplit="5" ySplit="6" topLeftCell="F259" activePane="bottomRight" state="frozen"/>
      <selection pane="topRight"/>
      <selection pane="bottomLeft"/>
      <selection pane="bottomRight" activeCell="E276" sqref="E276"/>
    </sheetView>
  </sheetViews>
  <sheetFormatPr defaultColWidth="8.85546875" defaultRowHeight="15" outlineLevelRow="1" x14ac:dyDescent="0.25"/>
  <cols>
    <col min="1" max="1" width="4" customWidth="1"/>
    <col min="2" max="2" width="16.140625" customWidth="1"/>
    <col min="3" max="3" width="22.140625" style="9" customWidth="1"/>
    <col min="4" max="4" width="35.85546875" style="51" customWidth="1"/>
    <col min="5" max="5" width="37.140625" style="51" customWidth="1"/>
    <col min="6" max="6" width="15.85546875" customWidth="1"/>
    <col min="7" max="8" width="13.5703125" customWidth="1"/>
    <col min="9" max="9" width="11.85546875" customWidth="1"/>
    <col min="10" max="10" width="11" customWidth="1"/>
    <col min="11" max="11" width="33" customWidth="1"/>
    <col min="12" max="12" width="8.85546875" customWidth="1"/>
  </cols>
  <sheetData>
    <row r="2" spans="2:11" ht="15.75" customHeight="1" x14ac:dyDescent="0.25">
      <c r="B2" s="52" t="s">
        <v>203</v>
      </c>
      <c r="C2" s="52" t="s">
        <v>36</v>
      </c>
      <c r="D2" s="53"/>
      <c r="E2" s="53"/>
      <c r="F2" s="54"/>
      <c r="G2" s="54"/>
      <c r="H2" s="54"/>
      <c r="I2" s="54"/>
      <c r="J2" s="54"/>
      <c r="K2" s="54"/>
    </row>
    <row r="3" spans="2:11" ht="15.75" customHeight="1" x14ac:dyDescent="0.25">
      <c r="B3" s="52" t="s">
        <v>8</v>
      </c>
      <c r="C3" s="55">
        <f>VLOOKUP(C2,Name!B$3:C$111,2,0)</f>
        <v>21200015</v>
      </c>
      <c r="D3" s="53"/>
      <c r="E3" s="53"/>
      <c r="F3" s="54"/>
      <c r="G3" s="54"/>
      <c r="H3" s="54"/>
      <c r="I3" s="54"/>
      <c r="J3" s="54"/>
      <c r="K3" s="54"/>
    </row>
    <row r="4" spans="2:11" ht="15.75" customHeight="1" x14ac:dyDescent="0.25">
      <c r="B4" s="52" t="s">
        <v>195</v>
      </c>
      <c r="C4" s="55" t="s">
        <v>204</v>
      </c>
      <c r="D4" s="56"/>
      <c r="E4" s="56"/>
      <c r="F4" s="54"/>
      <c r="G4" s="54"/>
      <c r="H4" s="54"/>
      <c r="I4" s="54"/>
      <c r="J4" s="54"/>
      <c r="K4" s="54"/>
    </row>
    <row r="5" spans="2:11" ht="15.75" customHeight="1" x14ac:dyDescent="0.25">
      <c r="B5" s="52" t="s">
        <v>205</v>
      </c>
      <c r="C5" s="55" t="str">
        <f>VLOOKUP(D5,'Charge Code'!B:E,3,0)</f>
        <v>TAB Resource</v>
      </c>
      <c r="D5" s="57" t="s">
        <v>184</v>
      </c>
      <c r="E5" s="53"/>
      <c r="F5" s="58"/>
      <c r="G5" s="58"/>
      <c r="H5" s="54"/>
      <c r="I5" s="58"/>
      <c r="J5" s="58"/>
      <c r="K5" s="58"/>
    </row>
    <row r="6" spans="2:11" s="9" customFormat="1" x14ac:dyDescent="0.25">
      <c r="B6" s="59" t="s">
        <v>0</v>
      </c>
      <c r="C6" s="59" t="s">
        <v>206</v>
      </c>
      <c r="D6" s="59" t="s">
        <v>207</v>
      </c>
      <c r="E6" s="59" t="s">
        <v>208</v>
      </c>
      <c r="F6" s="59" t="s">
        <v>209</v>
      </c>
      <c r="G6" s="59" t="s">
        <v>210</v>
      </c>
      <c r="H6" s="59" t="s">
        <v>211</v>
      </c>
      <c r="I6" s="59" t="s">
        <v>212</v>
      </c>
      <c r="J6" s="59" t="s">
        <v>213</v>
      </c>
      <c r="K6" s="59" t="s">
        <v>214</v>
      </c>
    </row>
    <row r="7" spans="2:11" x14ac:dyDescent="0.25">
      <c r="B7" s="60">
        <v>44774</v>
      </c>
      <c r="C7" s="61" t="str">
        <f>TEXT(B7,"dddd")</f>
        <v>Monday</v>
      </c>
      <c r="D7" s="62"/>
      <c r="E7" s="62"/>
      <c r="F7" s="63"/>
      <c r="G7" s="64"/>
      <c r="H7" s="64"/>
      <c r="I7" s="65"/>
      <c r="J7" s="66">
        <f>IF(I7&gt;=100%,1,0)</f>
        <v>0</v>
      </c>
      <c r="K7" s="66"/>
    </row>
    <row r="8" spans="2:11" x14ac:dyDescent="0.25">
      <c r="B8" s="67"/>
      <c r="C8" s="66"/>
      <c r="D8" s="62"/>
      <c r="E8" s="62"/>
      <c r="F8" s="63"/>
      <c r="G8" s="64"/>
      <c r="H8" s="64"/>
      <c r="I8" s="65"/>
      <c r="J8" s="66">
        <f>IF(I8&gt;=100%,1,0)</f>
        <v>0</v>
      </c>
      <c r="K8" s="66"/>
    </row>
    <row r="9" spans="2:11" x14ac:dyDescent="0.25">
      <c r="B9" s="67"/>
      <c r="C9" s="66"/>
      <c r="D9" s="62"/>
      <c r="E9" s="62"/>
      <c r="F9" s="63"/>
      <c r="G9" s="64"/>
      <c r="H9" s="64"/>
      <c r="I9" s="65"/>
      <c r="J9" s="66">
        <f>IF(I9&gt;=100%,1,0)</f>
        <v>0</v>
      </c>
      <c r="K9" s="63"/>
    </row>
    <row r="10" spans="2:11" x14ac:dyDescent="0.25">
      <c r="B10" s="67"/>
      <c r="C10" s="66"/>
      <c r="D10" s="68"/>
      <c r="E10" s="68"/>
      <c r="F10" s="63"/>
      <c r="G10" s="64"/>
      <c r="H10" s="64"/>
      <c r="I10" s="65"/>
      <c r="J10" s="66">
        <f t="shared" ref="J10:J73" si="0">IF(I10&gt;=100%,1,0)</f>
        <v>0</v>
      </c>
      <c r="K10" s="63"/>
    </row>
    <row r="11" spans="2:11" x14ac:dyDescent="0.25">
      <c r="B11" s="67"/>
      <c r="C11" s="66"/>
      <c r="D11" s="68"/>
      <c r="E11" s="68"/>
      <c r="F11" s="63"/>
      <c r="G11" s="64"/>
      <c r="H11" s="64"/>
      <c r="I11" s="65"/>
      <c r="J11" s="66">
        <f t="shared" si="0"/>
        <v>0</v>
      </c>
      <c r="K11" s="63"/>
    </row>
    <row r="12" spans="2:11" outlineLevel="1" collapsed="1" x14ac:dyDescent="0.25">
      <c r="B12" s="67"/>
      <c r="C12" s="66"/>
      <c r="D12" s="68"/>
      <c r="E12" s="68"/>
      <c r="F12" s="63"/>
      <c r="G12" s="64"/>
      <c r="H12" s="64"/>
      <c r="I12" s="65"/>
      <c r="J12" s="66">
        <f t="shared" si="0"/>
        <v>0</v>
      </c>
      <c r="K12" s="63"/>
    </row>
    <row r="13" spans="2:11" outlineLevel="1" collapsed="1" x14ac:dyDescent="0.25">
      <c r="B13" s="67"/>
      <c r="C13" s="66"/>
      <c r="D13" s="68"/>
      <c r="E13" s="68"/>
      <c r="F13" s="63"/>
      <c r="G13" s="64"/>
      <c r="H13" s="64"/>
      <c r="I13" s="65"/>
      <c r="J13" s="66">
        <f t="shared" si="0"/>
        <v>0</v>
      </c>
      <c r="K13" s="63"/>
    </row>
    <row r="14" spans="2:11" outlineLevel="1" collapsed="1" x14ac:dyDescent="0.25">
      <c r="B14" s="67"/>
      <c r="C14" s="66"/>
      <c r="D14" s="68"/>
      <c r="E14" s="68"/>
      <c r="F14" s="63"/>
      <c r="G14" s="64"/>
      <c r="H14" s="64"/>
      <c r="I14" s="65"/>
      <c r="J14" s="66">
        <f t="shared" si="0"/>
        <v>0</v>
      </c>
      <c r="K14" s="63"/>
    </row>
    <row r="15" spans="2:11" outlineLevel="1" collapsed="1" x14ac:dyDescent="0.25">
      <c r="B15" s="67"/>
      <c r="C15" s="66"/>
      <c r="D15" s="68"/>
      <c r="E15" s="68"/>
      <c r="F15" s="63"/>
      <c r="G15" s="64"/>
      <c r="H15" s="64"/>
      <c r="I15" s="65"/>
      <c r="J15" s="66">
        <f t="shared" si="0"/>
        <v>0</v>
      </c>
      <c r="K15" s="63"/>
    </row>
    <row r="16" spans="2:11" outlineLevel="1" collapsed="1" x14ac:dyDescent="0.25">
      <c r="B16" s="67"/>
      <c r="C16" s="66"/>
      <c r="D16" s="68"/>
      <c r="E16" s="68"/>
      <c r="F16" s="63"/>
      <c r="G16" s="64"/>
      <c r="H16" s="64"/>
      <c r="I16" s="65"/>
      <c r="J16" s="66">
        <f t="shared" si="0"/>
        <v>0</v>
      </c>
      <c r="K16" s="63"/>
    </row>
    <row r="17" spans="2:11" outlineLevel="1" collapsed="1" x14ac:dyDescent="0.25">
      <c r="B17" s="67"/>
      <c r="C17" s="66"/>
      <c r="D17" s="68"/>
      <c r="E17" s="68"/>
      <c r="F17" s="63"/>
      <c r="G17" s="64"/>
      <c r="H17" s="64"/>
      <c r="I17" s="65"/>
      <c r="J17" s="66">
        <f t="shared" si="0"/>
        <v>0</v>
      </c>
      <c r="K17" s="63"/>
    </row>
    <row r="18" spans="2:11" outlineLevel="1" collapsed="1" x14ac:dyDescent="0.25">
      <c r="B18" s="67"/>
      <c r="C18" s="66"/>
      <c r="D18" s="68"/>
      <c r="E18" s="68"/>
      <c r="F18" s="63"/>
      <c r="G18" s="64"/>
      <c r="H18" s="64"/>
      <c r="I18" s="65"/>
      <c r="J18" s="66">
        <f t="shared" si="0"/>
        <v>0</v>
      </c>
      <c r="K18" s="63"/>
    </row>
    <row r="19" spans="2:11" outlineLevel="1" collapsed="1" x14ac:dyDescent="0.25">
      <c r="B19" s="67"/>
      <c r="C19" s="66"/>
      <c r="D19" s="68"/>
      <c r="E19" s="68"/>
      <c r="F19" s="63"/>
      <c r="G19" s="64"/>
      <c r="H19" s="64"/>
      <c r="I19" s="65"/>
      <c r="J19" s="66">
        <f t="shared" si="0"/>
        <v>0</v>
      </c>
      <c r="K19" s="63"/>
    </row>
    <row r="20" spans="2:11" outlineLevel="1" collapsed="1" x14ac:dyDescent="0.25">
      <c r="B20" s="67"/>
      <c r="C20" s="66"/>
      <c r="D20" s="68"/>
      <c r="E20" s="68"/>
      <c r="F20" s="63"/>
      <c r="G20" s="64"/>
      <c r="H20" s="64"/>
      <c r="I20" s="65"/>
      <c r="J20" s="66">
        <f t="shared" si="0"/>
        <v>0</v>
      </c>
      <c r="K20" s="63"/>
    </row>
    <row r="21" spans="2:11" outlineLevel="1" collapsed="1" x14ac:dyDescent="0.25">
      <c r="B21" s="67"/>
      <c r="C21" s="66"/>
      <c r="D21" s="68"/>
      <c r="E21" s="68"/>
      <c r="F21" s="63"/>
      <c r="G21" s="69"/>
      <c r="H21" s="69"/>
      <c r="I21" s="65"/>
      <c r="J21" s="66">
        <f t="shared" si="0"/>
        <v>0</v>
      </c>
      <c r="K21" s="63"/>
    </row>
    <row r="22" spans="2:11" x14ac:dyDescent="0.25">
      <c r="B22" s="70"/>
      <c r="C22" s="71"/>
      <c r="D22" s="72"/>
      <c r="E22" s="72"/>
      <c r="F22" s="73"/>
      <c r="G22" s="74">
        <f>SUM(G7:G21)</f>
        <v>0</v>
      </c>
      <c r="H22" s="74">
        <f>SUM(H7:H21)</f>
        <v>0</v>
      </c>
      <c r="I22" s="75"/>
      <c r="J22" s="73"/>
      <c r="K22" s="73"/>
    </row>
    <row r="23" spans="2:11" x14ac:dyDescent="0.25">
      <c r="B23" s="60">
        <f>B7+1</f>
        <v>44775</v>
      </c>
      <c r="C23" s="63" t="str">
        <f>TEXT(B23,"dddd")</f>
        <v>Tuesday</v>
      </c>
      <c r="D23" s="62"/>
      <c r="E23" s="62"/>
      <c r="F23" s="63"/>
      <c r="G23" s="64"/>
      <c r="H23" s="64"/>
      <c r="I23" s="65"/>
      <c r="J23" s="66">
        <f t="shared" si="0"/>
        <v>0</v>
      </c>
      <c r="K23" s="66"/>
    </row>
    <row r="24" spans="2:11" x14ac:dyDescent="0.25">
      <c r="B24" s="67"/>
      <c r="C24" s="66"/>
      <c r="D24" s="62"/>
      <c r="E24" s="62"/>
      <c r="F24" s="63"/>
      <c r="G24" s="64"/>
      <c r="H24" s="64"/>
      <c r="I24" s="65"/>
      <c r="J24" s="66">
        <f t="shared" si="0"/>
        <v>0</v>
      </c>
      <c r="K24" s="66"/>
    </row>
    <row r="25" spans="2:11" x14ac:dyDescent="0.25">
      <c r="B25" s="67"/>
      <c r="C25" s="66"/>
      <c r="D25" s="62"/>
      <c r="E25" s="62"/>
      <c r="F25" s="63"/>
      <c r="G25" s="64"/>
      <c r="H25" s="64"/>
      <c r="I25" s="65"/>
      <c r="J25" s="66">
        <f t="shared" si="0"/>
        <v>0</v>
      </c>
      <c r="K25" s="63"/>
    </row>
    <row r="26" spans="2:11" x14ac:dyDescent="0.25">
      <c r="B26" s="67"/>
      <c r="C26" s="66"/>
      <c r="D26" s="68"/>
      <c r="E26" s="68"/>
      <c r="F26" s="63"/>
      <c r="G26" s="64"/>
      <c r="H26" s="64"/>
      <c r="I26" s="65"/>
      <c r="J26" s="66">
        <f t="shared" si="0"/>
        <v>0</v>
      </c>
      <c r="K26" s="63"/>
    </row>
    <row r="27" spans="2:11" x14ac:dyDescent="0.25">
      <c r="B27" s="67"/>
      <c r="C27" s="66"/>
      <c r="D27" s="68"/>
      <c r="E27" s="76"/>
      <c r="F27" s="63"/>
      <c r="G27" s="64"/>
      <c r="H27" s="64"/>
      <c r="I27" s="65"/>
      <c r="J27" s="66">
        <f t="shared" si="0"/>
        <v>0</v>
      </c>
      <c r="K27" s="63"/>
    </row>
    <row r="28" spans="2:11" outlineLevel="1" collapsed="1" x14ac:dyDescent="0.25">
      <c r="B28" s="67"/>
      <c r="C28" s="66"/>
      <c r="D28" s="68"/>
      <c r="E28" s="76"/>
      <c r="F28" s="63"/>
      <c r="G28" s="64"/>
      <c r="H28" s="64"/>
      <c r="I28" s="65"/>
      <c r="J28" s="66">
        <f t="shared" si="0"/>
        <v>0</v>
      </c>
      <c r="K28" s="63"/>
    </row>
    <row r="29" spans="2:11" outlineLevel="1" collapsed="1" x14ac:dyDescent="0.25">
      <c r="B29" s="67"/>
      <c r="C29" s="66"/>
      <c r="D29" s="68"/>
      <c r="E29" s="76"/>
      <c r="F29" s="63"/>
      <c r="G29" s="64"/>
      <c r="H29" s="64"/>
      <c r="I29" s="65"/>
      <c r="J29" s="66">
        <f t="shared" si="0"/>
        <v>0</v>
      </c>
      <c r="K29" s="63"/>
    </row>
    <row r="30" spans="2:11" outlineLevel="1" collapsed="1" x14ac:dyDescent="0.25">
      <c r="B30" s="67"/>
      <c r="C30" s="66"/>
      <c r="D30" s="68"/>
      <c r="E30" s="76"/>
      <c r="F30" s="63"/>
      <c r="G30" s="64"/>
      <c r="H30" s="64"/>
      <c r="I30" s="65"/>
      <c r="J30" s="66">
        <f t="shared" si="0"/>
        <v>0</v>
      </c>
      <c r="K30" s="63"/>
    </row>
    <row r="31" spans="2:11" outlineLevel="1" collapsed="1" x14ac:dyDescent="0.25">
      <c r="B31" s="67"/>
      <c r="C31" s="66"/>
      <c r="D31" s="68"/>
      <c r="E31" s="76"/>
      <c r="F31" s="63"/>
      <c r="G31" s="64"/>
      <c r="H31" s="64"/>
      <c r="I31" s="65"/>
      <c r="J31" s="66">
        <f t="shared" si="0"/>
        <v>0</v>
      </c>
      <c r="K31" s="63"/>
    </row>
    <row r="32" spans="2:11" outlineLevel="1" collapsed="1" x14ac:dyDescent="0.25">
      <c r="B32" s="67"/>
      <c r="C32" s="66"/>
      <c r="D32" s="68"/>
      <c r="E32" s="76"/>
      <c r="F32" s="63"/>
      <c r="G32" s="64"/>
      <c r="H32" s="64"/>
      <c r="I32" s="65"/>
      <c r="J32" s="66">
        <f t="shared" si="0"/>
        <v>0</v>
      </c>
      <c r="K32" s="63"/>
    </row>
    <row r="33" spans="2:11" outlineLevel="1" collapsed="1" x14ac:dyDescent="0.25">
      <c r="B33" s="67"/>
      <c r="C33" s="66"/>
      <c r="D33" s="68"/>
      <c r="E33" s="68"/>
      <c r="F33" s="63"/>
      <c r="G33" s="64"/>
      <c r="H33" s="64"/>
      <c r="I33" s="65"/>
      <c r="J33" s="66">
        <f t="shared" si="0"/>
        <v>0</v>
      </c>
      <c r="K33" s="63"/>
    </row>
    <row r="34" spans="2:11" outlineLevel="1" collapsed="1" x14ac:dyDescent="0.25">
      <c r="B34" s="67"/>
      <c r="C34" s="66"/>
      <c r="D34" s="68"/>
      <c r="E34" s="68"/>
      <c r="F34" s="63"/>
      <c r="G34" s="64"/>
      <c r="H34" s="64"/>
      <c r="I34" s="65"/>
      <c r="J34" s="66">
        <f t="shared" si="0"/>
        <v>0</v>
      </c>
      <c r="K34" s="63"/>
    </row>
    <row r="35" spans="2:11" outlineLevel="1" collapsed="1" x14ac:dyDescent="0.25">
      <c r="B35" s="67"/>
      <c r="C35" s="66"/>
      <c r="D35" s="68"/>
      <c r="E35" s="68"/>
      <c r="F35" s="63"/>
      <c r="G35" s="64"/>
      <c r="H35" s="64"/>
      <c r="I35" s="65"/>
      <c r="J35" s="66">
        <f t="shared" si="0"/>
        <v>0</v>
      </c>
      <c r="K35" s="63"/>
    </row>
    <row r="36" spans="2:11" outlineLevel="1" collapsed="1" x14ac:dyDescent="0.25">
      <c r="B36" s="67"/>
      <c r="C36" s="66"/>
      <c r="D36" s="68"/>
      <c r="E36" s="68"/>
      <c r="F36" s="63"/>
      <c r="G36" s="64"/>
      <c r="H36" s="64"/>
      <c r="I36" s="65"/>
      <c r="J36" s="66">
        <f t="shared" si="0"/>
        <v>0</v>
      </c>
      <c r="K36" s="63"/>
    </row>
    <row r="37" spans="2:11" outlineLevel="1" collapsed="1" x14ac:dyDescent="0.25">
      <c r="B37" s="67"/>
      <c r="C37" s="66"/>
      <c r="D37" s="68"/>
      <c r="E37" s="68"/>
      <c r="F37" s="63"/>
      <c r="G37" s="69"/>
      <c r="H37" s="69"/>
      <c r="I37" s="65"/>
      <c r="J37" s="66">
        <f t="shared" si="0"/>
        <v>0</v>
      </c>
      <c r="K37" s="63"/>
    </row>
    <row r="38" spans="2:11" x14ac:dyDescent="0.25">
      <c r="B38" s="70"/>
      <c r="C38" s="71"/>
      <c r="D38" s="72"/>
      <c r="E38" s="72"/>
      <c r="F38" s="73"/>
      <c r="G38" s="74">
        <f>SUM(G23:G37)</f>
        <v>0</v>
      </c>
      <c r="H38" s="74">
        <f>SUM(H23:H37)</f>
        <v>0</v>
      </c>
      <c r="I38" s="75"/>
      <c r="J38" s="73"/>
      <c r="K38" s="73"/>
    </row>
    <row r="39" spans="2:11" x14ac:dyDescent="0.25">
      <c r="B39" s="60">
        <f>B23+1</f>
        <v>44776</v>
      </c>
      <c r="C39" s="63" t="str">
        <f>TEXT(B39,"dddd")</f>
        <v>Wednesday</v>
      </c>
      <c r="D39" s="62"/>
      <c r="E39" s="62"/>
      <c r="F39" s="66"/>
      <c r="G39" s="64"/>
      <c r="H39" s="64"/>
      <c r="I39" s="65"/>
      <c r="J39" s="66">
        <f t="shared" si="0"/>
        <v>0</v>
      </c>
      <c r="K39" s="66"/>
    </row>
    <row r="40" spans="2:11" x14ac:dyDescent="0.25">
      <c r="B40" s="67"/>
      <c r="C40" s="66"/>
      <c r="D40" s="62"/>
      <c r="E40" s="62"/>
      <c r="F40" s="66"/>
      <c r="G40" s="64"/>
      <c r="H40" s="64"/>
      <c r="I40" s="65"/>
      <c r="J40" s="66">
        <f t="shared" si="0"/>
        <v>0</v>
      </c>
      <c r="K40" s="66"/>
    </row>
    <row r="41" spans="2:11" x14ac:dyDescent="0.25">
      <c r="B41" s="67"/>
      <c r="C41" s="66"/>
      <c r="D41" s="68"/>
      <c r="E41" s="76"/>
      <c r="F41" s="63"/>
      <c r="G41" s="64"/>
      <c r="H41" s="64"/>
      <c r="I41" s="65"/>
      <c r="J41" s="66">
        <f t="shared" si="0"/>
        <v>0</v>
      </c>
      <c r="K41" s="63"/>
    </row>
    <row r="42" spans="2:11" x14ac:dyDescent="0.25">
      <c r="B42" s="67"/>
      <c r="C42" s="66"/>
      <c r="D42" s="68"/>
      <c r="E42" s="76"/>
      <c r="F42" s="63"/>
      <c r="G42" s="64"/>
      <c r="H42" s="64"/>
      <c r="I42" s="65"/>
      <c r="J42" s="66">
        <f t="shared" si="0"/>
        <v>0</v>
      </c>
      <c r="K42" s="63"/>
    </row>
    <row r="43" spans="2:11" x14ac:dyDescent="0.25">
      <c r="B43" s="67"/>
      <c r="C43" s="66"/>
      <c r="D43" s="68"/>
      <c r="E43" s="76"/>
      <c r="F43" s="63"/>
      <c r="G43" s="64"/>
      <c r="H43" s="64"/>
      <c r="I43" s="65"/>
      <c r="J43" s="66">
        <f t="shared" si="0"/>
        <v>0</v>
      </c>
      <c r="K43" s="63"/>
    </row>
    <row r="44" spans="2:11" outlineLevel="1" collapsed="1" x14ac:dyDescent="0.25">
      <c r="B44" s="67"/>
      <c r="C44" s="66"/>
      <c r="D44" s="68"/>
      <c r="E44" s="76"/>
      <c r="F44" s="63"/>
      <c r="G44" s="64"/>
      <c r="H44" s="64"/>
      <c r="I44" s="65"/>
      <c r="J44" s="66">
        <f t="shared" si="0"/>
        <v>0</v>
      </c>
      <c r="K44" s="63"/>
    </row>
    <row r="45" spans="2:11" outlineLevel="1" collapsed="1" x14ac:dyDescent="0.25">
      <c r="B45" s="67"/>
      <c r="C45" s="66"/>
      <c r="D45" s="68"/>
      <c r="E45" s="76"/>
      <c r="F45" s="63"/>
      <c r="G45" s="64"/>
      <c r="H45" s="64"/>
      <c r="I45" s="65"/>
      <c r="J45" s="66">
        <f t="shared" si="0"/>
        <v>0</v>
      </c>
      <c r="K45" s="63"/>
    </row>
    <row r="46" spans="2:11" outlineLevel="1" collapsed="1" x14ac:dyDescent="0.25">
      <c r="B46" s="67"/>
      <c r="C46" s="66"/>
      <c r="D46" s="68"/>
      <c r="E46" s="76"/>
      <c r="F46" s="63"/>
      <c r="G46" s="64"/>
      <c r="H46" s="64"/>
      <c r="I46" s="65"/>
      <c r="J46" s="66">
        <f t="shared" si="0"/>
        <v>0</v>
      </c>
      <c r="K46" s="63"/>
    </row>
    <row r="47" spans="2:11" outlineLevel="1" collapsed="1" x14ac:dyDescent="0.25">
      <c r="B47" s="67"/>
      <c r="C47" s="66"/>
      <c r="D47" s="68"/>
      <c r="E47" s="76"/>
      <c r="F47" s="63"/>
      <c r="G47" s="64"/>
      <c r="H47" s="64"/>
      <c r="I47" s="65"/>
      <c r="J47" s="66">
        <f t="shared" si="0"/>
        <v>0</v>
      </c>
      <c r="K47" s="63"/>
    </row>
    <row r="48" spans="2:11" outlineLevel="1" collapsed="1" x14ac:dyDescent="0.25">
      <c r="B48" s="67"/>
      <c r="C48" s="66"/>
      <c r="D48" s="68"/>
      <c r="E48" s="76"/>
      <c r="F48" s="63"/>
      <c r="G48" s="64"/>
      <c r="H48" s="64"/>
      <c r="I48" s="65"/>
      <c r="J48" s="66">
        <f t="shared" si="0"/>
        <v>0</v>
      </c>
      <c r="K48" s="63"/>
    </row>
    <row r="49" spans="2:11" outlineLevel="1" collapsed="1" x14ac:dyDescent="0.25">
      <c r="B49" s="67"/>
      <c r="C49" s="66"/>
      <c r="D49" s="68"/>
      <c r="E49" s="68"/>
      <c r="F49" s="63"/>
      <c r="G49" s="64"/>
      <c r="H49" s="64"/>
      <c r="I49" s="65"/>
      <c r="J49" s="66">
        <f t="shared" si="0"/>
        <v>0</v>
      </c>
      <c r="K49" s="63"/>
    </row>
    <row r="50" spans="2:11" outlineLevel="1" collapsed="1" x14ac:dyDescent="0.25">
      <c r="B50" s="67"/>
      <c r="C50" s="66"/>
      <c r="D50" s="68"/>
      <c r="E50" s="68"/>
      <c r="F50" s="63"/>
      <c r="G50" s="64"/>
      <c r="H50" s="64"/>
      <c r="I50" s="65"/>
      <c r="J50" s="66">
        <f t="shared" si="0"/>
        <v>0</v>
      </c>
      <c r="K50" s="63"/>
    </row>
    <row r="51" spans="2:11" outlineLevel="1" collapsed="1" x14ac:dyDescent="0.25">
      <c r="B51" s="67"/>
      <c r="C51" s="66"/>
      <c r="D51" s="68"/>
      <c r="E51" s="68"/>
      <c r="F51" s="63"/>
      <c r="G51" s="64"/>
      <c r="H51" s="64"/>
      <c r="I51" s="65"/>
      <c r="J51" s="66">
        <f t="shared" si="0"/>
        <v>0</v>
      </c>
      <c r="K51" s="63"/>
    </row>
    <row r="52" spans="2:11" outlineLevel="1" collapsed="1" x14ac:dyDescent="0.25">
      <c r="B52" s="67"/>
      <c r="C52" s="66"/>
      <c r="D52" s="68"/>
      <c r="E52" s="68"/>
      <c r="F52" s="63"/>
      <c r="G52" s="64"/>
      <c r="H52" s="64"/>
      <c r="I52" s="65"/>
      <c r="J52" s="66">
        <f t="shared" si="0"/>
        <v>0</v>
      </c>
      <c r="K52" s="63"/>
    </row>
    <row r="53" spans="2:11" outlineLevel="1" collapsed="1" x14ac:dyDescent="0.25">
      <c r="B53" s="67"/>
      <c r="C53" s="66"/>
      <c r="D53" s="68"/>
      <c r="E53" s="68"/>
      <c r="F53" s="63"/>
      <c r="G53" s="69"/>
      <c r="H53" s="69"/>
      <c r="I53" s="65"/>
      <c r="J53" s="66">
        <f t="shared" si="0"/>
        <v>0</v>
      </c>
      <c r="K53" s="63"/>
    </row>
    <row r="54" spans="2:11" x14ac:dyDescent="0.25">
      <c r="B54" s="70"/>
      <c r="C54" s="71"/>
      <c r="D54" s="72"/>
      <c r="E54" s="72"/>
      <c r="F54" s="73"/>
      <c r="G54" s="74">
        <f>SUM(G39:G53)</f>
        <v>0</v>
      </c>
      <c r="H54" s="74">
        <f>SUM(H39:H53)</f>
        <v>0</v>
      </c>
      <c r="I54" s="75"/>
      <c r="J54" s="73"/>
      <c r="K54" s="73"/>
    </row>
    <row r="55" spans="2:11" x14ac:dyDescent="0.25">
      <c r="B55" s="60">
        <f>B39+1</f>
        <v>44777</v>
      </c>
      <c r="C55" s="63" t="str">
        <f>TEXT(B55,"dddd")</f>
        <v>Thursday</v>
      </c>
      <c r="D55" s="62"/>
      <c r="E55" s="62"/>
      <c r="F55" s="66"/>
      <c r="G55" s="64"/>
      <c r="H55" s="64"/>
      <c r="I55" s="65"/>
      <c r="J55" s="66">
        <f t="shared" si="0"/>
        <v>0</v>
      </c>
      <c r="K55" s="66"/>
    </row>
    <row r="56" spans="2:11" x14ac:dyDescent="0.25">
      <c r="B56" s="67"/>
      <c r="C56" s="66"/>
      <c r="D56" s="62"/>
      <c r="E56" s="62"/>
      <c r="F56" s="66"/>
      <c r="G56" s="64"/>
      <c r="H56" s="64"/>
      <c r="I56" s="65"/>
      <c r="J56" s="66">
        <f t="shared" si="0"/>
        <v>0</v>
      </c>
      <c r="K56" s="66"/>
    </row>
    <row r="57" spans="2:11" x14ac:dyDescent="0.25">
      <c r="B57" s="67"/>
      <c r="C57" s="66"/>
      <c r="D57" s="62"/>
      <c r="E57" s="62"/>
      <c r="F57" s="66"/>
      <c r="G57" s="64"/>
      <c r="H57" s="64"/>
      <c r="I57" s="65"/>
      <c r="J57" s="66">
        <f t="shared" si="0"/>
        <v>0</v>
      </c>
      <c r="K57" s="63"/>
    </row>
    <row r="58" spans="2:11" x14ac:dyDescent="0.25">
      <c r="B58" s="67"/>
      <c r="C58" s="66"/>
      <c r="D58" s="62"/>
      <c r="E58" s="62"/>
      <c r="F58" s="66"/>
      <c r="G58" s="64"/>
      <c r="H58" s="64"/>
      <c r="I58" s="65"/>
      <c r="J58" s="66">
        <f t="shared" si="0"/>
        <v>0</v>
      </c>
      <c r="K58" s="63"/>
    </row>
    <row r="59" spans="2:11" x14ac:dyDescent="0.25">
      <c r="B59" s="67"/>
      <c r="C59" s="66"/>
      <c r="D59" s="68"/>
      <c r="E59" s="76"/>
      <c r="F59" s="63"/>
      <c r="G59" s="64"/>
      <c r="H59" s="64"/>
      <c r="I59" s="65"/>
      <c r="J59" s="66">
        <f t="shared" si="0"/>
        <v>0</v>
      </c>
      <c r="K59" s="63"/>
    </row>
    <row r="60" spans="2:11" outlineLevel="1" collapsed="1" x14ac:dyDescent="0.25">
      <c r="B60" s="67"/>
      <c r="C60" s="66"/>
      <c r="D60" s="68"/>
      <c r="E60" s="76"/>
      <c r="F60" s="63"/>
      <c r="G60" s="64"/>
      <c r="H60" s="64"/>
      <c r="I60" s="65"/>
      <c r="J60" s="66">
        <f t="shared" si="0"/>
        <v>0</v>
      </c>
      <c r="K60" s="63"/>
    </row>
    <row r="61" spans="2:11" outlineLevel="1" collapsed="1" x14ac:dyDescent="0.25">
      <c r="B61" s="67"/>
      <c r="C61" s="66"/>
      <c r="D61" s="68"/>
      <c r="E61" s="76"/>
      <c r="F61" s="63"/>
      <c r="G61" s="64"/>
      <c r="H61" s="64"/>
      <c r="I61" s="65"/>
      <c r="J61" s="66">
        <f t="shared" si="0"/>
        <v>0</v>
      </c>
      <c r="K61" s="63"/>
    </row>
    <row r="62" spans="2:11" outlineLevel="1" collapsed="1" x14ac:dyDescent="0.25">
      <c r="B62" s="67"/>
      <c r="C62" s="66"/>
      <c r="D62" s="68"/>
      <c r="E62" s="76"/>
      <c r="F62" s="63"/>
      <c r="G62" s="64"/>
      <c r="H62" s="64"/>
      <c r="I62" s="65"/>
      <c r="J62" s="66">
        <f t="shared" si="0"/>
        <v>0</v>
      </c>
      <c r="K62" s="63"/>
    </row>
    <row r="63" spans="2:11" outlineLevel="1" collapsed="1" x14ac:dyDescent="0.25">
      <c r="B63" s="67"/>
      <c r="C63" s="66"/>
      <c r="D63" s="68"/>
      <c r="E63" s="76"/>
      <c r="F63" s="63"/>
      <c r="G63" s="64"/>
      <c r="H63" s="64"/>
      <c r="I63" s="65"/>
      <c r="J63" s="66">
        <f t="shared" si="0"/>
        <v>0</v>
      </c>
      <c r="K63" s="63"/>
    </row>
    <row r="64" spans="2:11" outlineLevel="1" collapsed="1" x14ac:dyDescent="0.25">
      <c r="B64" s="67"/>
      <c r="C64" s="66"/>
      <c r="D64" s="68"/>
      <c r="E64" s="76"/>
      <c r="F64" s="63"/>
      <c r="G64" s="64"/>
      <c r="H64" s="64"/>
      <c r="I64" s="65"/>
      <c r="J64" s="66">
        <f t="shared" si="0"/>
        <v>0</v>
      </c>
      <c r="K64" s="63"/>
    </row>
    <row r="65" spans="2:11" outlineLevel="1" collapsed="1" x14ac:dyDescent="0.25">
      <c r="B65" s="67"/>
      <c r="C65" s="66"/>
      <c r="D65" s="68"/>
      <c r="E65" s="68"/>
      <c r="F65" s="63"/>
      <c r="G65" s="64"/>
      <c r="H65" s="64"/>
      <c r="I65" s="65"/>
      <c r="J65" s="66">
        <f t="shared" si="0"/>
        <v>0</v>
      </c>
      <c r="K65" s="63"/>
    </row>
    <row r="66" spans="2:11" outlineLevel="1" collapsed="1" x14ac:dyDescent="0.25">
      <c r="B66" s="67"/>
      <c r="C66" s="66"/>
      <c r="D66" s="68"/>
      <c r="E66" s="68"/>
      <c r="F66" s="63"/>
      <c r="G66" s="64"/>
      <c r="H66" s="64"/>
      <c r="I66" s="65"/>
      <c r="J66" s="66">
        <f t="shared" si="0"/>
        <v>0</v>
      </c>
      <c r="K66" s="63"/>
    </row>
    <row r="67" spans="2:11" outlineLevel="1" collapsed="1" x14ac:dyDescent="0.25">
      <c r="B67" s="67"/>
      <c r="C67" s="66"/>
      <c r="D67" s="68"/>
      <c r="E67" s="68"/>
      <c r="F67" s="63"/>
      <c r="G67" s="64"/>
      <c r="H67" s="64"/>
      <c r="I67" s="65"/>
      <c r="J67" s="66">
        <f t="shared" si="0"/>
        <v>0</v>
      </c>
      <c r="K67" s="63"/>
    </row>
    <row r="68" spans="2:11" outlineLevel="1" collapsed="1" x14ac:dyDescent="0.25">
      <c r="B68" s="67"/>
      <c r="C68" s="66"/>
      <c r="D68" s="68"/>
      <c r="E68" s="68"/>
      <c r="F68" s="63"/>
      <c r="G68" s="64"/>
      <c r="H68" s="64"/>
      <c r="I68" s="65"/>
      <c r="J68" s="66">
        <f t="shared" si="0"/>
        <v>0</v>
      </c>
      <c r="K68" s="63"/>
    </row>
    <row r="69" spans="2:11" outlineLevel="1" collapsed="1" x14ac:dyDescent="0.25">
      <c r="B69" s="67"/>
      <c r="C69" s="66"/>
      <c r="D69" s="68"/>
      <c r="E69" s="68"/>
      <c r="F69" s="63"/>
      <c r="G69" s="69"/>
      <c r="H69" s="69"/>
      <c r="I69" s="65"/>
      <c r="J69" s="66">
        <f t="shared" si="0"/>
        <v>0</v>
      </c>
      <c r="K69" s="63"/>
    </row>
    <row r="70" spans="2:11" x14ac:dyDescent="0.25">
      <c r="B70" s="70"/>
      <c r="C70" s="71"/>
      <c r="D70" s="72"/>
      <c r="E70" s="72"/>
      <c r="F70" s="73"/>
      <c r="G70" s="74">
        <f>SUM(G55:G69)</f>
        <v>0</v>
      </c>
      <c r="H70" s="74">
        <f>SUM(H55:H69)</f>
        <v>0</v>
      </c>
      <c r="I70" s="75"/>
      <c r="J70" s="73"/>
      <c r="K70" s="73"/>
    </row>
    <row r="71" spans="2:11" x14ac:dyDescent="0.25">
      <c r="B71" s="60">
        <f>B55+1</f>
        <v>44778</v>
      </c>
      <c r="C71" s="63" t="str">
        <f>TEXT(B71,"dddd")</f>
        <v>Friday</v>
      </c>
      <c r="D71" s="68"/>
      <c r="E71" s="68"/>
      <c r="F71" s="66"/>
      <c r="G71" s="64"/>
      <c r="H71" s="64"/>
      <c r="I71" s="65"/>
      <c r="J71" s="66">
        <f t="shared" si="0"/>
        <v>0</v>
      </c>
      <c r="K71" s="66"/>
    </row>
    <row r="72" spans="2:11" x14ac:dyDescent="0.25">
      <c r="B72" s="67"/>
      <c r="C72" s="66"/>
      <c r="D72" s="68"/>
      <c r="E72" s="68"/>
      <c r="F72" s="66"/>
      <c r="G72" s="64"/>
      <c r="H72" s="64"/>
      <c r="I72" s="65"/>
      <c r="J72" s="66">
        <f t="shared" si="0"/>
        <v>0</v>
      </c>
      <c r="K72" s="66"/>
    </row>
    <row r="73" spans="2:11" x14ac:dyDescent="0.25">
      <c r="B73" s="67"/>
      <c r="C73" s="66"/>
      <c r="D73" s="68"/>
      <c r="E73" s="68"/>
      <c r="F73" s="63"/>
      <c r="G73" s="64"/>
      <c r="H73" s="64"/>
      <c r="I73" s="65"/>
      <c r="J73" s="66">
        <f t="shared" si="0"/>
        <v>0</v>
      </c>
      <c r="K73" s="63"/>
    </row>
    <row r="74" spans="2:11" x14ac:dyDescent="0.25">
      <c r="B74" s="67"/>
      <c r="C74" s="66"/>
      <c r="D74" s="68"/>
      <c r="E74" s="68"/>
      <c r="F74" s="63"/>
      <c r="G74" s="64"/>
      <c r="H74" s="64"/>
      <c r="I74" s="65"/>
      <c r="J74" s="66">
        <f t="shared" ref="J74:J85" si="1">IF(I74&gt;=100%,1,0)</f>
        <v>0</v>
      </c>
      <c r="K74" s="63"/>
    </row>
    <row r="75" spans="2:11" x14ac:dyDescent="0.25">
      <c r="B75" s="67"/>
      <c r="C75" s="66"/>
      <c r="D75" s="68"/>
      <c r="E75" s="68"/>
      <c r="F75" s="63"/>
      <c r="G75" s="64"/>
      <c r="H75" s="64"/>
      <c r="I75" s="65"/>
      <c r="J75" s="66">
        <f t="shared" si="1"/>
        <v>0</v>
      </c>
      <c r="K75" s="63"/>
    </row>
    <row r="76" spans="2:11" outlineLevel="1" collapsed="1" x14ac:dyDescent="0.25">
      <c r="B76" s="67"/>
      <c r="C76" s="66"/>
      <c r="D76" s="68"/>
      <c r="E76" s="68"/>
      <c r="F76" s="63"/>
      <c r="G76" s="64"/>
      <c r="H76" s="64"/>
      <c r="I76" s="65"/>
      <c r="J76" s="66">
        <f t="shared" si="1"/>
        <v>0</v>
      </c>
      <c r="K76" s="63"/>
    </row>
    <row r="77" spans="2:11" outlineLevel="1" collapsed="1" x14ac:dyDescent="0.25">
      <c r="B77" s="67"/>
      <c r="C77" s="66"/>
      <c r="D77" s="68"/>
      <c r="E77" s="68"/>
      <c r="F77" s="63"/>
      <c r="G77" s="64"/>
      <c r="H77" s="64"/>
      <c r="I77" s="65"/>
      <c r="J77" s="66">
        <f t="shared" si="1"/>
        <v>0</v>
      </c>
      <c r="K77" s="63"/>
    </row>
    <row r="78" spans="2:11" outlineLevel="1" collapsed="1" x14ac:dyDescent="0.25">
      <c r="B78" s="67"/>
      <c r="C78" s="66"/>
      <c r="D78" s="68"/>
      <c r="E78" s="68"/>
      <c r="F78" s="63"/>
      <c r="G78" s="64"/>
      <c r="H78" s="64"/>
      <c r="I78" s="65"/>
      <c r="J78" s="66">
        <f t="shared" si="1"/>
        <v>0</v>
      </c>
      <c r="K78" s="63"/>
    </row>
    <row r="79" spans="2:11" outlineLevel="1" collapsed="1" x14ac:dyDescent="0.25">
      <c r="B79" s="67"/>
      <c r="C79" s="66"/>
      <c r="D79" s="68"/>
      <c r="E79" s="68"/>
      <c r="F79" s="63"/>
      <c r="G79" s="64"/>
      <c r="H79" s="64"/>
      <c r="I79" s="65"/>
      <c r="J79" s="66">
        <f t="shared" si="1"/>
        <v>0</v>
      </c>
      <c r="K79" s="63"/>
    </row>
    <row r="80" spans="2:11" outlineLevel="1" collapsed="1" x14ac:dyDescent="0.25">
      <c r="B80" s="67"/>
      <c r="C80" s="66"/>
      <c r="D80" s="68"/>
      <c r="E80" s="68"/>
      <c r="F80" s="63"/>
      <c r="G80" s="64"/>
      <c r="H80" s="64"/>
      <c r="I80" s="65"/>
      <c r="J80" s="66">
        <f t="shared" si="1"/>
        <v>0</v>
      </c>
      <c r="K80" s="63"/>
    </row>
    <row r="81" spans="2:11" outlineLevel="1" collapsed="1" x14ac:dyDescent="0.25">
      <c r="B81" s="67"/>
      <c r="C81" s="66"/>
      <c r="D81" s="68"/>
      <c r="E81" s="68"/>
      <c r="F81" s="63"/>
      <c r="G81" s="64"/>
      <c r="H81" s="64"/>
      <c r="I81" s="65"/>
      <c r="J81" s="66">
        <f t="shared" si="1"/>
        <v>0</v>
      </c>
      <c r="K81" s="63"/>
    </row>
    <row r="82" spans="2:11" outlineLevel="1" collapsed="1" x14ac:dyDescent="0.25">
      <c r="B82" s="67"/>
      <c r="C82" s="66"/>
      <c r="D82" s="68"/>
      <c r="E82" s="68"/>
      <c r="F82" s="63"/>
      <c r="G82" s="64"/>
      <c r="H82" s="64"/>
      <c r="I82" s="65"/>
      <c r="J82" s="66">
        <f t="shared" si="1"/>
        <v>0</v>
      </c>
      <c r="K82" s="63"/>
    </row>
    <row r="83" spans="2:11" outlineLevel="1" collapsed="1" x14ac:dyDescent="0.25">
      <c r="B83" s="67"/>
      <c r="C83" s="66"/>
      <c r="D83" s="68"/>
      <c r="E83" s="68"/>
      <c r="F83" s="63"/>
      <c r="G83" s="64"/>
      <c r="H83" s="64"/>
      <c r="I83" s="65"/>
      <c r="J83" s="66">
        <f t="shared" si="1"/>
        <v>0</v>
      </c>
      <c r="K83" s="63"/>
    </row>
    <row r="84" spans="2:11" outlineLevel="1" collapsed="1" x14ac:dyDescent="0.25">
      <c r="B84" s="67"/>
      <c r="C84" s="66"/>
      <c r="D84" s="68"/>
      <c r="E84" s="68"/>
      <c r="F84" s="63"/>
      <c r="G84" s="64"/>
      <c r="H84" s="64"/>
      <c r="I84" s="65"/>
      <c r="J84" s="66">
        <f t="shared" si="1"/>
        <v>0</v>
      </c>
      <c r="K84" s="63"/>
    </row>
    <row r="85" spans="2:11" outlineLevel="1" collapsed="1" x14ac:dyDescent="0.25">
      <c r="B85" s="67"/>
      <c r="C85" s="66"/>
      <c r="D85" s="68"/>
      <c r="E85" s="68"/>
      <c r="F85" s="63"/>
      <c r="G85" s="69"/>
      <c r="H85" s="69"/>
      <c r="I85" s="65"/>
      <c r="J85" s="66">
        <f t="shared" si="1"/>
        <v>0</v>
      </c>
      <c r="K85" s="63"/>
    </row>
    <row r="86" spans="2:11" x14ac:dyDescent="0.25">
      <c r="B86" s="70"/>
      <c r="C86" s="71"/>
      <c r="D86" s="72"/>
      <c r="E86" s="72"/>
      <c r="F86" s="73"/>
      <c r="G86" s="74">
        <f>SUM(G71:G85)</f>
        <v>0</v>
      </c>
      <c r="H86" s="74">
        <f>SUM(H71:H85)</f>
        <v>0</v>
      </c>
      <c r="I86" s="75"/>
      <c r="J86" s="73"/>
      <c r="K86" s="73"/>
    </row>
    <row r="87" spans="2:11" x14ac:dyDescent="0.25">
      <c r="B87" s="60">
        <f>B71+1</f>
        <v>44779</v>
      </c>
      <c r="C87" s="63" t="str">
        <f>TEXT(B87,"dddd")</f>
        <v>Saturday</v>
      </c>
      <c r="D87" s="68"/>
      <c r="E87" s="68"/>
      <c r="F87" s="66"/>
      <c r="G87" s="64"/>
      <c r="H87" s="64"/>
      <c r="I87" s="65"/>
      <c r="J87" s="66">
        <f t="shared" ref="J87:J101" si="2">IF(I87&gt;=100%,1,0)</f>
        <v>0</v>
      </c>
      <c r="K87" s="66"/>
    </row>
    <row r="88" spans="2:11" x14ac:dyDescent="0.25">
      <c r="B88" s="67"/>
      <c r="C88" s="66"/>
      <c r="D88" s="68"/>
      <c r="E88" s="68"/>
      <c r="F88" s="66"/>
      <c r="G88" s="64"/>
      <c r="H88" s="64"/>
      <c r="I88" s="65"/>
      <c r="J88" s="66">
        <f t="shared" si="2"/>
        <v>0</v>
      </c>
      <c r="K88" s="66"/>
    </row>
    <row r="89" spans="2:11" x14ac:dyDescent="0.25">
      <c r="B89" s="67"/>
      <c r="C89" s="66"/>
      <c r="D89" s="68"/>
      <c r="E89" s="68"/>
      <c r="F89" s="63"/>
      <c r="G89" s="64"/>
      <c r="H89" s="64"/>
      <c r="I89" s="65"/>
      <c r="J89" s="66">
        <f t="shared" si="2"/>
        <v>0</v>
      </c>
      <c r="K89" s="63"/>
    </row>
    <row r="90" spans="2:11" x14ac:dyDescent="0.25">
      <c r="B90" s="67"/>
      <c r="C90" s="66"/>
      <c r="D90" s="68"/>
      <c r="E90" s="68"/>
      <c r="F90" s="63"/>
      <c r="G90" s="64"/>
      <c r="H90" s="64"/>
      <c r="I90" s="65"/>
      <c r="J90" s="66">
        <f t="shared" si="2"/>
        <v>0</v>
      </c>
      <c r="K90" s="63"/>
    </row>
    <row r="91" spans="2:11" x14ac:dyDescent="0.25">
      <c r="B91" s="67"/>
      <c r="C91" s="66"/>
      <c r="D91" s="68"/>
      <c r="E91" s="68"/>
      <c r="F91" s="63"/>
      <c r="G91" s="64"/>
      <c r="H91" s="64"/>
      <c r="I91" s="65"/>
      <c r="J91" s="66">
        <f t="shared" si="2"/>
        <v>0</v>
      </c>
      <c r="K91" s="63"/>
    </row>
    <row r="92" spans="2:11" outlineLevel="1" collapsed="1" x14ac:dyDescent="0.25">
      <c r="B92" s="67"/>
      <c r="C92" s="66"/>
      <c r="D92" s="68"/>
      <c r="E92" s="68"/>
      <c r="F92" s="63"/>
      <c r="G92" s="64"/>
      <c r="H92" s="64"/>
      <c r="I92" s="65"/>
      <c r="J92" s="66">
        <f t="shared" si="2"/>
        <v>0</v>
      </c>
      <c r="K92" s="63"/>
    </row>
    <row r="93" spans="2:11" outlineLevel="1" collapsed="1" x14ac:dyDescent="0.25">
      <c r="B93" s="67"/>
      <c r="C93" s="66"/>
      <c r="D93" s="68"/>
      <c r="E93" s="68"/>
      <c r="F93" s="63"/>
      <c r="G93" s="64"/>
      <c r="H93" s="64"/>
      <c r="I93" s="65"/>
      <c r="J93" s="66">
        <f t="shared" si="2"/>
        <v>0</v>
      </c>
      <c r="K93" s="63"/>
    </row>
    <row r="94" spans="2:11" outlineLevel="1" collapsed="1" x14ac:dyDescent="0.25">
      <c r="B94" s="67"/>
      <c r="C94" s="66"/>
      <c r="D94" s="68"/>
      <c r="E94" s="68"/>
      <c r="F94" s="63"/>
      <c r="G94" s="64"/>
      <c r="H94" s="64"/>
      <c r="I94" s="65"/>
      <c r="J94" s="66">
        <f t="shared" si="2"/>
        <v>0</v>
      </c>
      <c r="K94" s="63"/>
    </row>
    <row r="95" spans="2:11" outlineLevel="1" collapsed="1" x14ac:dyDescent="0.25">
      <c r="B95" s="67"/>
      <c r="C95" s="66"/>
      <c r="D95" s="68"/>
      <c r="E95" s="68"/>
      <c r="F95" s="63"/>
      <c r="G95" s="64"/>
      <c r="H95" s="64"/>
      <c r="I95" s="65"/>
      <c r="J95" s="66">
        <f t="shared" si="2"/>
        <v>0</v>
      </c>
      <c r="K95" s="63"/>
    </row>
    <row r="96" spans="2:11" outlineLevel="1" collapsed="1" x14ac:dyDescent="0.25">
      <c r="B96" s="67"/>
      <c r="C96" s="66"/>
      <c r="D96" s="68"/>
      <c r="E96" s="68"/>
      <c r="F96" s="63"/>
      <c r="G96" s="64"/>
      <c r="H96" s="64"/>
      <c r="I96" s="65"/>
      <c r="J96" s="66">
        <f t="shared" si="2"/>
        <v>0</v>
      </c>
      <c r="K96" s="63"/>
    </row>
    <row r="97" spans="2:11" outlineLevel="1" collapsed="1" x14ac:dyDescent="0.25">
      <c r="B97" s="67"/>
      <c r="C97" s="66"/>
      <c r="D97" s="68"/>
      <c r="E97" s="68"/>
      <c r="F97" s="63"/>
      <c r="G97" s="64"/>
      <c r="H97" s="64"/>
      <c r="I97" s="65"/>
      <c r="J97" s="66">
        <f t="shared" si="2"/>
        <v>0</v>
      </c>
      <c r="K97" s="63"/>
    </row>
    <row r="98" spans="2:11" outlineLevel="1" collapsed="1" x14ac:dyDescent="0.25">
      <c r="B98" s="67"/>
      <c r="C98" s="66"/>
      <c r="D98" s="68"/>
      <c r="E98" s="68"/>
      <c r="F98" s="63"/>
      <c r="G98" s="64"/>
      <c r="H98" s="64"/>
      <c r="I98" s="65"/>
      <c r="J98" s="66">
        <f t="shared" si="2"/>
        <v>0</v>
      </c>
      <c r="K98" s="63"/>
    </row>
    <row r="99" spans="2:11" outlineLevel="1" collapsed="1" x14ac:dyDescent="0.25">
      <c r="B99" s="67"/>
      <c r="C99" s="66"/>
      <c r="D99" s="68"/>
      <c r="E99" s="68"/>
      <c r="F99" s="63"/>
      <c r="G99" s="64"/>
      <c r="H99" s="64"/>
      <c r="I99" s="65"/>
      <c r="J99" s="66">
        <f t="shared" si="2"/>
        <v>0</v>
      </c>
      <c r="K99" s="63"/>
    </row>
    <row r="100" spans="2:11" outlineLevel="1" collapsed="1" x14ac:dyDescent="0.25">
      <c r="B100" s="67"/>
      <c r="C100" s="66"/>
      <c r="D100" s="68"/>
      <c r="E100" s="68"/>
      <c r="F100" s="63"/>
      <c r="G100" s="64"/>
      <c r="H100" s="64"/>
      <c r="I100" s="65"/>
      <c r="J100" s="66">
        <f t="shared" si="2"/>
        <v>0</v>
      </c>
      <c r="K100" s="63"/>
    </row>
    <row r="101" spans="2:11" outlineLevel="1" collapsed="1" x14ac:dyDescent="0.25">
      <c r="B101" s="67"/>
      <c r="C101" s="66"/>
      <c r="D101" s="68"/>
      <c r="E101" s="68"/>
      <c r="F101" s="63"/>
      <c r="G101" s="69"/>
      <c r="H101" s="69"/>
      <c r="I101" s="65"/>
      <c r="J101" s="66">
        <f t="shared" si="2"/>
        <v>0</v>
      </c>
      <c r="K101" s="63"/>
    </row>
    <row r="102" spans="2:11" x14ac:dyDescent="0.25">
      <c r="B102" s="70"/>
      <c r="C102" s="71"/>
      <c r="D102" s="72"/>
      <c r="E102" s="72"/>
      <c r="F102" s="73"/>
      <c r="G102" s="74">
        <f>SUM(G87:G101)</f>
        <v>0</v>
      </c>
      <c r="H102" s="74">
        <f>SUM(H87:H101)</f>
        <v>0</v>
      </c>
      <c r="I102" s="75"/>
      <c r="J102" s="73"/>
      <c r="K102" s="73"/>
    </row>
    <row r="103" spans="2:11" x14ac:dyDescent="0.25">
      <c r="B103" s="60">
        <f>B87+1</f>
        <v>44780</v>
      </c>
      <c r="C103" s="63" t="str">
        <f>TEXT(B103,"dddd")</f>
        <v>Sunday</v>
      </c>
      <c r="D103" s="62"/>
      <c r="E103" s="62"/>
      <c r="F103" s="66"/>
      <c r="G103" s="64"/>
      <c r="H103" s="64"/>
      <c r="I103" s="65"/>
      <c r="J103" s="66">
        <f t="shared" ref="J103:J117" si="3">IF(I103&gt;=100%,1,0)</f>
        <v>0</v>
      </c>
      <c r="K103" s="66"/>
    </row>
    <row r="104" spans="2:11" x14ac:dyDescent="0.25">
      <c r="B104" s="67"/>
      <c r="C104" s="66"/>
      <c r="D104" s="62"/>
      <c r="E104" s="62"/>
      <c r="F104" s="66"/>
      <c r="G104" s="64"/>
      <c r="H104" s="64"/>
      <c r="I104" s="65"/>
      <c r="J104" s="66">
        <f t="shared" si="3"/>
        <v>0</v>
      </c>
      <c r="K104" s="66"/>
    </row>
    <row r="105" spans="2:11" x14ac:dyDescent="0.25">
      <c r="B105" s="67"/>
      <c r="C105" s="66"/>
      <c r="D105" s="62"/>
      <c r="E105" s="62"/>
      <c r="F105" s="63"/>
      <c r="G105" s="64"/>
      <c r="H105" s="64"/>
      <c r="I105" s="65"/>
      <c r="J105" s="66">
        <f t="shared" si="3"/>
        <v>0</v>
      </c>
      <c r="K105" s="63"/>
    </row>
    <row r="106" spans="2:11" x14ac:dyDescent="0.25">
      <c r="B106" s="67"/>
      <c r="C106" s="66"/>
      <c r="D106" s="68"/>
      <c r="E106" s="76"/>
      <c r="F106" s="63"/>
      <c r="G106" s="64"/>
      <c r="H106" s="64"/>
      <c r="I106" s="65"/>
      <c r="J106" s="66">
        <f t="shared" si="3"/>
        <v>0</v>
      </c>
      <c r="K106" s="63"/>
    </row>
    <row r="107" spans="2:11" x14ac:dyDescent="0.25">
      <c r="B107" s="67"/>
      <c r="C107" s="66"/>
      <c r="D107" s="68"/>
      <c r="E107" s="76"/>
      <c r="F107" s="63"/>
      <c r="G107" s="64"/>
      <c r="H107" s="64"/>
      <c r="I107" s="65"/>
      <c r="J107" s="66">
        <f t="shared" si="3"/>
        <v>0</v>
      </c>
      <c r="K107" s="63"/>
    </row>
    <row r="108" spans="2:11" outlineLevel="1" collapsed="1" x14ac:dyDescent="0.25">
      <c r="B108" s="67"/>
      <c r="C108" s="66"/>
      <c r="D108" s="68"/>
      <c r="E108" s="76"/>
      <c r="F108" s="63"/>
      <c r="G108" s="64"/>
      <c r="H108" s="64"/>
      <c r="I108" s="65"/>
      <c r="J108" s="66">
        <f t="shared" si="3"/>
        <v>0</v>
      </c>
      <c r="K108" s="63"/>
    </row>
    <row r="109" spans="2:11" outlineLevel="1" collapsed="1" x14ac:dyDescent="0.25">
      <c r="B109" s="67"/>
      <c r="C109" s="66"/>
      <c r="D109" s="68"/>
      <c r="E109" s="76"/>
      <c r="F109" s="63"/>
      <c r="G109" s="64"/>
      <c r="H109" s="64"/>
      <c r="I109" s="65"/>
      <c r="J109" s="66">
        <f t="shared" si="3"/>
        <v>0</v>
      </c>
      <c r="K109" s="63"/>
    </row>
    <row r="110" spans="2:11" outlineLevel="1" collapsed="1" x14ac:dyDescent="0.25">
      <c r="B110" s="67"/>
      <c r="C110" s="66"/>
      <c r="D110" s="68"/>
      <c r="E110" s="76"/>
      <c r="F110" s="63"/>
      <c r="G110" s="64"/>
      <c r="H110" s="64"/>
      <c r="I110" s="65"/>
      <c r="J110" s="66">
        <f t="shared" si="3"/>
        <v>0</v>
      </c>
      <c r="K110" s="63"/>
    </row>
    <row r="111" spans="2:11" outlineLevel="1" collapsed="1" x14ac:dyDescent="0.25">
      <c r="B111" s="67"/>
      <c r="C111" s="66"/>
      <c r="D111" s="68"/>
      <c r="E111" s="76"/>
      <c r="F111" s="63"/>
      <c r="G111" s="64"/>
      <c r="H111" s="64"/>
      <c r="I111" s="65"/>
      <c r="J111" s="66">
        <f t="shared" si="3"/>
        <v>0</v>
      </c>
      <c r="K111" s="63"/>
    </row>
    <row r="112" spans="2:11" outlineLevel="1" collapsed="1" x14ac:dyDescent="0.25">
      <c r="B112" s="67"/>
      <c r="C112" s="66"/>
      <c r="D112" s="68"/>
      <c r="E112" s="76"/>
      <c r="F112" s="63"/>
      <c r="G112" s="64"/>
      <c r="H112" s="64"/>
      <c r="I112" s="65"/>
      <c r="J112" s="66">
        <f t="shared" si="3"/>
        <v>0</v>
      </c>
      <c r="K112" s="63"/>
    </row>
    <row r="113" spans="2:11" outlineLevel="1" collapsed="1" x14ac:dyDescent="0.25">
      <c r="B113" s="67"/>
      <c r="C113" s="66"/>
      <c r="D113" s="68"/>
      <c r="E113" s="68"/>
      <c r="F113" s="63"/>
      <c r="G113" s="64"/>
      <c r="H113" s="64"/>
      <c r="I113" s="65"/>
      <c r="J113" s="66">
        <f t="shared" si="3"/>
        <v>0</v>
      </c>
      <c r="K113" s="63"/>
    </row>
    <row r="114" spans="2:11" outlineLevel="1" collapsed="1" x14ac:dyDescent="0.25">
      <c r="B114" s="67"/>
      <c r="C114" s="66"/>
      <c r="D114" s="68"/>
      <c r="E114" s="68"/>
      <c r="F114" s="63"/>
      <c r="G114" s="64"/>
      <c r="H114" s="64"/>
      <c r="I114" s="65"/>
      <c r="J114" s="66">
        <f t="shared" si="3"/>
        <v>0</v>
      </c>
      <c r="K114" s="63"/>
    </row>
    <row r="115" spans="2:11" outlineLevel="1" collapsed="1" x14ac:dyDescent="0.25">
      <c r="B115" s="67"/>
      <c r="C115" s="66"/>
      <c r="D115" s="68"/>
      <c r="E115" s="68"/>
      <c r="F115" s="63"/>
      <c r="G115" s="64"/>
      <c r="H115" s="64"/>
      <c r="I115" s="65"/>
      <c r="J115" s="66">
        <f t="shared" si="3"/>
        <v>0</v>
      </c>
      <c r="K115" s="63"/>
    </row>
    <row r="116" spans="2:11" outlineLevel="1" collapsed="1" x14ac:dyDescent="0.25">
      <c r="B116" s="67"/>
      <c r="C116" s="66"/>
      <c r="D116" s="68"/>
      <c r="E116" s="68"/>
      <c r="F116" s="63"/>
      <c r="G116" s="64"/>
      <c r="H116" s="64"/>
      <c r="I116" s="65"/>
      <c r="J116" s="66">
        <f t="shared" si="3"/>
        <v>0</v>
      </c>
      <c r="K116" s="63"/>
    </row>
    <row r="117" spans="2:11" outlineLevel="1" collapsed="1" x14ac:dyDescent="0.25">
      <c r="B117" s="67"/>
      <c r="C117" s="66"/>
      <c r="D117" s="68"/>
      <c r="E117" s="68"/>
      <c r="F117" s="63"/>
      <c r="G117" s="69"/>
      <c r="H117" s="69"/>
      <c r="I117" s="65"/>
      <c r="J117" s="66">
        <f t="shared" si="3"/>
        <v>0</v>
      </c>
      <c r="K117" s="63"/>
    </row>
    <row r="118" spans="2:11" x14ac:dyDescent="0.25">
      <c r="B118" s="70"/>
      <c r="C118" s="71"/>
      <c r="D118" s="72"/>
      <c r="E118" s="72"/>
      <c r="F118" s="73"/>
      <c r="G118" s="74">
        <f>SUM(G103:G117)</f>
        <v>0</v>
      </c>
      <c r="H118" s="74">
        <f>SUM(H103:H117)</f>
        <v>0</v>
      </c>
      <c r="I118" s="75"/>
      <c r="J118" s="73"/>
      <c r="K118" s="73"/>
    </row>
    <row r="119" spans="2:11" x14ac:dyDescent="0.25">
      <c r="B119" s="60">
        <f>B103+1</f>
        <v>44781</v>
      </c>
      <c r="C119" s="63" t="str">
        <f>TEXT(B119,"dddd")</f>
        <v>Monday</v>
      </c>
      <c r="D119" s="62"/>
      <c r="E119" s="62"/>
      <c r="F119" s="66"/>
      <c r="G119" s="64"/>
      <c r="H119" s="64"/>
      <c r="I119" s="65"/>
      <c r="J119" s="66">
        <f t="shared" ref="J119:J183" si="4">IF(I119&gt;=100%,1,0)</f>
        <v>0</v>
      </c>
      <c r="K119" s="66"/>
    </row>
    <row r="120" spans="2:11" x14ac:dyDescent="0.25">
      <c r="B120" s="67"/>
      <c r="C120" s="66"/>
      <c r="D120" s="62"/>
      <c r="E120" s="62"/>
      <c r="F120" s="66"/>
      <c r="G120" s="64"/>
      <c r="H120" s="64"/>
      <c r="I120" s="65"/>
      <c r="J120" s="66">
        <f t="shared" si="4"/>
        <v>0</v>
      </c>
      <c r="K120" s="66"/>
    </row>
    <row r="121" spans="2:11" x14ac:dyDescent="0.25">
      <c r="B121" s="67"/>
      <c r="C121" s="66"/>
      <c r="D121" s="62"/>
      <c r="E121" s="62"/>
      <c r="F121" s="63"/>
      <c r="G121" s="64"/>
      <c r="H121" s="64"/>
      <c r="I121" s="65"/>
      <c r="J121" s="66">
        <f t="shared" si="4"/>
        <v>0</v>
      </c>
      <c r="K121" s="63"/>
    </row>
    <row r="122" spans="2:11" x14ac:dyDescent="0.25">
      <c r="B122" s="67"/>
      <c r="C122" s="66"/>
      <c r="D122" s="68"/>
      <c r="E122" s="76"/>
      <c r="F122" s="63"/>
      <c r="G122" s="64"/>
      <c r="H122" s="64"/>
      <c r="I122" s="65"/>
      <c r="J122" s="66">
        <f t="shared" si="4"/>
        <v>0</v>
      </c>
      <c r="K122" s="63"/>
    </row>
    <row r="123" spans="2:11" x14ac:dyDescent="0.25">
      <c r="B123" s="67"/>
      <c r="C123" s="66"/>
      <c r="D123" s="68"/>
      <c r="E123" s="76"/>
      <c r="F123" s="63"/>
      <c r="G123" s="64"/>
      <c r="H123" s="64"/>
      <c r="I123" s="65"/>
      <c r="J123" s="66">
        <f t="shared" si="4"/>
        <v>0</v>
      </c>
      <c r="K123" s="63"/>
    </row>
    <row r="124" spans="2:11" outlineLevel="1" collapsed="1" x14ac:dyDescent="0.25">
      <c r="B124" s="67"/>
      <c r="C124" s="66"/>
      <c r="D124" s="68"/>
      <c r="E124" s="76"/>
      <c r="F124" s="63"/>
      <c r="G124" s="64"/>
      <c r="H124" s="64"/>
      <c r="I124" s="65"/>
      <c r="J124" s="66">
        <f t="shared" si="4"/>
        <v>0</v>
      </c>
      <c r="K124" s="63"/>
    </row>
    <row r="125" spans="2:11" outlineLevel="1" collapsed="1" x14ac:dyDescent="0.25">
      <c r="B125" s="67"/>
      <c r="C125" s="66"/>
      <c r="D125" s="68"/>
      <c r="E125" s="76"/>
      <c r="F125" s="63"/>
      <c r="G125" s="64"/>
      <c r="H125" s="64"/>
      <c r="I125" s="65"/>
      <c r="J125" s="66">
        <f t="shared" si="4"/>
        <v>0</v>
      </c>
      <c r="K125" s="63"/>
    </row>
    <row r="126" spans="2:11" outlineLevel="1" collapsed="1" x14ac:dyDescent="0.25">
      <c r="B126" s="67"/>
      <c r="C126" s="66"/>
      <c r="D126" s="68"/>
      <c r="E126" s="76"/>
      <c r="F126" s="63"/>
      <c r="G126" s="64"/>
      <c r="H126" s="64"/>
      <c r="I126" s="65"/>
      <c r="J126" s="66">
        <f t="shared" si="4"/>
        <v>0</v>
      </c>
      <c r="K126" s="63"/>
    </row>
    <row r="127" spans="2:11" outlineLevel="1" collapsed="1" x14ac:dyDescent="0.25">
      <c r="B127" s="67"/>
      <c r="C127" s="66"/>
      <c r="D127" s="68"/>
      <c r="E127" s="76"/>
      <c r="F127" s="63"/>
      <c r="G127" s="64"/>
      <c r="H127" s="64"/>
      <c r="I127" s="65"/>
      <c r="J127" s="66">
        <f t="shared" si="4"/>
        <v>0</v>
      </c>
      <c r="K127" s="63"/>
    </row>
    <row r="128" spans="2:11" outlineLevel="1" collapsed="1" x14ac:dyDescent="0.25">
      <c r="B128" s="67"/>
      <c r="C128" s="66"/>
      <c r="D128" s="68"/>
      <c r="E128" s="76"/>
      <c r="F128" s="63"/>
      <c r="G128" s="64"/>
      <c r="H128" s="64"/>
      <c r="I128" s="65"/>
      <c r="J128" s="66">
        <f t="shared" si="4"/>
        <v>0</v>
      </c>
      <c r="K128" s="63"/>
    </row>
    <row r="129" spans="2:11" outlineLevel="1" collapsed="1" x14ac:dyDescent="0.25">
      <c r="B129" s="67"/>
      <c r="C129" s="66"/>
      <c r="D129" s="68"/>
      <c r="E129" s="68"/>
      <c r="F129" s="63"/>
      <c r="G129" s="64"/>
      <c r="H129" s="64"/>
      <c r="I129" s="65"/>
      <c r="J129" s="66">
        <f t="shared" si="4"/>
        <v>0</v>
      </c>
      <c r="K129" s="63"/>
    </row>
    <row r="130" spans="2:11" outlineLevel="1" collapsed="1" x14ac:dyDescent="0.25">
      <c r="B130" s="67"/>
      <c r="C130" s="66"/>
      <c r="D130" s="68"/>
      <c r="E130" s="68"/>
      <c r="F130" s="63"/>
      <c r="G130" s="64"/>
      <c r="H130" s="64"/>
      <c r="I130" s="65"/>
      <c r="J130" s="66">
        <f t="shared" si="4"/>
        <v>0</v>
      </c>
      <c r="K130" s="63"/>
    </row>
    <row r="131" spans="2:11" outlineLevel="1" collapsed="1" x14ac:dyDescent="0.25">
      <c r="B131" s="67"/>
      <c r="C131" s="66"/>
      <c r="D131" s="68"/>
      <c r="E131" s="68"/>
      <c r="F131" s="63"/>
      <c r="G131" s="64"/>
      <c r="H131" s="64"/>
      <c r="I131" s="65"/>
      <c r="J131" s="66">
        <f t="shared" si="4"/>
        <v>0</v>
      </c>
      <c r="K131" s="63"/>
    </row>
    <row r="132" spans="2:11" outlineLevel="1" collapsed="1" x14ac:dyDescent="0.25">
      <c r="B132" s="67"/>
      <c r="C132" s="66"/>
      <c r="D132" s="68"/>
      <c r="E132" s="68"/>
      <c r="F132" s="63"/>
      <c r="G132" s="64"/>
      <c r="H132" s="64"/>
      <c r="I132" s="65"/>
      <c r="J132" s="66">
        <f t="shared" si="4"/>
        <v>0</v>
      </c>
      <c r="K132" s="63"/>
    </row>
    <row r="133" spans="2:11" outlineLevel="1" collapsed="1" x14ac:dyDescent="0.25">
      <c r="B133" s="67"/>
      <c r="C133" s="66"/>
      <c r="D133" s="68"/>
      <c r="E133" s="68"/>
      <c r="F133" s="63"/>
      <c r="G133" s="69"/>
      <c r="H133" s="69"/>
      <c r="I133" s="65"/>
      <c r="J133" s="66">
        <f t="shared" si="4"/>
        <v>0</v>
      </c>
      <c r="K133" s="63"/>
    </row>
    <row r="134" spans="2:11" x14ac:dyDescent="0.25">
      <c r="B134" s="70"/>
      <c r="C134" s="71"/>
      <c r="D134" s="72"/>
      <c r="E134" s="72"/>
      <c r="F134" s="73"/>
      <c r="G134" s="74">
        <f>SUM(G119:G133)</f>
        <v>0</v>
      </c>
      <c r="H134" s="74">
        <f>SUM(H119:H133)</f>
        <v>0</v>
      </c>
      <c r="I134" s="75"/>
      <c r="J134" s="73"/>
      <c r="K134" s="73"/>
    </row>
    <row r="135" spans="2:11" x14ac:dyDescent="0.25">
      <c r="B135" s="60">
        <f>B119+1</f>
        <v>44782</v>
      </c>
      <c r="C135" s="63" t="str">
        <f>TEXT(B135,"dddd")</f>
        <v>Tuesday</v>
      </c>
      <c r="D135" s="62"/>
      <c r="E135" s="62"/>
      <c r="F135" s="66"/>
      <c r="G135" s="64"/>
      <c r="H135" s="64"/>
      <c r="I135" s="65"/>
      <c r="J135" s="66">
        <f t="shared" si="4"/>
        <v>0</v>
      </c>
      <c r="K135" s="66"/>
    </row>
    <row r="136" spans="2:11" x14ac:dyDescent="0.25">
      <c r="B136" s="67"/>
      <c r="C136" s="66"/>
      <c r="D136" s="62"/>
      <c r="E136" s="62"/>
      <c r="F136" s="66"/>
      <c r="G136" s="64"/>
      <c r="H136" s="64"/>
      <c r="I136" s="65"/>
      <c r="J136" s="66">
        <f t="shared" si="4"/>
        <v>0</v>
      </c>
      <c r="K136" s="66"/>
    </row>
    <row r="137" spans="2:11" x14ac:dyDescent="0.25">
      <c r="B137" s="67"/>
      <c r="C137" s="66"/>
      <c r="D137" s="68"/>
      <c r="E137" s="76"/>
      <c r="F137" s="63"/>
      <c r="G137" s="64"/>
      <c r="H137" s="64"/>
      <c r="I137" s="65"/>
      <c r="J137" s="66">
        <f t="shared" si="4"/>
        <v>0</v>
      </c>
      <c r="K137" s="63"/>
    </row>
    <row r="138" spans="2:11" x14ac:dyDescent="0.25">
      <c r="B138" s="67"/>
      <c r="C138" s="66"/>
      <c r="D138" s="68"/>
      <c r="E138" s="76"/>
      <c r="F138" s="63"/>
      <c r="G138" s="64"/>
      <c r="H138" s="64"/>
      <c r="I138" s="65"/>
      <c r="J138" s="66">
        <f t="shared" si="4"/>
        <v>0</v>
      </c>
      <c r="K138" s="63"/>
    </row>
    <row r="139" spans="2:11" x14ac:dyDescent="0.25">
      <c r="B139" s="67"/>
      <c r="C139" s="66"/>
      <c r="D139" s="68"/>
      <c r="E139" s="76"/>
      <c r="F139" s="63"/>
      <c r="G139" s="64"/>
      <c r="H139" s="64"/>
      <c r="I139" s="65"/>
      <c r="J139" s="66">
        <f t="shared" si="4"/>
        <v>0</v>
      </c>
      <c r="K139" s="63"/>
    </row>
    <row r="140" spans="2:11" outlineLevel="1" collapsed="1" x14ac:dyDescent="0.25">
      <c r="B140" s="67"/>
      <c r="C140" s="66"/>
      <c r="D140" s="68"/>
      <c r="E140" s="76"/>
      <c r="F140" s="63"/>
      <c r="G140" s="64"/>
      <c r="H140" s="64"/>
      <c r="I140" s="65"/>
      <c r="J140" s="66">
        <f t="shared" si="4"/>
        <v>0</v>
      </c>
      <c r="K140" s="63"/>
    </row>
    <row r="141" spans="2:11" outlineLevel="1" collapsed="1" x14ac:dyDescent="0.25">
      <c r="B141" s="67"/>
      <c r="C141" s="66"/>
      <c r="D141" s="68"/>
      <c r="E141" s="76"/>
      <c r="F141" s="63"/>
      <c r="G141" s="64"/>
      <c r="H141" s="64"/>
      <c r="I141" s="65"/>
      <c r="J141" s="66">
        <f t="shared" si="4"/>
        <v>0</v>
      </c>
      <c r="K141" s="63"/>
    </row>
    <row r="142" spans="2:11" outlineLevel="1" collapsed="1" x14ac:dyDescent="0.25">
      <c r="B142" s="67"/>
      <c r="C142" s="66"/>
      <c r="D142" s="68"/>
      <c r="E142" s="76"/>
      <c r="F142" s="63"/>
      <c r="G142" s="64"/>
      <c r="H142" s="64"/>
      <c r="I142" s="65"/>
      <c r="J142" s="66">
        <f t="shared" si="4"/>
        <v>0</v>
      </c>
      <c r="K142" s="63"/>
    </row>
    <row r="143" spans="2:11" outlineLevel="1" collapsed="1" x14ac:dyDescent="0.25">
      <c r="B143" s="67"/>
      <c r="C143" s="66"/>
      <c r="D143" s="68"/>
      <c r="E143" s="76"/>
      <c r="F143" s="63"/>
      <c r="G143" s="64"/>
      <c r="H143" s="64"/>
      <c r="I143" s="65"/>
      <c r="J143" s="66">
        <f t="shared" si="4"/>
        <v>0</v>
      </c>
      <c r="K143" s="63"/>
    </row>
    <row r="144" spans="2:11" outlineLevel="1" collapsed="1" x14ac:dyDescent="0.25">
      <c r="B144" s="67"/>
      <c r="C144" s="66"/>
      <c r="D144" s="68"/>
      <c r="E144" s="76"/>
      <c r="F144" s="63"/>
      <c r="G144" s="64"/>
      <c r="H144" s="64"/>
      <c r="I144" s="65"/>
      <c r="J144" s="66">
        <f t="shared" si="4"/>
        <v>0</v>
      </c>
      <c r="K144" s="63"/>
    </row>
    <row r="145" spans="2:11" outlineLevel="1" collapsed="1" x14ac:dyDescent="0.25">
      <c r="B145" s="67"/>
      <c r="C145" s="66"/>
      <c r="D145" s="68"/>
      <c r="E145" s="68"/>
      <c r="F145" s="63"/>
      <c r="G145" s="64"/>
      <c r="H145" s="64"/>
      <c r="I145" s="65"/>
      <c r="J145" s="66">
        <f t="shared" si="4"/>
        <v>0</v>
      </c>
      <c r="K145" s="63"/>
    </row>
    <row r="146" spans="2:11" outlineLevel="1" collapsed="1" x14ac:dyDescent="0.25">
      <c r="B146" s="67"/>
      <c r="C146" s="66"/>
      <c r="D146" s="68"/>
      <c r="E146" s="68"/>
      <c r="F146" s="63"/>
      <c r="G146" s="64"/>
      <c r="H146" s="64"/>
      <c r="I146" s="65"/>
      <c r="J146" s="66">
        <f t="shared" si="4"/>
        <v>0</v>
      </c>
      <c r="K146" s="63"/>
    </row>
    <row r="147" spans="2:11" outlineLevel="1" collapsed="1" x14ac:dyDescent="0.25">
      <c r="B147" s="67"/>
      <c r="C147" s="66"/>
      <c r="D147" s="68"/>
      <c r="E147" s="68"/>
      <c r="F147" s="63"/>
      <c r="G147" s="64"/>
      <c r="H147" s="64"/>
      <c r="I147" s="65"/>
      <c r="J147" s="66">
        <f t="shared" si="4"/>
        <v>0</v>
      </c>
      <c r="K147" s="63"/>
    </row>
    <row r="148" spans="2:11" outlineLevel="1" collapsed="1" x14ac:dyDescent="0.25">
      <c r="B148" s="67"/>
      <c r="C148" s="66"/>
      <c r="D148" s="68"/>
      <c r="E148" s="68"/>
      <c r="F148" s="63"/>
      <c r="G148" s="64"/>
      <c r="H148" s="64"/>
      <c r="I148" s="65"/>
      <c r="J148" s="66">
        <f t="shared" si="4"/>
        <v>0</v>
      </c>
      <c r="K148" s="63"/>
    </row>
    <row r="149" spans="2:11" outlineLevel="1" collapsed="1" x14ac:dyDescent="0.25">
      <c r="B149" s="67"/>
      <c r="C149" s="66"/>
      <c r="D149" s="68"/>
      <c r="E149" s="68"/>
      <c r="F149" s="63"/>
      <c r="G149" s="69"/>
      <c r="H149" s="69"/>
      <c r="I149" s="65"/>
      <c r="J149" s="66">
        <f t="shared" si="4"/>
        <v>0</v>
      </c>
      <c r="K149" s="63"/>
    </row>
    <row r="150" spans="2:11" x14ac:dyDescent="0.25">
      <c r="B150" s="70"/>
      <c r="C150" s="71"/>
      <c r="D150" s="72"/>
      <c r="E150" s="72"/>
      <c r="F150" s="73"/>
      <c r="G150" s="74">
        <f>SUM(G135:G149)</f>
        <v>0</v>
      </c>
      <c r="H150" s="74">
        <f>SUM(H135:H149)</f>
        <v>0</v>
      </c>
      <c r="I150" s="75"/>
      <c r="J150" s="73"/>
      <c r="K150" s="73"/>
    </row>
    <row r="151" spans="2:11" x14ac:dyDescent="0.25">
      <c r="B151" s="60">
        <f>B135+1</f>
        <v>44783</v>
      </c>
      <c r="C151" s="63" t="str">
        <f>TEXT(B151,"dddd")</f>
        <v>Wednesday</v>
      </c>
      <c r="D151" s="62"/>
      <c r="E151" s="62"/>
      <c r="F151" s="66"/>
      <c r="G151" s="64"/>
      <c r="H151" s="64"/>
      <c r="I151" s="65"/>
      <c r="J151" s="66">
        <f t="shared" si="4"/>
        <v>0</v>
      </c>
      <c r="K151" s="66"/>
    </row>
    <row r="152" spans="2:11" x14ac:dyDescent="0.25">
      <c r="B152" s="67"/>
      <c r="C152" s="66"/>
      <c r="D152" s="62"/>
      <c r="E152" s="62"/>
      <c r="F152" s="66"/>
      <c r="G152" s="64"/>
      <c r="H152" s="64"/>
      <c r="I152" s="65"/>
      <c r="J152" s="66">
        <f t="shared" si="4"/>
        <v>0</v>
      </c>
      <c r="K152" s="66"/>
    </row>
    <row r="153" spans="2:11" x14ac:dyDescent="0.25">
      <c r="B153" s="67"/>
      <c r="C153" s="66"/>
      <c r="D153" s="62"/>
      <c r="E153" s="62"/>
      <c r="F153" s="63"/>
      <c r="G153" s="64"/>
      <c r="H153" s="64"/>
      <c r="I153" s="65"/>
      <c r="J153" s="66">
        <f t="shared" si="4"/>
        <v>0</v>
      </c>
      <c r="K153" s="63"/>
    </row>
    <row r="154" spans="2:11" x14ac:dyDescent="0.25">
      <c r="B154" s="67"/>
      <c r="C154" s="66"/>
      <c r="D154" s="68"/>
      <c r="E154" s="76"/>
      <c r="F154" s="63"/>
      <c r="G154" s="64"/>
      <c r="H154" s="64"/>
      <c r="I154" s="65"/>
      <c r="J154" s="66">
        <f t="shared" si="4"/>
        <v>0</v>
      </c>
      <c r="K154" s="63"/>
    </row>
    <row r="155" spans="2:11" x14ac:dyDescent="0.25">
      <c r="B155" s="67"/>
      <c r="C155" s="66"/>
      <c r="D155" s="68"/>
      <c r="E155" s="76"/>
      <c r="F155" s="63"/>
      <c r="G155" s="64"/>
      <c r="H155" s="64"/>
      <c r="I155" s="65"/>
      <c r="J155" s="66">
        <f t="shared" si="4"/>
        <v>0</v>
      </c>
      <c r="K155" s="63"/>
    </row>
    <row r="156" spans="2:11" x14ac:dyDescent="0.25">
      <c r="B156" s="67"/>
      <c r="C156" s="66"/>
      <c r="D156" s="68"/>
      <c r="E156" s="76"/>
      <c r="F156" s="63"/>
      <c r="G156" s="64"/>
      <c r="H156" s="64"/>
      <c r="I156" s="65"/>
      <c r="J156" s="66">
        <f t="shared" si="4"/>
        <v>0</v>
      </c>
      <c r="K156" s="63"/>
    </row>
    <row r="157" spans="2:11" x14ac:dyDescent="0.25">
      <c r="B157" s="67"/>
      <c r="C157" s="66"/>
      <c r="D157" s="68"/>
      <c r="E157" s="76"/>
      <c r="F157" s="63"/>
      <c r="G157" s="64"/>
      <c r="H157" s="64"/>
      <c r="I157" s="65"/>
      <c r="J157" s="66">
        <f t="shared" si="4"/>
        <v>0</v>
      </c>
      <c r="K157" s="63"/>
    </row>
    <row r="158" spans="2:11" x14ac:dyDescent="0.25">
      <c r="B158" s="67"/>
      <c r="C158" s="66"/>
      <c r="D158" s="68"/>
      <c r="E158" s="76"/>
      <c r="F158" s="63"/>
      <c r="G158" s="64"/>
      <c r="H158" s="64"/>
      <c r="I158" s="65"/>
      <c r="J158" s="66">
        <f t="shared" si="4"/>
        <v>0</v>
      </c>
      <c r="K158" s="63"/>
    </row>
    <row r="159" spans="2:11" x14ac:dyDescent="0.25">
      <c r="B159" s="67"/>
      <c r="C159" s="66"/>
      <c r="D159" s="68"/>
      <c r="E159" s="76"/>
      <c r="F159" s="63"/>
      <c r="G159" s="64"/>
      <c r="H159" s="64"/>
      <c r="I159" s="65"/>
      <c r="J159" s="66">
        <f t="shared" si="4"/>
        <v>0</v>
      </c>
      <c r="K159" s="63"/>
    </row>
    <row r="160" spans="2:11" x14ac:dyDescent="0.25">
      <c r="B160" s="67"/>
      <c r="C160" s="66"/>
      <c r="D160" s="68"/>
      <c r="E160" s="76"/>
      <c r="F160" s="63"/>
      <c r="G160" s="64"/>
      <c r="H160" s="64"/>
      <c r="I160" s="65"/>
      <c r="J160" s="66">
        <f t="shared" si="4"/>
        <v>0</v>
      </c>
      <c r="K160" s="63"/>
    </row>
    <row r="161" spans="2:11" x14ac:dyDescent="0.25">
      <c r="B161" s="67"/>
      <c r="C161" s="66"/>
      <c r="D161" s="68"/>
      <c r="E161" s="68"/>
      <c r="F161" s="63"/>
      <c r="G161" s="64"/>
      <c r="H161" s="64"/>
      <c r="I161" s="65"/>
      <c r="J161" s="66">
        <f t="shared" si="4"/>
        <v>0</v>
      </c>
      <c r="K161" s="63"/>
    </row>
    <row r="162" spans="2:11" x14ac:dyDescent="0.25">
      <c r="B162" s="67"/>
      <c r="C162" s="66"/>
      <c r="D162" s="68"/>
      <c r="E162" s="68"/>
      <c r="F162" s="63"/>
      <c r="G162" s="64"/>
      <c r="H162" s="64"/>
      <c r="I162" s="65"/>
      <c r="J162" s="66">
        <f t="shared" si="4"/>
        <v>0</v>
      </c>
      <c r="K162" s="63"/>
    </row>
    <row r="163" spans="2:11" x14ac:dyDescent="0.25">
      <c r="B163" s="67"/>
      <c r="C163" s="66"/>
      <c r="D163" s="68"/>
      <c r="E163" s="68"/>
      <c r="F163" s="63"/>
      <c r="G163" s="64"/>
      <c r="H163" s="64"/>
      <c r="I163" s="65"/>
      <c r="J163" s="66">
        <f t="shared" si="4"/>
        <v>0</v>
      </c>
      <c r="K163" s="63"/>
    </row>
    <row r="164" spans="2:11" x14ac:dyDescent="0.25">
      <c r="B164" s="67"/>
      <c r="C164" s="66"/>
      <c r="D164" s="68"/>
      <c r="E164" s="68"/>
      <c r="F164" s="63"/>
      <c r="G164" s="64"/>
      <c r="H164" s="64"/>
      <c r="I164" s="65"/>
      <c r="J164" s="66">
        <f t="shared" si="4"/>
        <v>0</v>
      </c>
      <c r="K164" s="63"/>
    </row>
    <row r="165" spans="2:11" x14ac:dyDescent="0.25">
      <c r="B165" s="67"/>
      <c r="C165" s="66"/>
      <c r="D165" s="68"/>
      <c r="E165" s="68"/>
      <c r="F165" s="63"/>
      <c r="G165" s="69"/>
      <c r="H165" s="69"/>
      <c r="I165" s="65"/>
      <c r="J165" s="66">
        <f t="shared" si="4"/>
        <v>0</v>
      </c>
      <c r="K165" s="63"/>
    </row>
    <row r="166" spans="2:11" x14ac:dyDescent="0.25">
      <c r="B166" s="70"/>
      <c r="C166" s="71"/>
      <c r="D166" s="72"/>
      <c r="E166" s="72"/>
      <c r="F166" s="73"/>
      <c r="G166" s="74">
        <f>SUM(G151:G165)</f>
        <v>0</v>
      </c>
      <c r="H166" s="74">
        <f>SUM(H151:H165)</f>
        <v>0</v>
      </c>
      <c r="I166" s="75"/>
      <c r="J166" s="73"/>
      <c r="K166" s="73"/>
    </row>
    <row r="167" spans="2:11" x14ac:dyDescent="0.25">
      <c r="B167" s="60">
        <f>B151+1</f>
        <v>44784</v>
      </c>
      <c r="C167" s="63" t="str">
        <f>TEXT(B167,"dddd")</f>
        <v>Thursday</v>
      </c>
      <c r="D167" s="62"/>
      <c r="E167" s="62"/>
      <c r="F167" s="66"/>
      <c r="G167" s="64"/>
      <c r="H167" s="64"/>
      <c r="I167" s="65"/>
      <c r="J167" s="66">
        <f t="shared" si="4"/>
        <v>0</v>
      </c>
      <c r="K167" s="66"/>
    </row>
    <row r="168" spans="2:11" x14ac:dyDescent="0.25">
      <c r="B168" s="67"/>
      <c r="C168" s="66"/>
      <c r="D168" s="62"/>
      <c r="E168" s="62"/>
      <c r="F168" s="66"/>
      <c r="G168" s="64"/>
      <c r="H168" s="64"/>
      <c r="I168" s="65"/>
      <c r="J168" s="66">
        <f t="shared" si="4"/>
        <v>0</v>
      </c>
      <c r="K168" s="66"/>
    </row>
    <row r="169" spans="2:11" x14ac:dyDescent="0.25">
      <c r="B169" s="67"/>
      <c r="C169" s="66"/>
      <c r="D169" s="62"/>
      <c r="E169" s="62"/>
      <c r="F169" s="63"/>
      <c r="G169" s="64"/>
      <c r="H169" s="64"/>
      <c r="I169" s="65"/>
      <c r="J169" s="66">
        <f t="shared" si="4"/>
        <v>0</v>
      </c>
      <c r="K169" s="63"/>
    </row>
    <row r="170" spans="2:11" x14ac:dyDescent="0.25">
      <c r="B170" s="67"/>
      <c r="C170" s="66"/>
      <c r="D170" s="62"/>
      <c r="E170" s="62"/>
      <c r="F170" s="63"/>
      <c r="G170" s="64"/>
      <c r="H170" s="64"/>
      <c r="I170" s="65"/>
      <c r="J170" s="66">
        <f t="shared" si="4"/>
        <v>0</v>
      </c>
      <c r="K170" s="63"/>
    </row>
    <row r="171" spans="2:11" x14ac:dyDescent="0.25">
      <c r="B171" s="67"/>
      <c r="C171" s="66"/>
      <c r="D171" s="68"/>
      <c r="E171" s="76"/>
      <c r="F171" s="63"/>
      <c r="G171" s="64"/>
      <c r="H171" s="64"/>
      <c r="I171" s="65"/>
      <c r="J171" s="66">
        <f t="shared" si="4"/>
        <v>0</v>
      </c>
      <c r="K171" s="63"/>
    </row>
    <row r="172" spans="2:11" x14ac:dyDescent="0.25">
      <c r="B172" s="67"/>
      <c r="C172" s="66"/>
      <c r="D172" s="68"/>
      <c r="E172" s="76"/>
      <c r="F172" s="63"/>
      <c r="G172" s="64"/>
      <c r="H172" s="64"/>
      <c r="I172" s="65"/>
      <c r="J172" s="66">
        <f t="shared" si="4"/>
        <v>0</v>
      </c>
      <c r="K172" s="63"/>
    </row>
    <row r="173" spans="2:11" x14ac:dyDescent="0.25">
      <c r="B173" s="67"/>
      <c r="C173" s="66"/>
      <c r="D173" s="68"/>
      <c r="E173" s="76"/>
      <c r="F173" s="63"/>
      <c r="G173" s="64"/>
      <c r="H173" s="64"/>
      <c r="I173" s="65"/>
      <c r="J173" s="66">
        <f t="shared" si="4"/>
        <v>0</v>
      </c>
      <c r="K173" s="63"/>
    </row>
    <row r="174" spans="2:11" x14ac:dyDescent="0.25">
      <c r="B174" s="67"/>
      <c r="C174" s="66"/>
      <c r="D174" s="68"/>
      <c r="E174" s="76"/>
      <c r="F174" s="63"/>
      <c r="G174" s="64"/>
      <c r="H174" s="64"/>
      <c r="I174" s="65"/>
      <c r="J174" s="66">
        <f t="shared" si="4"/>
        <v>0</v>
      </c>
      <c r="K174" s="63"/>
    </row>
    <row r="175" spans="2:11" x14ac:dyDescent="0.25">
      <c r="B175" s="67"/>
      <c r="C175" s="66"/>
      <c r="D175" s="68"/>
      <c r="E175" s="76"/>
      <c r="F175" s="63"/>
      <c r="G175" s="64"/>
      <c r="H175" s="64"/>
      <c r="I175" s="65"/>
      <c r="J175" s="66">
        <f t="shared" si="4"/>
        <v>0</v>
      </c>
      <c r="K175" s="63"/>
    </row>
    <row r="176" spans="2:11" x14ac:dyDescent="0.25">
      <c r="B176" s="67"/>
      <c r="C176" s="66"/>
      <c r="D176" s="68"/>
      <c r="E176" s="76"/>
      <c r="F176" s="63"/>
      <c r="G176" s="64"/>
      <c r="H176" s="64"/>
      <c r="I176" s="65"/>
      <c r="J176" s="66">
        <f t="shared" si="4"/>
        <v>0</v>
      </c>
      <c r="K176" s="63"/>
    </row>
    <row r="177" spans="2:11" x14ac:dyDescent="0.25">
      <c r="B177" s="67"/>
      <c r="C177" s="66"/>
      <c r="D177" s="68"/>
      <c r="E177" s="68"/>
      <c r="F177" s="63"/>
      <c r="G177" s="64"/>
      <c r="H177" s="64"/>
      <c r="I177" s="65"/>
      <c r="J177" s="66">
        <f t="shared" si="4"/>
        <v>0</v>
      </c>
      <c r="K177" s="63"/>
    </row>
    <row r="178" spans="2:11" x14ac:dyDescent="0.25">
      <c r="B178" s="67"/>
      <c r="C178" s="66"/>
      <c r="D178" s="68"/>
      <c r="E178" s="68"/>
      <c r="F178" s="63"/>
      <c r="G178" s="64"/>
      <c r="H178" s="64"/>
      <c r="I178" s="65"/>
      <c r="J178" s="66">
        <f t="shared" si="4"/>
        <v>0</v>
      </c>
      <c r="K178" s="63"/>
    </row>
    <row r="179" spans="2:11" x14ac:dyDescent="0.25">
      <c r="B179" s="67"/>
      <c r="C179" s="66"/>
      <c r="D179" s="68"/>
      <c r="E179" s="68"/>
      <c r="F179" s="63"/>
      <c r="G179" s="64"/>
      <c r="H179" s="64"/>
      <c r="I179" s="65"/>
      <c r="J179" s="66">
        <f t="shared" si="4"/>
        <v>0</v>
      </c>
      <c r="K179" s="63"/>
    </row>
    <row r="180" spans="2:11" x14ac:dyDescent="0.25">
      <c r="B180" s="67"/>
      <c r="C180" s="66"/>
      <c r="D180" s="68"/>
      <c r="E180" s="68"/>
      <c r="F180" s="63"/>
      <c r="G180" s="64"/>
      <c r="H180" s="64"/>
      <c r="I180" s="65"/>
      <c r="J180" s="66">
        <f t="shared" si="4"/>
        <v>0</v>
      </c>
      <c r="K180" s="63"/>
    </row>
    <row r="181" spans="2:11" x14ac:dyDescent="0.25">
      <c r="B181" s="67"/>
      <c r="C181" s="66"/>
      <c r="D181" s="68"/>
      <c r="E181" s="68"/>
      <c r="F181" s="63"/>
      <c r="G181" s="69"/>
      <c r="H181" s="69"/>
      <c r="I181" s="65"/>
      <c r="J181" s="66">
        <f t="shared" si="4"/>
        <v>0</v>
      </c>
      <c r="K181" s="63"/>
    </row>
    <row r="182" spans="2:11" x14ac:dyDescent="0.25">
      <c r="B182" s="70"/>
      <c r="C182" s="71"/>
      <c r="D182" s="72"/>
      <c r="E182" s="72"/>
      <c r="F182" s="73"/>
      <c r="G182" s="74">
        <f>SUM(G167:G181)</f>
        <v>0</v>
      </c>
      <c r="H182" s="74">
        <f>SUM(H167:H181)</f>
        <v>0</v>
      </c>
      <c r="I182" s="75"/>
      <c r="J182" s="73"/>
      <c r="K182" s="73"/>
    </row>
    <row r="183" spans="2:11" x14ac:dyDescent="0.25">
      <c r="B183" s="60">
        <f>B167+1</f>
        <v>44785</v>
      </c>
      <c r="C183" s="63" t="str">
        <f>TEXT(B183,"dddd")</f>
        <v>Friday</v>
      </c>
      <c r="D183" s="68"/>
      <c r="E183" s="68"/>
      <c r="F183" s="66"/>
      <c r="G183" s="64"/>
      <c r="H183" s="64"/>
      <c r="I183" s="65"/>
      <c r="J183" s="66">
        <f t="shared" si="4"/>
        <v>0</v>
      </c>
      <c r="K183" s="66"/>
    </row>
    <row r="184" spans="2:11" x14ac:dyDescent="0.25">
      <c r="B184" s="67"/>
      <c r="C184" s="66"/>
      <c r="D184" s="68"/>
      <c r="E184" s="68"/>
      <c r="F184" s="66"/>
      <c r="G184" s="64"/>
      <c r="H184" s="64"/>
      <c r="I184" s="65"/>
      <c r="J184" s="66">
        <f t="shared" ref="J184:J197" si="5">IF(I184&gt;=100%,1,0)</f>
        <v>0</v>
      </c>
      <c r="K184" s="66"/>
    </row>
    <row r="185" spans="2:11" x14ac:dyDescent="0.25">
      <c r="B185" s="67"/>
      <c r="C185" s="66"/>
      <c r="D185" s="68"/>
      <c r="E185" s="68"/>
      <c r="F185" s="63"/>
      <c r="G185" s="64"/>
      <c r="H185" s="64"/>
      <c r="I185" s="65"/>
      <c r="J185" s="66">
        <f t="shared" si="5"/>
        <v>0</v>
      </c>
      <c r="K185" s="63"/>
    </row>
    <row r="186" spans="2:11" x14ac:dyDescent="0.25">
      <c r="B186" s="67"/>
      <c r="C186" s="66"/>
      <c r="D186" s="68"/>
      <c r="E186" s="68"/>
      <c r="F186" s="63"/>
      <c r="G186" s="64"/>
      <c r="H186" s="64"/>
      <c r="I186" s="65"/>
      <c r="J186" s="66">
        <f t="shared" si="5"/>
        <v>0</v>
      </c>
      <c r="K186" s="63"/>
    </row>
    <row r="187" spans="2:11" x14ac:dyDescent="0.25">
      <c r="B187" s="67"/>
      <c r="C187" s="66"/>
      <c r="D187" s="68"/>
      <c r="E187" s="68"/>
      <c r="F187" s="63"/>
      <c r="G187" s="64"/>
      <c r="H187" s="64"/>
      <c r="I187" s="65"/>
      <c r="J187" s="66">
        <f t="shared" si="5"/>
        <v>0</v>
      </c>
      <c r="K187" s="63"/>
    </row>
    <row r="188" spans="2:11" x14ac:dyDescent="0.25">
      <c r="B188" s="67"/>
      <c r="C188" s="66"/>
      <c r="D188" s="68"/>
      <c r="E188" s="68"/>
      <c r="F188" s="63"/>
      <c r="G188" s="64"/>
      <c r="H188" s="64"/>
      <c r="I188" s="65"/>
      <c r="J188" s="66">
        <f t="shared" si="5"/>
        <v>0</v>
      </c>
      <c r="K188" s="63"/>
    </row>
    <row r="189" spans="2:11" x14ac:dyDescent="0.25">
      <c r="B189" s="67"/>
      <c r="C189" s="66"/>
      <c r="D189" s="68"/>
      <c r="E189" s="68"/>
      <c r="F189" s="63"/>
      <c r="G189" s="64"/>
      <c r="H189" s="64"/>
      <c r="I189" s="65"/>
      <c r="J189" s="66">
        <f t="shared" si="5"/>
        <v>0</v>
      </c>
      <c r="K189" s="63"/>
    </row>
    <row r="190" spans="2:11" x14ac:dyDescent="0.25">
      <c r="B190" s="67"/>
      <c r="C190" s="66"/>
      <c r="D190" s="68"/>
      <c r="E190" s="68"/>
      <c r="F190" s="63"/>
      <c r="G190" s="64"/>
      <c r="H190" s="64"/>
      <c r="I190" s="65"/>
      <c r="J190" s="66">
        <f t="shared" si="5"/>
        <v>0</v>
      </c>
      <c r="K190" s="63"/>
    </row>
    <row r="191" spans="2:11" x14ac:dyDescent="0.25">
      <c r="B191" s="67"/>
      <c r="C191" s="66"/>
      <c r="D191" s="68"/>
      <c r="E191" s="68"/>
      <c r="F191" s="63"/>
      <c r="G191" s="64"/>
      <c r="H191" s="64"/>
      <c r="I191" s="65"/>
      <c r="J191" s="66">
        <f t="shared" si="5"/>
        <v>0</v>
      </c>
      <c r="K191" s="63"/>
    </row>
    <row r="192" spans="2:11" x14ac:dyDescent="0.25">
      <c r="B192" s="67"/>
      <c r="C192" s="66"/>
      <c r="D192" s="68"/>
      <c r="E192" s="68"/>
      <c r="F192" s="63"/>
      <c r="G192" s="64"/>
      <c r="H192" s="64"/>
      <c r="I192" s="65"/>
      <c r="J192" s="66">
        <f t="shared" si="5"/>
        <v>0</v>
      </c>
      <c r="K192" s="63"/>
    </row>
    <row r="193" spans="2:11" x14ac:dyDescent="0.25">
      <c r="B193" s="67"/>
      <c r="C193" s="66"/>
      <c r="D193" s="68"/>
      <c r="E193" s="68"/>
      <c r="F193" s="63"/>
      <c r="G193" s="64"/>
      <c r="H193" s="64"/>
      <c r="I193" s="65"/>
      <c r="J193" s="66">
        <f t="shared" si="5"/>
        <v>0</v>
      </c>
      <c r="K193" s="63"/>
    </row>
    <row r="194" spans="2:11" x14ac:dyDescent="0.25">
      <c r="B194" s="67"/>
      <c r="C194" s="66"/>
      <c r="D194" s="68"/>
      <c r="E194" s="68"/>
      <c r="F194" s="63"/>
      <c r="G194" s="64"/>
      <c r="H194" s="64"/>
      <c r="I194" s="65"/>
      <c r="J194" s="66">
        <f t="shared" si="5"/>
        <v>0</v>
      </c>
      <c r="K194" s="63"/>
    </row>
    <row r="195" spans="2:11" x14ac:dyDescent="0.25">
      <c r="B195" s="67"/>
      <c r="C195" s="66"/>
      <c r="D195" s="68"/>
      <c r="E195" s="68"/>
      <c r="F195" s="63"/>
      <c r="G195" s="64"/>
      <c r="H195" s="64"/>
      <c r="I195" s="65"/>
      <c r="J195" s="66">
        <f t="shared" si="5"/>
        <v>0</v>
      </c>
      <c r="K195" s="63"/>
    </row>
    <row r="196" spans="2:11" x14ac:dyDescent="0.25">
      <c r="B196" s="67"/>
      <c r="C196" s="66"/>
      <c r="D196" s="68"/>
      <c r="E196" s="68"/>
      <c r="F196" s="63"/>
      <c r="G196" s="64"/>
      <c r="H196" s="64"/>
      <c r="I196" s="65"/>
      <c r="J196" s="66">
        <f t="shared" si="5"/>
        <v>0</v>
      </c>
      <c r="K196" s="63"/>
    </row>
    <row r="197" spans="2:11" x14ac:dyDescent="0.25">
      <c r="B197" s="67"/>
      <c r="C197" s="66"/>
      <c r="D197" s="68"/>
      <c r="E197" s="68"/>
      <c r="F197" s="63"/>
      <c r="G197" s="69"/>
      <c r="H197" s="69"/>
      <c r="I197" s="65"/>
      <c r="J197" s="66">
        <f t="shared" si="5"/>
        <v>0</v>
      </c>
      <c r="K197" s="63"/>
    </row>
    <row r="198" spans="2:11" x14ac:dyDescent="0.25">
      <c r="C198" s="71"/>
      <c r="D198" s="72"/>
      <c r="E198" s="72"/>
      <c r="F198" s="73"/>
      <c r="G198" s="74">
        <f>SUM(G183:G197)</f>
        <v>0</v>
      </c>
      <c r="H198" s="74">
        <f>SUM(H183:H197)</f>
        <v>0</v>
      </c>
      <c r="I198" s="75"/>
      <c r="J198" s="73"/>
      <c r="K198" s="73"/>
    </row>
    <row r="199" spans="2:11" x14ac:dyDescent="0.25">
      <c r="B199" s="60">
        <f>B183+1</f>
        <v>44786</v>
      </c>
      <c r="C199" s="63" t="str">
        <f>TEXT(B199,"dddd")</f>
        <v>Saturday</v>
      </c>
      <c r="D199" s="68"/>
      <c r="E199" s="68"/>
      <c r="F199" s="66"/>
      <c r="G199" s="64"/>
      <c r="H199" s="64"/>
      <c r="I199" s="65"/>
      <c r="J199" s="66">
        <f t="shared" ref="J199:J213" si="6">IF(I199&gt;=100%,1,0)</f>
        <v>0</v>
      </c>
      <c r="K199" s="66"/>
    </row>
    <row r="200" spans="2:11" x14ac:dyDescent="0.25">
      <c r="B200" s="67"/>
      <c r="C200" s="68"/>
      <c r="D200" s="68"/>
      <c r="E200" s="68"/>
      <c r="F200" s="66"/>
      <c r="G200" s="64"/>
      <c r="H200" s="64"/>
      <c r="I200" s="65"/>
      <c r="J200" s="66">
        <f t="shared" si="6"/>
        <v>0</v>
      </c>
      <c r="K200" s="66"/>
    </row>
    <row r="201" spans="2:11" x14ac:dyDescent="0.25">
      <c r="B201" s="67"/>
      <c r="C201" s="66"/>
      <c r="D201" s="68"/>
      <c r="E201" s="68"/>
      <c r="F201" s="63"/>
      <c r="G201" s="64"/>
      <c r="H201" s="64"/>
      <c r="I201" s="65"/>
      <c r="J201" s="66">
        <f t="shared" si="6"/>
        <v>0</v>
      </c>
      <c r="K201" s="63"/>
    </row>
    <row r="202" spans="2:11" x14ac:dyDescent="0.25">
      <c r="B202" s="67"/>
      <c r="C202" s="66"/>
      <c r="D202" s="68"/>
      <c r="E202" s="68"/>
      <c r="F202" s="63"/>
      <c r="G202" s="64"/>
      <c r="H202" s="64"/>
      <c r="I202" s="65"/>
      <c r="J202" s="66">
        <f t="shared" si="6"/>
        <v>0</v>
      </c>
      <c r="K202" s="63"/>
    </row>
    <row r="203" spans="2:11" x14ac:dyDescent="0.25">
      <c r="B203" s="67"/>
      <c r="C203" s="66"/>
      <c r="D203" s="68"/>
      <c r="E203" s="68"/>
      <c r="F203" s="63"/>
      <c r="G203" s="64"/>
      <c r="H203" s="64"/>
      <c r="I203" s="65"/>
      <c r="J203" s="66">
        <f t="shared" si="6"/>
        <v>0</v>
      </c>
      <c r="K203" s="63"/>
    </row>
    <row r="204" spans="2:11" x14ac:dyDescent="0.25">
      <c r="B204" s="67"/>
      <c r="C204" s="66"/>
      <c r="D204" s="68"/>
      <c r="E204" s="68"/>
      <c r="F204" s="63"/>
      <c r="G204" s="64"/>
      <c r="H204" s="64"/>
      <c r="I204" s="65"/>
      <c r="J204" s="66">
        <f t="shared" si="6"/>
        <v>0</v>
      </c>
      <c r="K204" s="63"/>
    </row>
    <row r="205" spans="2:11" x14ac:dyDescent="0.25">
      <c r="B205" s="67"/>
      <c r="C205" s="66"/>
      <c r="D205" s="68"/>
      <c r="E205" s="68"/>
      <c r="F205" s="63"/>
      <c r="G205" s="64"/>
      <c r="H205" s="64"/>
      <c r="I205" s="65"/>
      <c r="J205" s="66">
        <f t="shared" si="6"/>
        <v>0</v>
      </c>
      <c r="K205" s="63"/>
    </row>
    <row r="206" spans="2:11" x14ac:dyDescent="0.25">
      <c r="B206" s="67"/>
      <c r="C206" s="66"/>
      <c r="D206" s="68"/>
      <c r="E206" s="68"/>
      <c r="F206" s="63"/>
      <c r="G206" s="64"/>
      <c r="H206" s="64"/>
      <c r="I206" s="65"/>
      <c r="J206" s="66">
        <f t="shared" si="6"/>
        <v>0</v>
      </c>
      <c r="K206" s="63"/>
    </row>
    <row r="207" spans="2:11" x14ac:dyDescent="0.25">
      <c r="B207" s="67"/>
      <c r="C207" s="66"/>
      <c r="D207" s="68"/>
      <c r="E207" s="68"/>
      <c r="F207" s="63"/>
      <c r="G207" s="64"/>
      <c r="H207" s="64"/>
      <c r="I207" s="65"/>
      <c r="J207" s="66">
        <f t="shared" si="6"/>
        <v>0</v>
      </c>
      <c r="K207" s="63"/>
    </row>
    <row r="208" spans="2:11" x14ac:dyDescent="0.25">
      <c r="B208" s="67"/>
      <c r="C208" s="66"/>
      <c r="D208" s="68"/>
      <c r="E208" s="68"/>
      <c r="F208" s="63"/>
      <c r="G208" s="64"/>
      <c r="H208" s="64"/>
      <c r="I208" s="65"/>
      <c r="J208" s="66">
        <f t="shared" si="6"/>
        <v>0</v>
      </c>
      <c r="K208" s="63"/>
    </row>
    <row r="209" spans="2:11" x14ac:dyDescent="0.25">
      <c r="B209" s="67"/>
      <c r="C209" s="66"/>
      <c r="D209" s="68"/>
      <c r="E209" s="68"/>
      <c r="F209" s="63"/>
      <c r="G209" s="64"/>
      <c r="H209" s="64"/>
      <c r="I209" s="65"/>
      <c r="J209" s="66">
        <f t="shared" si="6"/>
        <v>0</v>
      </c>
      <c r="K209" s="63"/>
    </row>
    <row r="210" spans="2:11" x14ac:dyDescent="0.25">
      <c r="B210" s="67"/>
      <c r="C210" s="66"/>
      <c r="D210" s="68"/>
      <c r="E210" s="68"/>
      <c r="F210" s="63"/>
      <c r="G210" s="64"/>
      <c r="H210" s="64"/>
      <c r="I210" s="65"/>
      <c r="J210" s="66">
        <f t="shared" si="6"/>
        <v>0</v>
      </c>
      <c r="K210" s="63"/>
    </row>
    <row r="211" spans="2:11" x14ac:dyDescent="0.25">
      <c r="B211" s="67"/>
      <c r="C211" s="66"/>
      <c r="D211" s="68"/>
      <c r="E211" s="68"/>
      <c r="F211" s="63"/>
      <c r="G211" s="64"/>
      <c r="H211" s="64"/>
      <c r="I211" s="65"/>
      <c r="J211" s="66">
        <f t="shared" si="6"/>
        <v>0</v>
      </c>
      <c r="K211" s="63"/>
    </row>
    <row r="212" spans="2:11" x14ac:dyDescent="0.25">
      <c r="B212" s="67"/>
      <c r="C212" s="66"/>
      <c r="D212" s="68"/>
      <c r="E212" s="68"/>
      <c r="F212" s="63"/>
      <c r="G212" s="64"/>
      <c r="H212" s="64"/>
      <c r="I212" s="65"/>
      <c r="J212" s="66">
        <f t="shared" si="6"/>
        <v>0</v>
      </c>
      <c r="K212" s="63"/>
    </row>
    <row r="213" spans="2:11" x14ac:dyDescent="0.25">
      <c r="B213" s="67"/>
      <c r="C213" s="66"/>
      <c r="D213" s="68"/>
      <c r="E213" s="68"/>
      <c r="F213" s="63"/>
      <c r="G213" s="69"/>
      <c r="H213" s="69"/>
      <c r="I213" s="65"/>
      <c r="J213" s="66">
        <f t="shared" si="6"/>
        <v>0</v>
      </c>
      <c r="K213" s="63"/>
    </row>
    <row r="214" spans="2:11" x14ac:dyDescent="0.25">
      <c r="B214" s="70"/>
      <c r="C214" s="71"/>
      <c r="D214" s="72"/>
      <c r="E214" s="72"/>
      <c r="F214" s="73"/>
      <c r="G214" s="74">
        <f>SUM(G199:G213)</f>
        <v>0</v>
      </c>
      <c r="H214" s="74">
        <f>SUM(H199:H213)</f>
        <v>0</v>
      </c>
      <c r="I214" s="75"/>
      <c r="J214" s="73"/>
      <c r="K214" s="73"/>
    </row>
    <row r="215" spans="2:11" x14ac:dyDescent="0.25">
      <c r="B215" s="60">
        <f>B199+1</f>
        <v>44787</v>
      </c>
      <c r="C215" s="63" t="str">
        <f>TEXT(B215,"dddd")</f>
        <v>Sunday</v>
      </c>
      <c r="D215" s="68"/>
      <c r="E215" s="68"/>
      <c r="F215" s="66"/>
      <c r="G215" s="64"/>
      <c r="H215" s="64"/>
      <c r="I215" s="65"/>
      <c r="J215" s="66">
        <f t="shared" ref="J215:J229" si="7">IF(I215&gt;=100%,1,0)</f>
        <v>0</v>
      </c>
      <c r="K215" s="66"/>
    </row>
    <row r="216" spans="2:11" x14ac:dyDescent="0.25">
      <c r="B216" s="67"/>
      <c r="C216" s="66"/>
      <c r="D216" s="68"/>
      <c r="E216" s="68"/>
      <c r="F216" s="66"/>
      <c r="G216" s="64"/>
      <c r="H216" s="64"/>
      <c r="I216" s="65"/>
      <c r="J216" s="66">
        <f t="shared" si="7"/>
        <v>0</v>
      </c>
      <c r="K216" s="66"/>
    </row>
    <row r="217" spans="2:11" x14ac:dyDescent="0.25">
      <c r="B217" s="67"/>
      <c r="C217" s="66"/>
      <c r="D217" s="68"/>
      <c r="E217" s="68"/>
      <c r="F217" s="63"/>
      <c r="G217" s="64"/>
      <c r="H217" s="64"/>
      <c r="I217" s="65"/>
      <c r="J217" s="66">
        <f t="shared" si="7"/>
        <v>0</v>
      </c>
      <c r="K217" s="63"/>
    </row>
    <row r="218" spans="2:11" x14ac:dyDescent="0.25">
      <c r="B218" s="67"/>
      <c r="C218" s="66"/>
      <c r="D218" s="68"/>
      <c r="E218" s="68"/>
      <c r="F218" s="63"/>
      <c r="G218" s="64"/>
      <c r="H218" s="64"/>
      <c r="I218" s="65"/>
      <c r="J218" s="66">
        <f t="shared" si="7"/>
        <v>0</v>
      </c>
      <c r="K218" s="63"/>
    </row>
    <row r="219" spans="2:11" x14ac:dyDescent="0.25">
      <c r="B219" s="67"/>
      <c r="C219" s="66"/>
      <c r="D219" s="68"/>
      <c r="E219" s="68"/>
      <c r="F219" s="63"/>
      <c r="G219" s="64"/>
      <c r="H219" s="64"/>
      <c r="I219" s="65"/>
      <c r="J219" s="66">
        <f t="shared" si="7"/>
        <v>0</v>
      </c>
      <c r="K219" s="63"/>
    </row>
    <row r="220" spans="2:11" x14ac:dyDescent="0.25">
      <c r="B220" s="67"/>
      <c r="C220" s="66"/>
      <c r="D220" s="68"/>
      <c r="E220" s="68"/>
      <c r="F220" s="63"/>
      <c r="G220" s="64"/>
      <c r="H220" s="64"/>
      <c r="I220" s="65"/>
      <c r="J220" s="66">
        <f t="shared" si="7"/>
        <v>0</v>
      </c>
      <c r="K220" s="63"/>
    </row>
    <row r="221" spans="2:11" x14ac:dyDescent="0.25">
      <c r="B221" s="67"/>
      <c r="C221" s="66"/>
      <c r="D221" s="68"/>
      <c r="E221" s="68"/>
      <c r="F221" s="63"/>
      <c r="G221" s="64"/>
      <c r="H221" s="64"/>
      <c r="I221" s="65"/>
      <c r="J221" s="66">
        <f t="shared" si="7"/>
        <v>0</v>
      </c>
      <c r="K221" s="63"/>
    </row>
    <row r="222" spans="2:11" x14ac:dyDescent="0.25">
      <c r="B222" s="67"/>
      <c r="C222" s="66"/>
      <c r="D222" s="68"/>
      <c r="E222" s="68"/>
      <c r="F222" s="63"/>
      <c r="G222" s="64"/>
      <c r="H222" s="64"/>
      <c r="I222" s="65"/>
      <c r="J222" s="66">
        <f t="shared" si="7"/>
        <v>0</v>
      </c>
      <c r="K222" s="63"/>
    </row>
    <row r="223" spans="2:11" x14ac:dyDescent="0.25">
      <c r="B223" s="67"/>
      <c r="C223" s="66"/>
      <c r="D223" s="68"/>
      <c r="E223" s="68"/>
      <c r="F223" s="63"/>
      <c r="G223" s="64"/>
      <c r="H223" s="64"/>
      <c r="I223" s="65"/>
      <c r="J223" s="66">
        <f t="shared" si="7"/>
        <v>0</v>
      </c>
      <c r="K223" s="63"/>
    </row>
    <row r="224" spans="2:11" x14ac:dyDescent="0.25">
      <c r="B224" s="67"/>
      <c r="C224" s="66"/>
      <c r="D224" s="68"/>
      <c r="E224" s="68"/>
      <c r="F224" s="63"/>
      <c r="G224" s="64"/>
      <c r="H224" s="64"/>
      <c r="I224" s="65"/>
      <c r="J224" s="66">
        <f t="shared" si="7"/>
        <v>0</v>
      </c>
      <c r="K224" s="63"/>
    </row>
    <row r="225" spans="2:11" x14ac:dyDescent="0.25">
      <c r="B225" s="67"/>
      <c r="C225" s="66"/>
      <c r="D225" s="68"/>
      <c r="E225" s="68"/>
      <c r="F225" s="63"/>
      <c r="G225" s="64"/>
      <c r="H225" s="64"/>
      <c r="I225" s="65"/>
      <c r="J225" s="66">
        <f t="shared" si="7"/>
        <v>0</v>
      </c>
      <c r="K225" s="63"/>
    </row>
    <row r="226" spans="2:11" x14ac:dyDescent="0.25">
      <c r="B226" s="67"/>
      <c r="C226" s="66"/>
      <c r="D226" s="68"/>
      <c r="E226" s="68"/>
      <c r="F226" s="63"/>
      <c r="G226" s="64"/>
      <c r="H226" s="64"/>
      <c r="I226" s="65"/>
      <c r="J226" s="66">
        <f t="shared" si="7"/>
        <v>0</v>
      </c>
      <c r="K226" s="63"/>
    </row>
    <row r="227" spans="2:11" x14ac:dyDescent="0.25">
      <c r="B227" s="67"/>
      <c r="C227" s="66"/>
      <c r="D227" s="68"/>
      <c r="E227" s="68"/>
      <c r="F227" s="63"/>
      <c r="G227" s="64"/>
      <c r="H227" s="64"/>
      <c r="I227" s="65"/>
      <c r="J227" s="66">
        <f t="shared" si="7"/>
        <v>0</v>
      </c>
      <c r="K227" s="63"/>
    </row>
    <row r="228" spans="2:11" x14ac:dyDescent="0.25">
      <c r="B228" s="67"/>
      <c r="C228" s="66"/>
      <c r="D228" s="68"/>
      <c r="E228" s="68"/>
      <c r="F228" s="63"/>
      <c r="G228" s="64"/>
      <c r="H228" s="64"/>
      <c r="I228" s="65"/>
      <c r="J228" s="66">
        <f t="shared" si="7"/>
        <v>0</v>
      </c>
      <c r="K228" s="63"/>
    </row>
    <row r="229" spans="2:11" x14ac:dyDescent="0.25">
      <c r="B229" s="67"/>
      <c r="C229" s="66"/>
      <c r="D229" s="68"/>
      <c r="E229" s="68"/>
      <c r="F229" s="63"/>
      <c r="G229" s="69"/>
      <c r="H229" s="69"/>
      <c r="I229" s="65"/>
      <c r="J229" s="66">
        <f t="shared" si="7"/>
        <v>0</v>
      </c>
      <c r="K229" s="63"/>
    </row>
    <row r="230" spans="2:11" x14ac:dyDescent="0.25">
      <c r="B230" s="70"/>
      <c r="C230" s="71"/>
      <c r="D230" s="72"/>
      <c r="E230" s="72"/>
      <c r="F230" s="73"/>
      <c r="G230" s="74">
        <f>SUM(G215:G229)</f>
        <v>0</v>
      </c>
      <c r="H230" s="74">
        <f>SUM(H215:H229)</f>
        <v>0</v>
      </c>
      <c r="I230" s="75"/>
      <c r="J230" s="73"/>
      <c r="K230" s="73"/>
    </row>
    <row r="231" spans="2:11" x14ac:dyDescent="0.25">
      <c r="B231" s="60"/>
      <c r="C231" s="63"/>
      <c r="D231" s="68"/>
      <c r="E231" s="68"/>
      <c r="F231" s="66"/>
      <c r="G231" s="64"/>
      <c r="H231" s="64"/>
      <c r="I231" s="65"/>
      <c r="J231" s="66"/>
      <c r="K231" s="66"/>
    </row>
    <row r="232" spans="2:11" x14ac:dyDescent="0.25">
      <c r="B232" s="67"/>
      <c r="C232" s="66"/>
      <c r="E232" s="68"/>
      <c r="F232" s="66"/>
      <c r="G232" s="64"/>
      <c r="H232" s="64"/>
      <c r="I232" s="65"/>
      <c r="J232" s="66">
        <f t="shared" ref="J232:J245" si="8">IF(I232&gt;=100%,1,0)</f>
        <v>0</v>
      </c>
      <c r="K232" s="66"/>
    </row>
    <row r="233" spans="2:11" x14ac:dyDescent="0.25">
      <c r="B233" s="67"/>
      <c r="C233" s="66"/>
      <c r="D233" s="68"/>
      <c r="E233" s="68"/>
      <c r="F233" s="63"/>
      <c r="G233" s="64"/>
      <c r="H233" s="64"/>
      <c r="I233" s="65"/>
      <c r="J233" s="66">
        <f t="shared" si="8"/>
        <v>0</v>
      </c>
      <c r="K233" s="63"/>
    </row>
    <row r="234" spans="2:11" x14ac:dyDescent="0.25">
      <c r="B234" s="67"/>
      <c r="C234" s="66"/>
      <c r="D234" s="68"/>
      <c r="E234" s="68"/>
      <c r="F234" s="63"/>
      <c r="G234" s="64"/>
      <c r="H234" s="64"/>
      <c r="I234" s="65"/>
      <c r="J234" s="66">
        <f t="shared" si="8"/>
        <v>0</v>
      </c>
      <c r="K234" s="63"/>
    </row>
    <row r="235" spans="2:11" x14ac:dyDescent="0.25">
      <c r="B235" s="67"/>
      <c r="C235" s="66"/>
      <c r="D235" s="68"/>
      <c r="E235" s="68"/>
      <c r="F235" s="63"/>
      <c r="G235" s="64"/>
      <c r="H235" s="64"/>
      <c r="I235" s="65"/>
      <c r="J235" s="66">
        <f t="shared" si="8"/>
        <v>0</v>
      </c>
      <c r="K235" s="63"/>
    </row>
    <row r="236" spans="2:11" x14ac:dyDescent="0.25">
      <c r="B236" s="67"/>
      <c r="C236" s="66"/>
      <c r="D236" s="68"/>
      <c r="E236" s="68"/>
      <c r="F236" s="63"/>
      <c r="G236" s="64"/>
      <c r="H236" s="64"/>
      <c r="I236" s="65"/>
      <c r="J236" s="66">
        <f t="shared" si="8"/>
        <v>0</v>
      </c>
      <c r="K236" s="63"/>
    </row>
    <row r="237" spans="2:11" x14ac:dyDescent="0.25">
      <c r="B237" s="67"/>
      <c r="C237" s="66"/>
      <c r="D237" s="68"/>
      <c r="E237" s="68"/>
      <c r="F237" s="63"/>
      <c r="G237" s="64"/>
      <c r="H237" s="64"/>
      <c r="I237" s="65"/>
      <c r="J237" s="66">
        <f t="shared" si="8"/>
        <v>0</v>
      </c>
      <c r="K237" s="63"/>
    </row>
    <row r="238" spans="2:11" x14ac:dyDescent="0.25">
      <c r="B238" s="67"/>
      <c r="C238" s="66"/>
      <c r="D238" s="68"/>
      <c r="E238" s="68"/>
      <c r="F238" s="63"/>
      <c r="G238" s="64"/>
      <c r="H238" s="64"/>
      <c r="I238" s="65"/>
      <c r="J238" s="66">
        <f t="shared" si="8"/>
        <v>0</v>
      </c>
      <c r="K238" s="63"/>
    </row>
    <row r="239" spans="2:11" x14ac:dyDescent="0.25">
      <c r="B239" s="67"/>
      <c r="C239" s="66"/>
      <c r="D239" s="68"/>
      <c r="E239" s="68"/>
      <c r="F239" s="63"/>
      <c r="G239" s="64"/>
      <c r="H239" s="64"/>
      <c r="I239" s="65"/>
      <c r="J239" s="66">
        <f t="shared" si="8"/>
        <v>0</v>
      </c>
      <c r="K239" s="63"/>
    </row>
    <row r="240" spans="2:11" x14ac:dyDescent="0.25">
      <c r="B240" s="67"/>
      <c r="C240" s="66"/>
      <c r="D240" s="68"/>
      <c r="E240" s="68"/>
      <c r="F240" s="63"/>
      <c r="G240" s="64"/>
      <c r="H240" s="64"/>
      <c r="I240" s="65"/>
      <c r="J240" s="66">
        <f t="shared" si="8"/>
        <v>0</v>
      </c>
      <c r="K240" s="63"/>
    </row>
    <row r="241" spans="2:11" x14ac:dyDescent="0.25">
      <c r="B241" s="67"/>
      <c r="C241" s="66"/>
      <c r="D241" s="68"/>
      <c r="E241" s="68"/>
      <c r="F241" s="63"/>
      <c r="G241" s="64"/>
      <c r="H241" s="64"/>
      <c r="I241" s="65"/>
      <c r="J241" s="66">
        <f t="shared" si="8"/>
        <v>0</v>
      </c>
      <c r="K241" s="63"/>
    </row>
    <row r="242" spans="2:11" x14ac:dyDescent="0.25">
      <c r="B242" s="67"/>
      <c r="C242" s="66"/>
      <c r="D242" s="68"/>
      <c r="E242" s="68"/>
      <c r="F242" s="63"/>
      <c r="G242" s="64"/>
      <c r="H242" s="64"/>
      <c r="I242" s="65"/>
      <c r="J242" s="66">
        <f t="shared" si="8"/>
        <v>0</v>
      </c>
      <c r="K242" s="63"/>
    </row>
    <row r="243" spans="2:11" x14ac:dyDescent="0.25">
      <c r="B243" s="67"/>
      <c r="C243" s="66"/>
      <c r="D243" s="68"/>
      <c r="E243" s="68"/>
      <c r="F243" s="63"/>
      <c r="G243" s="64"/>
      <c r="H243" s="64"/>
      <c r="I243" s="65"/>
      <c r="J243" s="66">
        <f t="shared" si="8"/>
        <v>0</v>
      </c>
      <c r="K243" s="63"/>
    </row>
    <row r="244" spans="2:11" x14ac:dyDescent="0.25">
      <c r="B244" s="67"/>
      <c r="C244" s="66"/>
      <c r="D244" s="68"/>
      <c r="E244" s="68"/>
      <c r="F244" s="63"/>
      <c r="G244" s="64"/>
      <c r="H244" s="64"/>
      <c r="I244" s="65"/>
      <c r="J244" s="66">
        <f t="shared" si="8"/>
        <v>0</v>
      </c>
      <c r="K244" s="63"/>
    </row>
    <row r="245" spans="2:11" x14ac:dyDescent="0.25">
      <c r="B245" s="67"/>
      <c r="C245" s="66"/>
      <c r="D245" s="68"/>
      <c r="E245" s="68"/>
      <c r="F245" s="63"/>
      <c r="G245" s="69"/>
      <c r="H245" s="69"/>
      <c r="I245" s="65"/>
      <c r="J245" s="66">
        <f t="shared" si="8"/>
        <v>0</v>
      </c>
      <c r="K245" s="63"/>
    </row>
    <row r="246" spans="2:11" x14ac:dyDescent="0.25">
      <c r="B246" s="70"/>
      <c r="C246" s="71"/>
      <c r="D246" s="72"/>
      <c r="E246" s="72"/>
      <c r="F246" s="73"/>
      <c r="G246" s="74">
        <f>SUM(G231:G245)</f>
        <v>0</v>
      </c>
      <c r="H246" s="74">
        <f>SUM(H231:H245)</f>
        <v>0</v>
      </c>
      <c r="I246" s="75"/>
      <c r="J246" s="73"/>
      <c r="K246" s="73"/>
    </row>
    <row r="247" spans="2:11" x14ac:dyDescent="0.25">
      <c r="B247" s="77"/>
      <c r="C247" s="63"/>
      <c r="D247" s="68"/>
      <c r="E247" s="68"/>
      <c r="F247" s="66"/>
      <c r="G247" s="64"/>
      <c r="H247" s="64"/>
      <c r="I247" s="65"/>
      <c r="J247" s="66">
        <f t="shared" ref="J247:J261" si="9">IF(I247&gt;=100%,1,0)</f>
        <v>0</v>
      </c>
      <c r="K247" s="66"/>
    </row>
    <row r="248" spans="2:11" x14ac:dyDescent="0.25">
      <c r="B248" s="67"/>
      <c r="C248" s="66"/>
      <c r="D248" s="68"/>
      <c r="E248" s="68"/>
      <c r="F248" s="66"/>
      <c r="G248" s="64"/>
      <c r="H248" s="64"/>
      <c r="I248" s="65"/>
      <c r="J248" s="66">
        <f t="shared" si="9"/>
        <v>0</v>
      </c>
      <c r="K248" s="66"/>
    </row>
    <row r="249" spans="2:11" x14ac:dyDescent="0.25">
      <c r="B249" s="67"/>
      <c r="C249" s="66"/>
      <c r="D249" s="68"/>
      <c r="E249" s="68"/>
      <c r="F249" s="63"/>
      <c r="G249" s="64"/>
      <c r="H249" s="64"/>
      <c r="I249" s="65"/>
      <c r="J249" s="66">
        <f t="shared" si="9"/>
        <v>0</v>
      </c>
      <c r="K249" s="63"/>
    </row>
    <row r="250" spans="2:11" x14ac:dyDescent="0.25">
      <c r="B250" s="67"/>
      <c r="C250" s="66"/>
      <c r="D250" s="68"/>
      <c r="E250" s="68"/>
      <c r="F250" s="63"/>
      <c r="G250" s="64"/>
      <c r="H250" s="64"/>
      <c r="I250" s="65"/>
      <c r="J250" s="66">
        <f t="shared" si="9"/>
        <v>0</v>
      </c>
      <c r="K250" s="63"/>
    </row>
    <row r="251" spans="2:11" x14ac:dyDescent="0.25">
      <c r="B251" s="67"/>
      <c r="C251" s="66"/>
      <c r="D251" s="68"/>
      <c r="E251" s="68"/>
      <c r="F251" s="63"/>
      <c r="G251" s="64"/>
      <c r="H251" s="64"/>
      <c r="I251" s="65"/>
      <c r="J251" s="66">
        <f t="shared" si="9"/>
        <v>0</v>
      </c>
      <c r="K251" s="63"/>
    </row>
    <row r="252" spans="2:11" x14ac:dyDescent="0.25">
      <c r="B252" s="67"/>
      <c r="C252" s="66"/>
      <c r="D252" s="68"/>
      <c r="E252" s="68"/>
      <c r="F252" s="63"/>
      <c r="G252" s="64"/>
      <c r="H252" s="64"/>
      <c r="I252" s="65"/>
      <c r="J252" s="66">
        <f t="shared" si="9"/>
        <v>0</v>
      </c>
      <c r="K252" s="63"/>
    </row>
    <row r="253" spans="2:11" x14ac:dyDescent="0.25">
      <c r="B253" s="67"/>
      <c r="C253" s="66"/>
      <c r="D253" s="68"/>
      <c r="E253" s="68"/>
      <c r="F253" s="63"/>
      <c r="G253" s="64"/>
      <c r="H253" s="64"/>
      <c r="I253" s="65"/>
      <c r="J253" s="66">
        <f t="shared" si="9"/>
        <v>0</v>
      </c>
      <c r="K253" s="63"/>
    </row>
    <row r="254" spans="2:11" x14ac:dyDescent="0.25">
      <c r="B254" s="67"/>
      <c r="C254" s="66"/>
      <c r="D254" s="68"/>
      <c r="E254" s="68"/>
      <c r="F254" s="63"/>
      <c r="G254" s="64"/>
      <c r="H254" s="64"/>
      <c r="I254" s="65"/>
      <c r="J254" s="66">
        <f t="shared" si="9"/>
        <v>0</v>
      </c>
      <c r="K254" s="63"/>
    </row>
    <row r="255" spans="2:11" x14ac:dyDescent="0.25">
      <c r="B255" s="67"/>
      <c r="C255" s="66"/>
      <c r="D255" s="68"/>
      <c r="E255" s="68"/>
      <c r="F255" s="63"/>
      <c r="G255" s="64"/>
      <c r="H255" s="64"/>
      <c r="I255" s="65"/>
      <c r="J255" s="66">
        <f t="shared" si="9"/>
        <v>0</v>
      </c>
      <c r="K255" s="63"/>
    </row>
    <row r="256" spans="2:11" x14ac:dyDescent="0.25">
      <c r="B256" s="67"/>
      <c r="C256" s="66"/>
      <c r="D256" s="68"/>
      <c r="E256" s="68"/>
      <c r="F256" s="63"/>
      <c r="G256" s="64"/>
      <c r="H256" s="64"/>
      <c r="I256" s="65"/>
      <c r="J256" s="66">
        <f t="shared" si="9"/>
        <v>0</v>
      </c>
      <c r="K256" s="63"/>
    </row>
    <row r="257" spans="2:11" x14ac:dyDescent="0.25">
      <c r="B257" s="67"/>
      <c r="C257" s="66"/>
      <c r="D257" s="68"/>
      <c r="E257" s="68"/>
      <c r="F257" s="63"/>
      <c r="G257" s="64"/>
      <c r="H257" s="64"/>
      <c r="I257" s="65"/>
      <c r="J257" s="66">
        <f t="shared" si="9"/>
        <v>0</v>
      </c>
      <c r="K257" s="63"/>
    </row>
    <row r="258" spans="2:11" x14ac:dyDescent="0.25">
      <c r="B258" s="67"/>
      <c r="C258" s="66"/>
      <c r="D258" s="68"/>
      <c r="E258" s="68"/>
      <c r="F258" s="63"/>
      <c r="G258" s="64"/>
      <c r="H258" s="64"/>
      <c r="I258" s="65"/>
      <c r="J258" s="66">
        <f t="shared" si="9"/>
        <v>0</v>
      </c>
      <c r="K258" s="63"/>
    </row>
    <row r="259" spans="2:11" x14ac:dyDescent="0.25">
      <c r="B259" s="67"/>
      <c r="C259" s="66"/>
      <c r="D259" s="68"/>
      <c r="E259" s="68"/>
      <c r="F259" s="63"/>
      <c r="G259" s="64"/>
      <c r="H259" s="64"/>
      <c r="I259" s="65"/>
      <c r="J259" s="66">
        <f t="shared" si="9"/>
        <v>0</v>
      </c>
      <c r="K259" s="63"/>
    </row>
    <row r="260" spans="2:11" x14ac:dyDescent="0.25">
      <c r="B260" s="67"/>
      <c r="C260" s="66"/>
      <c r="D260" s="68"/>
      <c r="E260" s="68"/>
      <c r="F260" s="63"/>
      <c r="G260" s="64"/>
      <c r="H260" s="64"/>
      <c r="I260" s="65"/>
      <c r="J260" s="66">
        <f t="shared" si="9"/>
        <v>0</v>
      </c>
      <c r="K260" s="63"/>
    </row>
    <row r="261" spans="2:11" x14ac:dyDescent="0.25">
      <c r="B261" s="67"/>
      <c r="C261" s="66"/>
      <c r="D261" s="68"/>
      <c r="E261" s="68"/>
      <c r="F261" s="63"/>
      <c r="G261" s="69"/>
      <c r="H261" s="69"/>
      <c r="I261" s="65"/>
      <c r="J261" s="66">
        <f t="shared" si="9"/>
        <v>0</v>
      </c>
      <c r="K261" s="63"/>
    </row>
    <row r="262" spans="2:11" x14ac:dyDescent="0.25">
      <c r="B262" s="70"/>
      <c r="C262" s="71"/>
      <c r="D262" s="72"/>
      <c r="E262" s="72"/>
      <c r="F262" s="73"/>
      <c r="G262" s="74">
        <f>SUM(G247:G261)</f>
        <v>0</v>
      </c>
      <c r="H262" s="74">
        <f>SUM(H247:H261)</f>
        <v>0</v>
      </c>
      <c r="I262" s="75"/>
      <c r="J262" s="73"/>
      <c r="K262" s="73"/>
    </row>
    <row r="263" spans="2:11" x14ac:dyDescent="0.25">
      <c r="B263" s="77"/>
      <c r="C263" s="63"/>
      <c r="D263" s="68"/>
      <c r="E263" s="68"/>
      <c r="F263" s="66"/>
      <c r="G263" s="64"/>
      <c r="H263" s="64"/>
      <c r="I263" s="65"/>
      <c r="J263" s="66">
        <f t="shared" ref="J263:J277" si="10">IF(I263&gt;=100%,1,0)</f>
        <v>0</v>
      </c>
      <c r="K263" s="66"/>
    </row>
    <row r="264" spans="2:11" x14ac:dyDescent="0.25">
      <c r="B264" s="67"/>
      <c r="C264" s="66"/>
      <c r="D264" s="68"/>
      <c r="E264" s="68"/>
      <c r="F264" s="66"/>
      <c r="G264" s="64"/>
      <c r="H264" s="64"/>
      <c r="I264" s="65"/>
      <c r="J264" s="66">
        <f t="shared" si="10"/>
        <v>0</v>
      </c>
      <c r="K264" s="66"/>
    </row>
    <row r="265" spans="2:11" x14ac:dyDescent="0.25">
      <c r="B265" s="67"/>
      <c r="C265" s="66"/>
      <c r="D265" s="68"/>
      <c r="E265" s="68"/>
      <c r="F265" s="63"/>
      <c r="G265" s="64"/>
      <c r="H265" s="64"/>
      <c r="I265" s="65"/>
      <c r="J265" s="66">
        <f t="shared" si="10"/>
        <v>0</v>
      </c>
      <c r="K265" s="63"/>
    </row>
    <row r="266" spans="2:11" x14ac:dyDescent="0.25">
      <c r="B266" s="67"/>
      <c r="C266" s="66"/>
      <c r="D266" s="68"/>
      <c r="E266" s="68"/>
      <c r="F266" s="63"/>
      <c r="G266" s="64"/>
      <c r="H266" s="64"/>
      <c r="I266" s="65"/>
      <c r="J266" s="66">
        <f t="shared" si="10"/>
        <v>0</v>
      </c>
      <c r="K266" s="63"/>
    </row>
    <row r="267" spans="2:11" x14ac:dyDescent="0.25">
      <c r="B267" s="67"/>
      <c r="C267" s="66"/>
      <c r="D267" s="68"/>
      <c r="E267" s="68"/>
      <c r="F267" s="63"/>
      <c r="G267" s="64"/>
      <c r="H267" s="64"/>
      <c r="I267" s="65"/>
      <c r="J267" s="66">
        <f t="shared" si="10"/>
        <v>0</v>
      </c>
      <c r="K267" s="63"/>
    </row>
    <row r="268" spans="2:11" x14ac:dyDescent="0.25">
      <c r="B268" s="67"/>
      <c r="C268" s="66"/>
      <c r="D268" s="68"/>
      <c r="E268" s="68"/>
      <c r="F268" s="63"/>
      <c r="G268" s="64"/>
      <c r="H268" s="64"/>
      <c r="I268" s="65"/>
      <c r="J268" s="66">
        <f t="shared" si="10"/>
        <v>0</v>
      </c>
      <c r="K268" s="63"/>
    </row>
    <row r="269" spans="2:11" x14ac:dyDescent="0.25">
      <c r="B269" s="67"/>
      <c r="C269" s="66"/>
      <c r="D269" s="68"/>
      <c r="E269" s="68"/>
      <c r="F269" s="63"/>
      <c r="G269" s="64"/>
      <c r="H269" s="64"/>
      <c r="I269" s="65"/>
      <c r="J269" s="66">
        <f t="shared" si="10"/>
        <v>0</v>
      </c>
      <c r="K269" s="63"/>
    </row>
    <row r="270" spans="2:11" x14ac:dyDescent="0.25">
      <c r="B270" s="67"/>
      <c r="C270" s="66"/>
      <c r="D270" s="68"/>
      <c r="E270" s="68"/>
      <c r="F270" s="63"/>
      <c r="G270" s="64"/>
      <c r="H270" s="64"/>
      <c r="I270" s="65"/>
      <c r="J270" s="66">
        <f t="shared" si="10"/>
        <v>0</v>
      </c>
      <c r="K270" s="63"/>
    </row>
    <row r="271" spans="2:11" x14ac:dyDescent="0.25">
      <c r="B271" s="67"/>
      <c r="C271" s="66"/>
      <c r="D271" s="68"/>
      <c r="E271" s="68"/>
      <c r="F271" s="63"/>
      <c r="G271" s="64"/>
      <c r="H271" s="64"/>
      <c r="I271" s="65"/>
      <c r="J271" s="66">
        <f t="shared" si="10"/>
        <v>0</v>
      </c>
      <c r="K271" s="63"/>
    </row>
    <row r="272" spans="2:11" x14ac:dyDescent="0.25">
      <c r="B272" s="67"/>
      <c r="C272" s="66"/>
      <c r="D272" s="68"/>
      <c r="E272" s="68"/>
      <c r="F272" s="63"/>
      <c r="G272" s="64"/>
      <c r="H272" s="64"/>
      <c r="I272" s="65"/>
      <c r="J272" s="66">
        <f t="shared" si="10"/>
        <v>0</v>
      </c>
      <c r="K272" s="63"/>
    </row>
    <row r="273" spans="2:11" x14ac:dyDescent="0.25">
      <c r="B273" s="67"/>
      <c r="C273" s="66"/>
      <c r="D273" s="68"/>
      <c r="E273" s="68"/>
      <c r="F273" s="63"/>
      <c r="G273" s="64"/>
      <c r="H273" s="64"/>
      <c r="I273" s="65"/>
      <c r="J273" s="66">
        <f t="shared" si="10"/>
        <v>0</v>
      </c>
      <c r="K273" s="63"/>
    </row>
    <row r="274" spans="2:11" x14ac:dyDescent="0.25">
      <c r="B274" s="67"/>
      <c r="C274" s="66"/>
      <c r="D274" s="68"/>
      <c r="E274" s="68"/>
      <c r="F274" s="63"/>
      <c r="G274" s="64"/>
      <c r="H274" s="64"/>
      <c r="I274" s="65"/>
      <c r="J274" s="66">
        <f t="shared" si="10"/>
        <v>0</v>
      </c>
      <c r="K274" s="63"/>
    </row>
    <row r="275" spans="2:11" x14ac:dyDescent="0.25">
      <c r="B275" s="67"/>
      <c r="C275" s="66"/>
      <c r="D275" s="68"/>
      <c r="E275" s="68"/>
      <c r="F275" s="63"/>
      <c r="G275" s="64"/>
      <c r="H275" s="64"/>
      <c r="I275" s="65"/>
      <c r="J275" s="66">
        <f t="shared" si="10"/>
        <v>0</v>
      </c>
      <c r="K275" s="63"/>
    </row>
    <row r="276" spans="2:11" x14ac:dyDescent="0.25">
      <c r="B276" s="67"/>
      <c r="C276" s="66"/>
      <c r="D276" s="68"/>
      <c r="E276" s="68"/>
      <c r="F276" s="63"/>
      <c r="G276" s="64"/>
      <c r="H276" s="64"/>
      <c r="I276" s="65"/>
      <c r="J276" s="66">
        <f t="shared" si="10"/>
        <v>0</v>
      </c>
      <c r="K276" s="63"/>
    </row>
    <row r="277" spans="2:11" x14ac:dyDescent="0.25">
      <c r="B277" s="67"/>
      <c r="C277" s="66"/>
      <c r="D277" s="68"/>
      <c r="E277" s="68"/>
      <c r="F277" s="63"/>
      <c r="G277" s="69"/>
      <c r="H277" s="69"/>
      <c r="I277" s="65"/>
      <c r="J277" s="66">
        <f t="shared" si="10"/>
        <v>0</v>
      </c>
      <c r="K277" s="63"/>
    </row>
    <row r="278" spans="2:11" x14ac:dyDescent="0.25">
      <c r="B278" s="70"/>
      <c r="C278" s="71"/>
      <c r="D278" s="72"/>
      <c r="E278" s="72"/>
      <c r="F278" s="73"/>
      <c r="G278" s="74">
        <f>SUM(G263:G277)</f>
        <v>0</v>
      </c>
      <c r="H278" s="74">
        <f>SUM(H263:H277)</f>
        <v>0</v>
      </c>
      <c r="I278" s="75"/>
      <c r="J278" s="73"/>
      <c r="K278" s="73"/>
    </row>
  </sheetData>
  <sheetProtection sort="0"/>
  <conditionalFormatting sqref="I54">
    <cfRule type="dataBar" priority="1736">
      <dataBar>
        <cfvo type="min"/>
        <cfvo type="max"/>
        <color rgb="FF63C384"/>
      </dataBar>
    </cfRule>
  </conditionalFormatting>
  <conditionalFormatting sqref="I54">
    <cfRule type="dataBar" priority="17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{002B2CCD-7BCC-4C59-8377-6F82C7A67680}</x14:id>
        </ext>
      </extLst>
    </cfRule>
  </conditionalFormatting>
  <conditionalFormatting sqref="F54">
    <cfRule type="iconSet" priority="1738">
      <iconSet iconSet="4TrafficLights" showValue="0">
        <cfvo type="percent" val="0"/>
        <cfvo type="num" val="2"/>
        <cfvo type="num" val="3"/>
        <cfvo type="num" val="4"/>
      </iconSet>
    </cfRule>
    <cfRule type="iconSet" priority="1739">
      <iconSet iconSet="4TrafficLights">
        <cfvo type="percent" val="0"/>
        <cfvo type="num" val="2"/>
        <cfvo type="num" val="3"/>
        <cfvo type="num" val="4"/>
      </iconSet>
    </cfRule>
    <cfRule type="iconSet" priority="1740">
      <iconSet iconSet="4TrafficLights" showValue="0">
        <cfvo type="percent" val="0"/>
        <cfvo type="percent" val="2"/>
        <cfvo type="percent" val="3"/>
        <cfvo type="num" val="4"/>
      </iconSet>
    </cfRule>
    <cfRule type="iconSet" priority="1746">
      <iconSet showValue="0">
        <cfvo type="percent" val="0"/>
        <cfvo type="num" val="2"/>
        <cfvo type="num" val="3"/>
      </iconSet>
    </cfRule>
    <cfRule type="iconSet" priority="1747">
      <iconSet>
        <cfvo type="percent" val="0"/>
        <cfvo type="num" val="2"/>
        <cfvo type="num" val="3"/>
      </iconSet>
    </cfRule>
  </conditionalFormatting>
  <conditionalFormatting sqref="J54">
    <cfRule type="iconSet" priority="1741">
      <iconSet iconSet="3Symbols" showValue="0">
        <cfvo type="percent" val="0"/>
        <cfvo type="num" val="0"/>
        <cfvo type="num" val="1"/>
      </iconSet>
    </cfRule>
    <cfRule type="iconSet" priority="1742">
      <iconSet iconSet="3Symbols">
        <cfvo type="percent" val="0"/>
        <cfvo type="num" val="0"/>
        <cfvo type="num" val="1"/>
      </iconSet>
    </cfRule>
    <cfRule type="iconSet" priority="1743">
      <iconSet iconSet="3Symbols">
        <cfvo type="percent" val="0"/>
        <cfvo type="num" val="0"/>
        <cfvo type="num" val="1"/>
      </iconSet>
    </cfRule>
    <cfRule type="iconSet" priority="1744">
      <iconSet iconSet="3Symbols">
        <cfvo type="percent" val="0"/>
        <cfvo type="percent" val="33"/>
        <cfvo type="percent" val="67"/>
      </iconSet>
    </cfRule>
  </conditionalFormatting>
  <conditionalFormatting sqref="I54">
    <cfRule type="dataBar" priority="1745">
      <dataBar>
        <cfvo type="min"/>
        <cfvo type="max"/>
        <color rgb="FF63C384"/>
      </dataBar>
    </cfRule>
  </conditionalFormatting>
  <conditionalFormatting sqref="I38">
    <cfRule type="dataBar" priority="1748">
      <dataBar>
        <cfvo type="min"/>
        <cfvo type="max"/>
        <color rgb="FF63C384"/>
      </dataBar>
    </cfRule>
  </conditionalFormatting>
  <conditionalFormatting sqref="I38">
    <cfRule type="dataBar" priority="17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{6DBAC027-BFD0-40B1-981D-8FF8E4D66675}</x14:id>
        </ext>
      </extLst>
    </cfRule>
  </conditionalFormatting>
  <conditionalFormatting sqref="F38">
    <cfRule type="iconSet" priority="1750">
      <iconSet iconSet="4TrafficLights" showValue="0">
        <cfvo type="percent" val="0"/>
        <cfvo type="num" val="2"/>
        <cfvo type="num" val="3"/>
        <cfvo type="num" val="4"/>
      </iconSet>
    </cfRule>
    <cfRule type="iconSet" priority="1751">
      <iconSet iconSet="4TrafficLights">
        <cfvo type="percent" val="0"/>
        <cfvo type="num" val="2"/>
        <cfvo type="num" val="3"/>
        <cfvo type="num" val="4"/>
      </iconSet>
    </cfRule>
    <cfRule type="iconSet" priority="1752">
      <iconSet iconSet="4TrafficLights" showValue="0">
        <cfvo type="percent" val="0"/>
        <cfvo type="percent" val="2"/>
        <cfvo type="percent" val="3"/>
        <cfvo type="num" val="4"/>
      </iconSet>
    </cfRule>
    <cfRule type="iconSet" priority="1758">
      <iconSet showValue="0">
        <cfvo type="percent" val="0"/>
        <cfvo type="num" val="2"/>
        <cfvo type="num" val="3"/>
      </iconSet>
    </cfRule>
    <cfRule type="iconSet" priority="1759">
      <iconSet>
        <cfvo type="percent" val="0"/>
        <cfvo type="num" val="2"/>
        <cfvo type="num" val="3"/>
      </iconSet>
    </cfRule>
  </conditionalFormatting>
  <conditionalFormatting sqref="J38">
    <cfRule type="iconSet" priority="1753">
      <iconSet iconSet="3Symbols" showValue="0">
        <cfvo type="percent" val="0"/>
        <cfvo type="num" val="0"/>
        <cfvo type="num" val="1"/>
      </iconSet>
    </cfRule>
    <cfRule type="iconSet" priority="1754">
      <iconSet iconSet="3Symbols">
        <cfvo type="percent" val="0"/>
        <cfvo type="num" val="0"/>
        <cfvo type="num" val="1"/>
      </iconSet>
    </cfRule>
    <cfRule type="iconSet" priority="1755">
      <iconSet iconSet="3Symbols">
        <cfvo type="percent" val="0"/>
        <cfvo type="num" val="0"/>
        <cfvo type="num" val="1"/>
      </iconSet>
    </cfRule>
    <cfRule type="iconSet" priority="1756">
      <iconSet iconSet="3Symbols">
        <cfvo type="percent" val="0"/>
        <cfvo type="percent" val="33"/>
        <cfvo type="percent" val="67"/>
      </iconSet>
    </cfRule>
  </conditionalFormatting>
  <conditionalFormatting sqref="I38">
    <cfRule type="dataBar" priority="1757">
      <dataBar>
        <cfvo type="min"/>
        <cfvo type="max"/>
        <color rgb="FF63C384"/>
      </dataBar>
    </cfRule>
  </conditionalFormatting>
  <conditionalFormatting sqref="I22">
    <cfRule type="dataBar" priority="1762">
      <dataBar>
        <cfvo type="min"/>
        <cfvo type="max"/>
        <color rgb="FF63C384"/>
      </dataBar>
    </cfRule>
  </conditionalFormatting>
  <conditionalFormatting sqref="I22">
    <cfRule type="dataBar" priority="17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{7F1C72DA-AF4D-4CF4-BE9E-FCEF890BED08}</x14:id>
        </ext>
      </extLst>
    </cfRule>
  </conditionalFormatting>
  <conditionalFormatting sqref="F7:F22">
    <cfRule type="iconSet" priority="1764">
      <iconSet iconSet="4TrafficLights" showValue="0">
        <cfvo type="percent" val="0"/>
        <cfvo type="num" val="2"/>
        <cfvo type="num" val="3"/>
        <cfvo type="num" val="4"/>
      </iconSet>
    </cfRule>
    <cfRule type="iconSet" priority="1765">
      <iconSet iconSet="4TrafficLights">
        <cfvo type="percent" val="0"/>
        <cfvo type="num" val="2"/>
        <cfvo type="num" val="3"/>
        <cfvo type="num" val="4"/>
      </iconSet>
    </cfRule>
    <cfRule type="iconSet" priority="1766">
      <iconSet iconSet="4TrafficLights" showValue="0">
        <cfvo type="percent" val="0"/>
        <cfvo type="percent" val="2"/>
        <cfvo type="percent" val="3"/>
        <cfvo type="num" val="4"/>
      </iconSet>
    </cfRule>
    <cfRule type="iconSet" priority="1768">
      <iconSet showValue="0">
        <cfvo type="percent" val="0"/>
        <cfvo type="num" val="2"/>
        <cfvo type="num" val="3"/>
      </iconSet>
    </cfRule>
    <cfRule type="iconSet" priority="1769">
      <iconSet>
        <cfvo type="percent" val="0"/>
        <cfvo type="num" val="2"/>
        <cfvo type="num" val="3"/>
      </iconSet>
    </cfRule>
  </conditionalFormatting>
  <conditionalFormatting sqref="I22">
    <cfRule type="dataBar" priority="1767">
      <dataBar>
        <cfvo type="min"/>
        <cfvo type="max"/>
        <color rgb="FF63C384"/>
      </dataBar>
    </cfRule>
  </conditionalFormatting>
  <conditionalFormatting sqref="I70">
    <cfRule type="dataBar" priority="1724">
      <dataBar>
        <cfvo type="min"/>
        <cfvo type="max"/>
        <color rgb="FF63C384"/>
      </dataBar>
    </cfRule>
  </conditionalFormatting>
  <conditionalFormatting sqref="I70">
    <cfRule type="dataBar" priority="17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{75ABFF96-D74D-4EED-896C-19B31509D6AF}</x14:id>
        </ext>
      </extLst>
    </cfRule>
  </conditionalFormatting>
  <conditionalFormatting sqref="F70">
    <cfRule type="iconSet" priority="1726">
      <iconSet iconSet="4TrafficLights" showValue="0">
        <cfvo type="percent" val="0"/>
        <cfvo type="num" val="2"/>
        <cfvo type="num" val="3"/>
        <cfvo type="num" val="4"/>
      </iconSet>
    </cfRule>
    <cfRule type="iconSet" priority="1727">
      <iconSet iconSet="4TrafficLights">
        <cfvo type="percent" val="0"/>
        <cfvo type="num" val="2"/>
        <cfvo type="num" val="3"/>
        <cfvo type="num" val="4"/>
      </iconSet>
    </cfRule>
    <cfRule type="iconSet" priority="1728">
      <iconSet iconSet="4TrafficLights" showValue="0">
        <cfvo type="percent" val="0"/>
        <cfvo type="percent" val="2"/>
        <cfvo type="percent" val="3"/>
        <cfvo type="num" val="4"/>
      </iconSet>
    </cfRule>
    <cfRule type="iconSet" priority="1734">
      <iconSet showValue="0">
        <cfvo type="percent" val="0"/>
        <cfvo type="num" val="2"/>
        <cfvo type="num" val="3"/>
      </iconSet>
    </cfRule>
    <cfRule type="iconSet" priority="1735">
      <iconSet>
        <cfvo type="percent" val="0"/>
        <cfvo type="num" val="2"/>
        <cfvo type="num" val="3"/>
      </iconSet>
    </cfRule>
  </conditionalFormatting>
  <conditionalFormatting sqref="J70">
    <cfRule type="iconSet" priority="1729">
      <iconSet iconSet="3Symbols" showValue="0">
        <cfvo type="percent" val="0"/>
        <cfvo type="num" val="0"/>
        <cfvo type="num" val="1"/>
      </iconSet>
    </cfRule>
    <cfRule type="iconSet" priority="1730">
      <iconSet iconSet="3Symbols">
        <cfvo type="percent" val="0"/>
        <cfvo type="num" val="0"/>
        <cfvo type="num" val="1"/>
      </iconSet>
    </cfRule>
    <cfRule type="iconSet" priority="1731">
      <iconSet iconSet="3Symbols">
        <cfvo type="percent" val="0"/>
        <cfvo type="num" val="0"/>
        <cfvo type="num" val="1"/>
      </iconSet>
    </cfRule>
    <cfRule type="iconSet" priority="1732">
      <iconSet iconSet="3Symbols">
        <cfvo type="percent" val="0"/>
        <cfvo type="percent" val="33"/>
        <cfvo type="percent" val="67"/>
      </iconSet>
    </cfRule>
  </conditionalFormatting>
  <conditionalFormatting sqref="I70">
    <cfRule type="dataBar" priority="1733">
      <dataBar>
        <cfvo type="min"/>
        <cfvo type="max"/>
        <color rgb="FF63C384"/>
      </dataBar>
    </cfRule>
  </conditionalFormatting>
  <conditionalFormatting sqref="I86">
    <cfRule type="dataBar" priority="1712">
      <dataBar>
        <cfvo type="min"/>
        <cfvo type="max"/>
        <color rgb="FF63C384"/>
      </dataBar>
    </cfRule>
  </conditionalFormatting>
  <conditionalFormatting sqref="I86">
    <cfRule type="dataBar" priority="17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{4453AE84-6400-43C3-BD39-61A4275D8DB1}</x14:id>
        </ext>
      </extLst>
    </cfRule>
  </conditionalFormatting>
  <conditionalFormatting sqref="F86">
    <cfRule type="iconSet" priority="1714">
      <iconSet iconSet="4TrafficLights" showValue="0">
        <cfvo type="percent" val="0"/>
        <cfvo type="num" val="2"/>
        <cfvo type="num" val="3"/>
        <cfvo type="num" val="4"/>
      </iconSet>
    </cfRule>
    <cfRule type="iconSet" priority="1715">
      <iconSet iconSet="4TrafficLights">
        <cfvo type="percent" val="0"/>
        <cfvo type="num" val="2"/>
        <cfvo type="num" val="3"/>
        <cfvo type="num" val="4"/>
      </iconSet>
    </cfRule>
    <cfRule type="iconSet" priority="1716">
      <iconSet iconSet="4TrafficLights" showValue="0">
        <cfvo type="percent" val="0"/>
        <cfvo type="percent" val="2"/>
        <cfvo type="percent" val="3"/>
        <cfvo type="num" val="4"/>
      </iconSet>
    </cfRule>
    <cfRule type="iconSet" priority="1722">
      <iconSet showValue="0">
        <cfvo type="percent" val="0"/>
        <cfvo type="num" val="2"/>
        <cfvo type="num" val="3"/>
      </iconSet>
    </cfRule>
    <cfRule type="iconSet" priority="1723">
      <iconSet>
        <cfvo type="percent" val="0"/>
        <cfvo type="num" val="2"/>
        <cfvo type="num" val="3"/>
      </iconSet>
    </cfRule>
  </conditionalFormatting>
  <conditionalFormatting sqref="J86">
    <cfRule type="iconSet" priority="1717">
      <iconSet iconSet="3Symbols" showValue="0">
        <cfvo type="percent" val="0"/>
        <cfvo type="num" val="0"/>
        <cfvo type="num" val="1"/>
      </iconSet>
    </cfRule>
    <cfRule type="iconSet" priority="1718">
      <iconSet iconSet="3Symbols">
        <cfvo type="percent" val="0"/>
        <cfvo type="num" val="0"/>
        <cfvo type="num" val="1"/>
      </iconSet>
    </cfRule>
    <cfRule type="iconSet" priority="1719">
      <iconSet iconSet="3Symbols">
        <cfvo type="percent" val="0"/>
        <cfvo type="num" val="0"/>
        <cfvo type="num" val="1"/>
      </iconSet>
    </cfRule>
    <cfRule type="iconSet" priority="1720">
      <iconSet iconSet="3Symbols">
        <cfvo type="percent" val="0"/>
        <cfvo type="percent" val="33"/>
        <cfvo type="percent" val="67"/>
      </iconSet>
    </cfRule>
  </conditionalFormatting>
  <conditionalFormatting sqref="I86">
    <cfRule type="dataBar" priority="1721">
      <dataBar>
        <cfvo type="min"/>
        <cfvo type="max"/>
        <color rgb="FF63C384"/>
      </dataBar>
    </cfRule>
  </conditionalFormatting>
  <conditionalFormatting sqref="I102">
    <cfRule type="dataBar" priority="1692">
      <dataBar>
        <cfvo type="min"/>
        <cfvo type="max"/>
        <color rgb="FF63C384"/>
      </dataBar>
    </cfRule>
  </conditionalFormatting>
  <conditionalFormatting sqref="I102">
    <cfRule type="dataBar" priority="16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{F47A2B4C-1B09-4F29-9102-D1E17C770747}</x14:id>
        </ext>
      </extLst>
    </cfRule>
  </conditionalFormatting>
  <conditionalFormatting sqref="F102">
    <cfRule type="iconSet" priority="1694">
      <iconSet iconSet="4TrafficLights" showValue="0">
        <cfvo type="percent" val="0"/>
        <cfvo type="num" val="2"/>
        <cfvo type="num" val="3"/>
        <cfvo type="num" val="4"/>
      </iconSet>
    </cfRule>
    <cfRule type="iconSet" priority="1695">
      <iconSet iconSet="4TrafficLights">
        <cfvo type="percent" val="0"/>
        <cfvo type="num" val="2"/>
        <cfvo type="num" val="3"/>
        <cfvo type="num" val="4"/>
      </iconSet>
    </cfRule>
    <cfRule type="iconSet" priority="1696">
      <iconSet iconSet="4TrafficLights" showValue="0">
        <cfvo type="percent" val="0"/>
        <cfvo type="percent" val="2"/>
        <cfvo type="percent" val="3"/>
        <cfvo type="num" val="4"/>
      </iconSet>
    </cfRule>
    <cfRule type="iconSet" priority="1702">
      <iconSet showValue="0">
        <cfvo type="percent" val="0"/>
        <cfvo type="num" val="2"/>
        <cfvo type="num" val="3"/>
      </iconSet>
    </cfRule>
    <cfRule type="iconSet" priority="1703">
      <iconSet>
        <cfvo type="percent" val="0"/>
        <cfvo type="num" val="2"/>
        <cfvo type="num" val="3"/>
      </iconSet>
    </cfRule>
  </conditionalFormatting>
  <conditionalFormatting sqref="J102">
    <cfRule type="iconSet" priority="1697">
      <iconSet iconSet="3Symbols" showValue="0">
        <cfvo type="percent" val="0"/>
        <cfvo type="num" val="0"/>
        <cfvo type="num" val="1"/>
      </iconSet>
    </cfRule>
    <cfRule type="iconSet" priority="1698">
      <iconSet iconSet="3Symbols">
        <cfvo type="percent" val="0"/>
        <cfvo type="num" val="0"/>
        <cfvo type="num" val="1"/>
      </iconSet>
    </cfRule>
    <cfRule type="iconSet" priority="1699">
      <iconSet iconSet="3Symbols">
        <cfvo type="percent" val="0"/>
        <cfvo type="num" val="0"/>
        <cfvo type="num" val="1"/>
      </iconSet>
    </cfRule>
    <cfRule type="iconSet" priority="1700">
      <iconSet iconSet="3Symbols">
        <cfvo type="percent" val="0"/>
        <cfvo type="percent" val="33"/>
        <cfvo type="percent" val="67"/>
      </iconSet>
    </cfRule>
  </conditionalFormatting>
  <conditionalFormatting sqref="I102">
    <cfRule type="dataBar" priority="1701">
      <dataBar>
        <cfvo type="min"/>
        <cfvo type="max"/>
        <color rgb="FF63C384"/>
      </dataBar>
    </cfRule>
  </conditionalFormatting>
  <conditionalFormatting sqref="I118">
    <cfRule type="dataBar" priority="1672">
      <dataBar>
        <cfvo type="min"/>
        <cfvo type="max"/>
        <color rgb="FF63C384"/>
      </dataBar>
    </cfRule>
  </conditionalFormatting>
  <conditionalFormatting sqref="I118">
    <cfRule type="dataBar" priority="16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{2A679D30-A0AD-4C71-9A4D-6385BC1C0BEE}</x14:id>
        </ext>
      </extLst>
    </cfRule>
  </conditionalFormatting>
  <conditionalFormatting sqref="F118">
    <cfRule type="iconSet" priority="1674">
      <iconSet iconSet="4TrafficLights" showValue="0">
        <cfvo type="percent" val="0"/>
        <cfvo type="num" val="2"/>
        <cfvo type="num" val="3"/>
        <cfvo type="num" val="4"/>
      </iconSet>
    </cfRule>
    <cfRule type="iconSet" priority="1675">
      <iconSet iconSet="4TrafficLights">
        <cfvo type="percent" val="0"/>
        <cfvo type="num" val="2"/>
        <cfvo type="num" val="3"/>
        <cfvo type="num" val="4"/>
      </iconSet>
    </cfRule>
    <cfRule type="iconSet" priority="1676">
      <iconSet iconSet="4TrafficLights" showValue="0">
        <cfvo type="percent" val="0"/>
        <cfvo type="percent" val="2"/>
        <cfvo type="percent" val="3"/>
        <cfvo type="num" val="4"/>
      </iconSet>
    </cfRule>
    <cfRule type="iconSet" priority="1682">
      <iconSet showValue="0">
        <cfvo type="percent" val="0"/>
        <cfvo type="num" val="2"/>
        <cfvo type="num" val="3"/>
      </iconSet>
    </cfRule>
    <cfRule type="iconSet" priority="1683">
      <iconSet>
        <cfvo type="percent" val="0"/>
        <cfvo type="num" val="2"/>
        <cfvo type="num" val="3"/>
      </iconSet>
    </cfRule>
  </conditionalFormatting>
  <conditionalFormatting sqref="J118">
    <cfRule type="iconSet" priority="1677">
      <iconSet iconSet="3Symbols" showValue="0">
        <cfvo type="percent" val="0"/>
        <cfvo type="num" val="0"/>
        <cfvo type="num" val="1"/>
      </iconSet>
    </cfRule>
    <cfRule type="iconSet" priority="1678">
      <iconSet iconSet="3Symbols">
        <cfvo type="percent" val="0"/>
        <cfvo type="num" val="0"/>
        <cfvo type="num" val="1"/>
      </iconSet>
    </cfRule>
    <cfRule type="iconSet" priority="1679">
      <iconSet iconSet="3Symbols">
        <cfvo type="percent" val="0"/>
        <cfvo type="num" val="0"/>
        <cfvo type="num" val="1"/>
      </iconSet>
    </cfRule>
    <cfRule type="iconSet" priority="1680">
      <iconSet iconSet="3Symbols">
        <cfvo type="percent" val="0"/>
        <cfvo type="percent" val="33"/>
        <cfvo type="percent" val="67"/>
      </iconSet>
    </cfRule>
  </conditionalFormatting>
  <conditionalFormatting sqref="I118">
    <cfRule type="dataBar" priority="1681">
      <dataBar>
        <cfvo type="min"/>
        <cfvo type="max"/>
        <color rgb="FF63C384"/>
      </dataBar>
    </cfRule>
  </conditionalFormatting>
  <conditionalFormatting sqref="I134">
    <cfRule type="dataBar" priority="1652">
      <dataBar>
        <cfvo type="min"/>
        <cfvo type="max"/>
        <color rgb="FF63C384"/>
      </dataBar>
    </cfRule>
  </conditionalFormatting>
  <conditionalFormatting sqref="I134">
    <cfRule type="dataBar" priority="16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{F691FB7E-11E9-4569-B1FA-D1EA1383994A}</x14:id>
        </ext>
      </extLst>
    </cfRule>
  </conditionalFormatting>
  <conditionalFormatting sqref="F134">
    <cfRule type="iconSet" priority="1654">
      <iconSet iconSet="4TrafficLights" showValue="0">
        <cfvo type="percent" val="0"/>
        <cfvo type="num" val="2"/>
        <cfvo type="num" val="3"/>
        <cfvo type="num" val="4"/>
      </iconSet>
    </cfRule>
    <cfRule type="iconSet" priority="1655">
      <iconSet iconSet="4TrafficLights">
        <cfvo type="percent" val="0"/>
        <cfvo type="num" val="2"/>
        <cfvo type="num" val="3"/>
        <cfvo type="num" val="4"/>
      </iconSet>
    </cfRule>
    <cfRule type="iconSet" priority="1656">
      <iconSet iconSet="4TrafficLights" showValue="0">
        <cfvo type="percent" val="0"/>
        <cfvo type="percent" val="2"/>
        <cfvo type="percent" val="3"/>
        <cfvo type="num" val="4"/>
      </iconSet>
    </cfRule>
    <cfRule type="iconSet" priority="1662">
      <iconSet showValue="0">
        <cfvo type="percent" val="0"/>
        <cfvo type="num" val="2"/>
        <cfvo type="num" val="3"/>
      </iconSet>
    </cfRule>
    <cfRule type="iconSet" priority="1663">
      <iconSet>
        <cfvo type="percent" val="0"/>
        <cfvo type="num" val="2"/>
        <cfvo type="num" val="3"/>
      </iconSet>
    </cfRule>
  </conditionalFormatting>
  <conditionalFormatting sqref="J134">
    <cfRule type="iconSet" priority="1657">
      <iconSet iconSet="3Symbols" showValue="0">
        <cfvo type="percent" val="0"/>
        <cfvo type="num" val="0"/>
        <cfvo type="num" val="1"/>
      </iconSet>
    </cfRule>
    <cfRule type="iconSet" priority="1658">
      <iconSet iconSet="3Symbols">
        <cfvo type="percent" val="0"/>
        <cfvo type="num" val="0"/>
        <cfvo type="num" val="1"/>
      </iconSet>
    </cfRule>
    <cfRule type="iconSet" priority="1659">
      <iconSet iconSet="3Symbols">
        <cfvo type="percent" val="0"/>
        <cfvo type="num" val="0"/>
        <cfvo type="num" val="1"/>
      </iconSet>
    </cfRule>
    <cfRule type="iconSet" priority="1660">
      <iconSet iconSet="3Symbols">
        <cfvo type="percent" val="0"/>
        <cfvo type="percent" val="33"/>
        <cfvo type="percent" val="67"/>
      </iconSet>
    </cfRule>
  </conditionalFormatting>
  <conditionalFormatting sqref="I134">
    <cfRule type="dataBar" priority="1661">
      <dataBar>
        <cfvo type="min"/>
        <cfvo type="max"/>
        <color rgb="FF63C384"/>
      </dataBar>
    </cfRule>
  </conditionalFormatting>
  <conditionalFormatting sqref="I150">
    <cfRule type="dataBar" priority="1632">
      <dataBar>
        <cfvo type="min"/>
        <cfvo type="max"/>
        <color rgb="FF63C384"/>
      </dataBar>
    </cfRule>
  </conditionalFormatting>
  <conditionalFormatting sqref="I150">
    <cfRule type="dataBar" priority="16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{962F4889-0B6E-464F-A516-6B16E0F4BA21}</x14:id>
        </ext>
      </extLst>
    </cfRule>
  </conditionalFormatting>
  <conditionalFormatting sqref="F150">
    <cfRule type="iconSet" priority="1634">
      <iconSet iconSet="4TrafficLights" showValue="0">
        <cfvo type="percent" val="0"/>
        <cfvo type="num" val="2"/>
        <cfvo type="num" val="3"/>
        <cfvo type="num" val="4"/>
      </iconSet>
    </cfRule>
    <cfRule type="iconSet" priority="1635">
      <iconSet iconSet="4TrafficLights">
        <cfvo type="percent" val="0"/>
        <cfvo type="num" val="2"/>
        <cfvo type="num" val="3"/>
        <cfvo type="num" val="4"/>
      </iconSet>
    </cfRule>
    <cfRule type="iconSet" priority="1636">
      <iconSet iconSet="4TrafficLights" showValue="0">
        <cfvo type="percent" val="0"/>
        <cfvo type="percent" val="2"/>
        <cfvo type="percent" val="3"/>
        <cfvo type="num" val="4"/>
      </iconSet>
    </cfRule>
    <cfRule type="iconSet" priority="1642">
      <iconSet showValue="0">
        <cfvo type="percent" val="0"/>
        <cfvo type="num" val="2"/>
        <cfvo type="num" val="3"/>
      </iconSet>
    </cfRule>
    <cfRule type="iconSet" priority="1643">
      <iconSet>
        <cfvo type="percent" val="0"/>
        <cfvo type="num" val="2"/>
        <cfvo type="num" val="3"/>
      </iconSet>
    </cfRule>
  </conditionalFormatting>
  <conditionalFormatting sqref="J150">
    <cfRule type="iconSet" priority="1637">
      <iconSet iconSet="3Symbols" showValue="0">
        <cfvo type="percent" val="0"/>
        <cfvo type="num" val="0"/>
        <cfvo type="num" val="1"/>
      </iconSet>
    </cfRule>
    <cfRule type="iconSet" priority="1638">
      <iconSet iconSet="3Symbols">
        <cfvo type="percent" val="0"/>
        <cfvo type="num" val="0"/>
        <cfvo type="num" val="1"/>
      </iconSet>
    </cfRule>
    <cfRule type="iconSet" priority="1639">
      <iconSet iconSet="3Symbols">
        <cfvo type="percent" val="0"/>
        <cfvo type="num" val="0"/>
        <cfvo type="num" val="1"/>
      </iconSet>
    </cfRule>
    <cfRule type="iconSet" priority="1640">
      <iconSet iconSet="3Symbols">
        <cfvo type="percent" val="0"/>
        <cfvo type="percent" val="33"/>
        <cfvo type="percent" val="67"/>
      </iconSet>
    </cfRule>
  </conditionalFormatting>
  <conditionalFormatting sqref="I150">
    <cfRule type="dataBar" priority="1641">
      <dataBar>
        <cfvo type="min"/>
        <cfvo type="max"/>
        <color rgb="FF63C384"/>
      </dataBar>
    </cfRule>
  </conditionalFormatting>
  <conditionalFormatting sqref="I166">
    <cfRule type="dataBar" priority="1612">
      <dataBar>
        <cfvo type="min"/>
        <cfvo type="max"/>
        <color rgb="FF63C384"/>
      </dataBar>
    </cfRule>
  </conditionalFormatting>
  <conditionalFormatting sqref="I166">
    <cfRule type="dataBar" priority="1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{4A75EDF1-7A19-47A6-B3D9-DA1A0F4C9A8B}</x14:id>
        </ext>
      </extLst>
    </cfRule>
  </conditionalFormatting>
  <conditionalFormatting sqref="F166">
    <cfRule type="iconSet" priority="1614">
      <iconSet iconSet="4TrafficLights" showValue="0">
        <cfvo type="percent" val="0"/>
        <cfvo type="num" val="2"/>
        <cfvo type="num" val="3"/>
        <cfvo type="num" val="4"/>
      </iconSet>
    </cfRule>
    <cfRule type="iconSet" priority="1615">
      <iconSet iconSet="4TrafficLights">
        <cfvo type="percent" val="0"/>
        <cfvo type="num" val="2"/>
        <cfvo type="num" val="3"/>
        <cfvo type="num" val="4"/>
      </iconSet>
    </cfRule>
    <cfRule type="iconSet" priority="1616">
      <iconSet iconSet="4TrafficLights" showValue="0">
        <cfvo type="percent" val="0"/>
        <cfvo type="percent" val="2"/>
        <cfvo type="percent" val="3"/>
        <cfvo type="num" val="4"/>
      </iconSet>
    </cfRule>
    <cfRule type="iconSet" priority="1622">
      <iconSet showValue="0">
        <cfvo type="percent" val="0"/>
        <cfvo type="num" val="2"/>
        <cfvo type="num" val="3"/>
      </iconSet>
    </cfRule>
    <cfRule type="iconSet" priority="1623">
      <iconSet>
        <cfvo type="percent" val="0"/>
        <cfvo type="num" val="2"/>
        <cfvo type="num" val="3"/>
      </iconSet>
    </cfRule>
  </conditionalFormatting>
  <conditionalFormatting sqref="J166">
    <cfRule type="iconSet" priority="1617">
      <iconSet iconSet="3Symbols" showValue="0">
        <cfvo type="percent" val="0"/>
        <cfvo type="num" val="0"/>
        <cfvo type="num" val="1"/>
      </iconSet>
    </cfRule>
    <cfRule type="iconSet" priority="1618">
      <iconSet iconSet="3Symbols">
        <cfvo type="percent" val="0"/>
        <cfvo type="num" val="0"/>
        <cfvo type="num" val="1"/>
      </iconSet>
    </cfRule>
    <cfRule type="iconSet" priority="1619">
      <iconSet iconSet="3Symbols">
        <cfvo type="percent" val="0"/>
        <cfvo type="num" val="0"/>
        <cfvo type="num" val="1"/>
      </iconSet>
    </cfRule>
    <cfRule type="iconSet" priority="1620">
      <iconSet iconSet="3Symbols">
        <cfvo type="percent" val="0"/>
        <cfvo type="percent" val="33"/>
        <cfvo type="percent" val="67"/>
      </iconSet>
    </cfRule>
  </conditionalFormatting>
  <conditionalFormatting sqref="I166">
    <cfRule type="dataBar" priority="1621">
      <dataBar>
        <cfvo type="min"/>
        <cfvo type="max"/>
        <color rgb="FF63C384"/>
      </dataBar>
    </cfRule>
  </conditionalFormatting>
  <conditionalFormatting sqref="I182">
    <cfRule type="dataBar" priority="1592">
      <dataBar>
        <cfvo type="min"/>
        <cfvo type="max"/>
        <color rgb="FF63C384"/>
      </dataBar>
    </cfRule>
  </conditionalFormatting>
  <conditionalFormatting sqref="I182">
    <cfRule type="dataBar" priority="1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{9C7ADB83-3A92-4018-BE78-BCB680858C41}</x14:id>
        </ext>
      </extLst>
    </cfRule>
  </conditionalFormatting>
  <conditionalFormatting sqref="F182">
    <cfRule type="iconSet" priority="1594">
      <iconSet iconSet="4TrafficLights" showValue="0">
        <cfvo type="percent" val="0"/>
        <cfvo type="num" val="2"/>
        <cfvo type="num" val="3"/>
        <cfvo type="num" val="4"/>
      </iconSet>
    </cfRule>
    <cfRule type="iconSet" priority="1595">
      <iconSet iconSet="4TrafficLights">
        <cfvo type="percent" val="0"/>
        <cfvo type="num" val="2"/>
        <cfvo type="num" val="3"/>
        <cfvo type="num" val="4"/>
      </iconSet>
    </cfRule>
    <cfRule type="iconSet" priority="1596">
      <iconSet iconSet="4TrafficLights" showValue="0">
        <cfvo type="percent" val="0"/>
        <cfvo type="percent" val="2"/>
        <cfvo type="percent" val="3"/>
        <cfvo type="num" val="4"/>
      </iconSet>
    </cfRule>
    <cfRule type="iconSet" priority="1602">
      <iconSet showValue="0">
        <cfvo type="percent" val="0"/>
        <cfvo type="num" val="2"/>
        <cfvo type="num" val="3"/>
      </iconSet>
    </cfRule>
    <cfRule type="iconSet" priority="1603">
      <iconSet>
        <cfvo type="percent" val="0"/>
        <cfvo type="num" val="2"/>
        <cfvo type="num" val="3"/>
      </iconSet>
    </cfRule>
  </conditionalFormatting>
  <conditionalFormatting sqref="J182">
    <cfRule type="iconSet" priority="1597">
      <iconSet iconSet="3Symbols" showValue="0">
        <cfvo type="percent" val="0"/>
        <cfvo type="num" val="0"/>
        <cfvo type="num" val="1"/>
      </iconSet>
    </cfRule>
    <cfRule type="iconSet" priority="1598">
      <iconSet iconSet="3Symbols">
        <cfvo type="percent" val="0"/>
        <cfvo type="num" val="0"/>
        <cfvo type="num" val="1"/>
      </iconSet>
    </cfRule>
    <cfRule type="iconSet" priority="1599">
      <iconSet iconSet="3Symbols">
        <cfvo type="percent" val="0"/>
        <cfvo type="num" val="0"/>
        <cfvo type="num" val="1"/>
      </iconSet>
    </cfRule>
    <cfRule type="iconSet" priority="1600">
      <iconSet iconSet="3Symbols">
        <cfvo type="percent" val="0"/>
        <cfvo type="percent" val="33"/>
        <cfvo type="percent" val="67"/>
      </iconSet>
    </cfRule>
  </conditionalFormatting>
  <conditionalFormatting sqref="I182">
    <cfRule type="dataBar" priority="1601">
      <dataBar>
        <cfvo type="min"/>
        <cfvo type="max"/>
        <color rgb="FF63C384"/>
      </dataBar>
    </cfRule>
  </conditionalFormatting>
  <conditionalFormatting sqref="I198">
    <cfRule type="dataBar" priority="1572">
      <dataBar>
        <cfvo type="min"/>
        <cfvo type="max"/>
        <color rgb="FF63C384"/>
      </dataBar>
    </cfRule>
  </conditionalFormatting>
  <conditionalFormatting sqref="I198">
    <cfRule type="dataBar" priority="15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{26BF5CE7-37BF-41AC-BE60-AA309B89C29A}</x14:id>
        </ext>
      </extLst>
    </cfRule>
  </conditionalFormatting>
  <conditionalFormatting sqref="F198">
    <cfRule type="iconSet" priority="1574">
      <iconSet iconSet="4TrafficLights" showValue="0">
        <cfvo type="percent" val="0"/>
        <cfvo type="num" val="2"/>
        <cfvo type="num" val="3"/>
        <cfvo type="num" val="4"/>
      </iconSet>
    </cfRule>
    <cfRule type="iconSet" priority="1575">
      <iconSet iconSet="4TrafficLights">
        <cfvo type="percent" val="0"/>
        <cfvo type="num" val="2"/>
        <cfvo type="num" val="3"/>
        <cfvo type="num" val="4"/>
      </iconSet>
    </cfRule>
    <cfRule type="iconSet" priority="1576">
      <iconSet iconSet="4TrafficLights" showValue="0">
        <cfvo type="percent" val="0"/>
        <cfvo type="percent" val="2"/>
        <cfvo type="percent" val="3"/>
        <cfvo type="num" val="4"/>
      </iconSet>
    </cfRule>
    <cfRule type="iconSet" priority="1582">
      <iconSet showValue="0">
        <cfvo type="percent" val="0"/>
        <cfvo type="num" val="2"/>
        <cfvo type="num" val="3"/>
      </iconSet>
    </cfRule>
    <cfRule type="iconSet" priority="1583">
      <iconSet>
        <cfvo type="percent" val="0"/>
        <cfvo type="num" val="2"/>
        <cfvo type="num" val="3"/>
      </iconSet>
    </cfRule>
  </conditionalFormatting>
  <conditionalFormatting sqref="J198">
    <cfRule type="iconSet" priority="1577">
      <iconSet iconSet="3Symbols" showValue="0">
        <cfvo type="percent" val="0"/>
        <cfvo type="num" val="0"/>
        <cfvo type="num" val="1"/>
      </iconSet>
    </cfRule>
    <cfRule type="iconSet" priority="1578">
      <iconSet iconSet="3Symbols">
        <cfvo type="percent" val="0"/>
        <cfvo type="num" val="0"/>
        <cfvo type="num" val="1"/>
      </iconSet>
    </cfRule>
    <cfRule type="iconSet" priority="1579">
      <iconSet iconSet="3Symbols">
        <cfvo type="percent" val="0"/>
        <cfvo type="num" val="0"/>
        <cfvo type="num" val="1"/>
      </iconSet>
    </cfRule>
    <cfRule type="iconSet" priority="1580">
      <iconSet iconSet="3Symbols">
        <cfvo type="percent" val="0"/>
        <cfvo type="percent" val="33"/>
        <cfvo type="percent" val="67"/>
      </iconSet>
    </cfRule>
  </conditionalFormatting>
  <conditionalFormatting sqref="I198">
    <cfRule type="dataBar" priority="1581">
      <dataBar>
        <cfvo type="min"/>
        <cfvo type="max"/>
        <color rgb="FF63C384"/>
      </dataBar>
    </cfRule>
  </conditionalFormatting>
  <conditionalFormatting sqref="I214">
    <cfRule type="dataBar" priority="1552">
      <dataBar>
        <cfvo type="min"/>
        <cfvo type="max"/>
        <color rgb="FF63C384"/>
      </dataBar>
    </cfRule>
  </conditionalFormatting>
  <conditionalFormatting sqref="I214">
    <cfRule type="dataBar" priority="1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{504A570D-8A10-4D43-8E40-7CAE307EB86B}</x14:id>
        </ext>
      </extLst>
    </cfRule>
  </conditionalFormatting>
  <conditionalFormatting sqref="F214">
    <cfRule type="iconSet" priority="1554">
      <iconSet iconSet="4TrafficLights" showValue="0">
        <cfvo type="percent" val="0"/>
        <cfvo type="num" val="2"/>
        <cfvo type="num" val="3"/>
        <cfvo type="num" val="4"/>
      </iconSet>
    </cfRule>
    <cfRule type="iconSet" priority="1555">
      <iconSet iconSet="4TrafficLights">
        <cfvo type="percent" val="0"/>
        <cfvo type="num" val="2"/>
        <cfvo type="num" val="3"/>
        <cfvo type="num" val="4"/>
      </iconSet>
    </cfRule>
    <cfRule type="iconSet" priority="1556">
      <iconSet iconSet="4TrafficLights" showValue="0">
        <cfvo type="percent" val="0"/>
        <cfvo type="percent" val="2"/>
        <cfvo type="percent" val="3"/>
        <cfvo type="num" val="4"/>
      </iconSet>
    </cfRule>
    <cfRule type="iconSet" priority="1562">
      <iconSet showValue="0">
        <cfvo type="percent" val="0"/>
        <cfvo type="num" val="2"/>
        <cfvo type="num" val="3"/>
      </iconSet>
    </cfRule>
    <cfRule type="iconSet" priority="1563">
      <iconSet>
        <cfvo type="percent" val="0"/>
        <cfvo type="num" val="2"/>
        <cfvo type="num" val="3"/>
      </iconSet>
    </cfRule>
  </conditionalFormatting>
  <conditionalFormatting sqref="J214">
    <cfRule type="iconSet" priority="1557">
      <iconSet iconSet="3Symbols" showValue="0">
        <cfvo type="percent" val="0"/>
        <cfvo type="num" val="0"/>
        <cfvo type="num" val="1"/>
      </iconSet>
    </cfRule>
    <cfRule type="iconSet" priority="1558">
      <iconSet iconSet="3Symbols">
        <cfvo type="percent" val="0"/>
        <cfvo type="num" val="0"/>
        <cfvo type="num" val="1"/>
      </iconSet>
    </cfRule>
    <cfRule type="iconSet" priority="1559">
      <iconSet iconSet="3Symbols">
        <cfvo type="percent" val="0"/>
        <cfvo type="num" val="0"/>
        <cfvo type="num" val="1"/>
      </iconSet>
    </cfRule>
    <cfRule type="iconSet" priority="1560">
      <iconSet iconSet="3Symbols">
        <cfvo type="percent" val="0"/>
        <cfvo type="percent" val="33"/>
        <cfvo type="percent" val="67"/>
      </iconSet>
    </cfRule>
  </conditionalFormatting>
  <conditionalFormatting sqref="I214">
    <cfRule type="dataBar" priority="1561">
      <dataBar>
        <cfvo type="min"/>
        <cfvo type="max"/>
        <color rgb="FF63C384"/>
      </dataBar>
    </cfRule>
  </conditionalFormatting>
  <conditionalFormatting sqref="I230">
    <cfRule type="dataBar" priority="1532">
      <dataBar>
        <cfvo type="min"/>
        <cfvo type="max"/>
        <color rgb="FF63C384"/>
      </dataBar>
    </cfRule>
  </conditionalFormatting>
  <conditionalFormatting sqref="I230">
    <cfRule type="dataBar" priority="1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{DA64A549-693A-4611-BFDE-963A797E309B}</x14:id>
        </ext>
      </extLst>
    </cfRule>
  </conditionalFormatting>
  <conditionalFormatting sqref="F230">
    <cfRule type="iconSet" priority="1534">
      <iconSet iconSet="4TrafficLights" showValue="0">
        <cfvo type="percent" val="0"/>
        <cfvo type="num" val="2"/>
        <cfvo type="num" val="3"/>
        <cfvo type="num" val="4"/>
      </iconSet>
    </cfRule>
    <cfRule type="iconSet" priority="1535">
      <iconSet iconSet="4TrafficLights">
        <cfvo type="percent" val="0"/>
        <cfvo type="num" val="2"/>
        <cfvo type="num" val="3"/>
        <cfvo type="num" val="4"/>
      </iconSet>
    </cfRule>
    <cfRule type="iconSet" priority="1536">
      <iconSet iconSet="4TrafficLights" showValue="0">
        <cfvo type="percent" val="0"/>
        <cfvo type="percent" val="2"/>
        <cfvo type="percent" val="3"/>
        <cfvo type="num" val="4"/>
      </iconSet>
    </cfRule>
    <cfRule type="iconSet" priority="1542">
      <iconSet showValue="0">
        <cfvo type="percent" val="0"/>
        <cfvo type="num" val="2"/>
        <cfvo type="num" val="3"/>
      </iconSet>
    </cfRule>
    <cfRule type="iconSet" priority="1543">
      <iconSet>
        <cfvo type="percent" val="0"/>
        <cfvo type="num" val="2"/>
        <cfvo type="num" val="3"/>
      </iconSet>
    </cfRule>
  </conditionalFormatting>
  <conditionalFormatting sqref="J230">
    <cfRule type="iconSet" priority="1537">
      <iconSet iconSet="3Symbols" showValue="0">
        <cfvo type="percent" val="0"/>
        <cfvo type="num" val="0"/>
        <cfvo type="num" val="1"/>
      </iconSet>
    </cfRule>
    <cfRule type="iconSet" priority="1538">
      <iconSet iconSet="3Symbols">
        <cfvo type="percent" val="0"/>
        <cfvo type="num" val="0"/>
        <cfvo type="num" val="1"/>
      </iconSet>
    </cfRule>
    <cfRule type="iconSet" priority="1539">
      <iconSet iconSet="3Symbols">
        <cfvo type="percent" val="0"/>
        <cfvo type="num" val="0"/>
        <cfvo type="num" val="1"/>
      </iconSet>
    </cfRule>
    <cfRule type="iconSet" priority="1540">
      <iconSet iconSet="3Symbols">
        <cfvo type="percent" val="0"/>
        <cfvo type="percent" val="33"/>
        <cfvo type="percent" val="67"/>
      </iconSet>
    </cfRule>
  </conditionalFormatting>
  <conditionalFormatting sqref="I230">
    <cfRule type="dataBar" priority="1541">
      <dataBar>
        <cfvo type="min"/>
        <cfvo type="max"/>
        <color rgb="FF63C384"/>
      </dataBar>
    </cfRule>
  </conditionalFormatting>
  <conditionalFormatting sqref="J22">
    <cfRule type="iconSet" priority="1770">
      <iconSet iconSet="3Symbols" showValue="0">
        <cfvo type="percent" val="0"/>
        <cfvo type="num" val="0"/>
        <cfvo type="num" val="1"/>
      </iconSet>
    </cfRule>
    <cfRule type="iconSet" priority="1771">
      <iconSet iconSet="3Symbols">
        <cfvo type="percent" val="0"/>
        <cfvo type="num" val="0"/>
        <cfvo type="num" val="1"/>
      </iconSet>
    </cfRule>
    <cfRule type="iconSet" priority="1772">
      <iconSet iconSet="3Symbols">
        <cfvo type="percent" val="0"/>
        <cfvo type="num" val="0"/>
        <cfvo type="num" val="1"/>
      </iconSet>
    </cfRule>
    <cfRule type="iconSet" priority="1773">
      <iconSet iconSet="3Symbols">
        <cfvo type="percent" val="0"/>
        <cfvo type="percent" val="33"/>
        <cfvo type="percent" val="67"/>
      </iconSet>
    </cfRule>
  </conditionalFormatting>
  <conditionalFormatting sqref="F71:F75">
    <cfRule type="iconSet" priority="1480">
      <iconSet iconSet="4TrafficLights" showValue="0">
        <cfvo type="percent" val="0"/>
        <cfvo type="num" val="2"/>
        <cfvo type="num" val="3"/>
        <cfvo type="num" val="4"/>
      </iconSet>
    </cfRule>
    <cfRule type="iconSet" priority="1481">
      <iconSet iconSet="4TrafficLights">
        <cfvo type="percent" val="0"/>
        <cfvo type="num" val="2"/>
        <cfvo type="num" val="3"/>
        <cfvo type="num" val="4"/>
      </iconSet>
    </cfRule>
    <cfRule type="iconSet" priority="1482">
      <iconSet iconSet="4TrafficLights" showValue="0">
        <cfvo type="percent" val="0"/>
        <cfvo type="percent" val="2"/>
        <cfvo type="percent" val="3"/>
        <cfvo type="num" val="4"/>
      </iconSet>
    </cfRule>
    <cfRule type="iconSet" priority="1483">
      <iconSet showValue="0">
        <cfvo type="percent" val="0"/>
        <cfvo type="num" val="2"/>
        <cfvo type="num" val="3"/>
      </iconSet>
    </cfRule>
    <cfRule type="iconSet" priority="1484">
      <iconSet>
        <cfvo type="percent" val="0"/>
        <cfvo type="num" val="2"/>
        <cfvo type="num" val="3"/>
      </iconSet>
    </cfRule>
  </conditionalFormatting>
  <conditionalFormatting sqref="F87:F88 F90:F91">
    <cfRule type="iconSet" priority="1475">
      <iconSet iconSet="4TrafficLights" showValue="0">
        <cfvo type="percent" val="0"/>
        <cfvo type="num" val="2"/>
        <cfvo type="num" val="3"/>
        <cfvo type="num" val="4"/>
      </iconSet>
    </cfRule>
    <cfRule type="iconSet" priority="1476">
      <iconSet iconSet="4TrafficLights">
        <cfvo type="percent" val="0"/>
        <cfvo type="num" val="2"/>
        <cfvo type="num" val="3"/>
        <cfvo type="num" val="4"/>
      </iconSet>
    </cfRule>
    <cfRule type="iconSet" priority="1477">
      <iconSet iconSet="4TrafficLights" showValue="0">
        <cfvo type="percent" val="0"/>
        <cfvo type="percent" val="2"/>
        <cfvo type="percent" val="3"/>
        <cfvo type="num" val="4"/>
      </iconSet>
    </cfRule>
    <cfRule type="iconSet" priority="1478">
      <iconSet showValue="0">
        <cfvo type="percent" val="0"/>
        <cfvo type="num" val="2"/>
        <cfvo type="num" val="3"/>
      </iconSet>
    </cfRule>
    <cfRule type="iconSet" priority="1479">
      <iconSet>
        <cfvo type="percent" val="0"/>
        <cfvo type="num" val="2"/>
        <cfvo type="num" val="3"/>
      </iconSet>
    </cfRule>
  </conditionalFormatting>
  <conditionalFormatting sqref="F183:F187">
    <cfRule type="iconSet" priority="1445">
      <iconSet iconSet="4TrafficLights" showValue="0">
        <cfvo type="percent" val="0"/>
        <cfvo type="num" val="2"/>
        <cfvo type="num" val="3"/>
        <cfvo type="num" val="4"/>
      </iconSet>
    </cfRule>
    <cfRule type="iconSet" priority="1446">
      <iconSet iconSet="4TrafficLights">
        <cfvo type="percent" val="0"/>
        <cfvo type="num" val="2"/>
        <cfvo type="num" val="3"/>
        <cfvo type="num" val="4"/>
      </iconSet>
    </cfRule>
    <cfRule type="iconSet" priority="1447">
      <iconSet iconSet="4TrafficLights" showValue="0">
        <cfvo type="percent" val="0"/>
        <cfvo type="percent" val="2"/>
        <cfvo type="percent" val="3"/>
        <cfvo type="num" val="4"/>
      </iconSet>
    </cfRule>
    <cfRule type="iconSet" priority="1448">
      <iconSet showValue="0">
        <cfvo type="percent" val="0"/>
        <cfvo type="num" val="2"/>
        <cfvo type="num" val="3"/>
      </iconSet>
    </cfRule>
    <cfRule type="iconSet" priority="1449">
      <iconSet>
        <cfvo type="percent" val="0"/>
        <cfvo type="num" val="2"/>
        <cfvo type="num" val="3"/>
      </iconSet>
    </cfRule>
  </conditionalFormatting>
  <conditionalFormatting sqref="F199:F203">
    <cfRule type="iconSet" priority="1440">
      <iconSet iconSet="4TrafficLights" showValue="0">
        <cfvo type="percent" val="0"/>
        <cfvo type="num" val="2"/>
        <cfvo type="num" val="3"/>
        <cfvo type="num" val="4"/>
      </iconSet>
    </cfRule>
    <cfRule type="iconSet" priority="1441">
      <iconSet iconSet="4TrafficLights">
        <cfvo type="percent" val="0"/>
        <cfvo type="num" val="2"/>
        <cfvo type="num" val="3"/>
        <cfvo type="num" val="4"/>
      </iconSet>
    </cfRule>
    <cfRule type="iconSet" priority="1442">
      <iconSet iconSet="4TrafficLights" showValue="0">
        <cfvo type="percent" val="0"/>
        <cfvo type="percent" val="2"/>
        <cfvo type="percent" val="3"/>
        <cfvo type="num" val="4"/>
      </iconSet>
    </cfRule>
    <cfRule type="iconSet" priority="1443">
      <iconSet showValue="0">
        <cfvo type="percent" val="0"/>
        <cfvo type="num" val="2"/>
        <cfvo type="num" val="3"/>
      </iconSet>
    </cfRule>
    <cfRule type="iconSet" priority="1444">
      <iconSet>
        <cfvo type="percent" val="0"/>
        <cfvo type="num" val="2"/>
        <cfvo type="num" val="3"/>
      </iconSet>
    </cfRule>
  </conditionalFormatting>
  <conditionalFormatting sqref="F215:F219">
    <cfRule type="iconSet" priority="1435">
      <iconSet iconSet="4TrafficLights" showValue="0">
        <cfvo type="percent" val="0"/>
        <cfvo type="num" val="2"/>
        <cfvo type="num" val="3"/>
        <cfvo type="num" val="4"/>
      </iconSet>
    </cfRule>
    <cfRule type="iconSet" priority="1436">
      <iconSet iconSet="4TrafficLights">
        <cfvo type="percent" val="0"/>
        <cfvo type="num" val="2"/>
        <cfvo type="num" val="3"/>
        <cfvo type="num" val="4"/>
      </iconSet>
    </cfRule>
    <cfRule type="iconSet" priority="1437">
      <iconSet iconSet="4TrafficLights" showValue="0">
        <cfvo type="percent" val="0"/>
        <cfvo type="percent" val="2"/>
        <cfvo type="percent" val="3"/>
        <cfvo type="num" val="4"/>
      </iconSet>
    </cfRule>
    <cfRule type="iconSet" priority="1438">
      <iconSet showValue="0">
        <cfvo type="percent" val="0"/>
        <cfvo type="num" val="2"/>
        <cfvo type="num" val="3"/>
      </iconSet>
    </cfRule>
    <cfRule type="iconSet" priority="1439">
      <iconSet>
        <cfvo type="percent" val="0"/>
        <cfvo type="num" val="2"/>
        <cfvo type="num" val="3"/>
      </iconSet>
    </cfRule>
  </conditionalFormatting>
  <conditionalFormatting sqref="F33:F37">
    <cfRule type="iconSet" priority="1425">
      <iconSet iconSet="4TrafficLights" showValue="0">
        <cfvo type="percent" val="0"/>
        <cfvo type="num" val="2"/>
        <cfvo type="num" val="3"/>
        <cfvo type="num" val="4"/>
      </iconSet>
    </cfRule>
    <cfRule type="iconSet" priority="1426">
      <iconSet iconSet="4TrafficLights">
        <cfvo type="percent" val="0"/>
        <cfvo type="num" val="2"/>
        <cfvo type="num" val="3"/>
        <cfvo type="num" val="4"/>
      </iconSet>
    </cfRule>
    <cfRule type="iconSet" priority="1427">
      <iconSet iconSet="4TrafficLights" showValue="0">
        <cfvo type="percent" val="0"/>
        <cfvo type="percent" val="2"/>
        <cfvo type="percent" val="3"/>
        <cfvo type="num" val="4"/>
      </iconSet>
    </cfRule>
    <cfRule type="iconSet" priority="1429">
      <iconSet showValue="0">
        <cfvo type="percent" val="0"/>
        <cfvo type="num" val="2"/>
        <cfvo type="num" val="3"/>
      </iconSet>
    </cfRule>
    <cfRule type="iconSet" priority="1430">
      <iconSet>
        <cfvo type="percent" val="0"/>
        <cfvo type="num" val="2"/>
        <cfvo type="num" val="3"/>
      </iconSet>
    </cfRule>
  </conditionalFormatting>
  <conditionalFormatting sqref="F51:F53">
    <cfRule type="iconSet" priority="1413">
      <iconSet iconSet="4TrafficLights" showValue="0">
        <cfvo type="percent" val="0"/>
        <cfvo type="num" val="2"/>
        <cfvo type="num" val="3"/>
        <cfvo type="num" val="4"/>
      </iconSet>
    </cfRule>
    <cfRule type="iconSet" priority="1414">
      <iconSet iconSet="4TrafficLights">
        <cfvo type="percent" val="0"/>
        <cfvo type="num" val="2"/>
        <cfvo type="num" val="3"/>
        <cfvo type="num" val="4"/>
      </iconSet>
    </cfRule>
    <cfRule type="iconSet" priority="1415">
      <iconSet iconSet="4TrafficLights" showValue="0">
        <cfvo type="percent" val="0"/>
        <cfvo type="percent" val="2"/>
        <cfvo type="percent" val="3"/>
        <cfvo type="num" val="4"/>
      </iconSet>
    </cfRule>
    <cfRule type="iconSet" priority="1417">
      <iconSet showValue="0">
        <cfvo type="percent" val="0"/>
        <cfvo type="num" val="2"/>
        <cfvo type="num" val="3"/>
      </iconSet>
    </cfRule>
    <cfRule type="iconSet" priority="1418">
      <iconSet>
        <cfvo type="percent" val="0"/>
        <cfvo type="num" val="2"/>
        <cfvo type="num" val="3"/>
      </iconSet>
    </cfRule>
  </conditionalFormatting>
  <conditionalFormatting sqref="F67:F69">
    <cfRule type="iconSet" priority="1401">
      <iconSet iconSet="4TrafficLights" showValue="0">
        <cfvo type="percent" val="0"/>
        <cfvo type="num" val="2"/>
        <cfvo type="num" val="3"/>
        <cfvo type="num" val="4"/>
      </iconSet>
    </cfRule>
    <cfRule type="iconSet" priority="1402">
      <iconSet iconSet="4TrafficLights">
        <cfvo type="percent" val="0"/>
        <cfvo type="num" val="2"/>
        <cfvo type="num" val="3"/>
        <cfvo type="num" val="4"/>
      </iconSet>
    </cfRule>
    <cfRule type="iconSet" priority="1403">
      <iconSet iconSet="4TrafficLights" showValue="0">
        <cfvo type="percent" val="0"/>
        <cfvo type="percent" val="2"/>
        <cfvo type="percent" val="3"/>
        <cfvo type="num" val="4"/>
      </iconSet>
    </cfRule>
    <cfRule type="iconSet" priority="1405">
      <iconSet showValue="0">
        <cfvo type="percent" val="0"/>
        <cfvo type="num" val="2"/>
        <cfvo type="num" val="3"/>
      </iconSet>
    </cfRule>
    <cfRule type="iconSet" priority="1406">
      <iconSet>
        <cfvo type="percent" val="0"/>
        <cfvo type="num" val="2"/>
        <cfvo type="num" val="3"/>
      </iconSet>
    </cfRule>
  </conditionalFormatting>
  <conditionalFormatting sqref="F76:F85">
    <cfRule type="iconSet" priority="1389">
      <iconSet iconSet="4TrafficLights" showValue="0">
        <cfvo type="percent" val="0"/>
        <cfvo type="num" val="2"/>
        <cfvo type="num" val="3"/>
        <cfvo type="num" val="4"/>
      </iconSet>
    </cfRule>
    <cfRule type="iconSet" priority="1390">
      <iconSet iconSet="4TrafficLights">
        <cfvo type="percent" val="0"/>
        <cfvo type="num" val="2"/>
        <cfvo type="num" val="3"/>
        <cfvo type="num" val="4"/>
      </iconSet>
    </cfRule>
    <cfRule type="iconSet" priority="1391">
      <iconSet iconSet="4TrafficLights" showValue="0">
        <cfvo type="percent" val="0"/>
        <cfvo type="percent" val="2"/>
        <cfvo type="percent" val="3"/>
        <cfvo type="num" val="4"/>
      </iconSet>
    </cfRule>
    <cfRule type="iconSet" priority="1393">
      <iconSet showValue="0">
        <cfvo type="percent" val="0"/>
        <cfvo type="num" val="2"/>
        <cfvo type="num" val="3"/>
      </iconSet>
    </cfRule>
    <cfRule type="iconSet" priority="1394">
      <iconSet>
        <cfvo type="percent" val="0"/>
        <cfvo type="num" val="2"/>
        <cfvo type="num" val="3"/>
      </iconSet>
    </cfRule>
  </conditionalFormatting>
  <conditionalFormatting sqref="F92:F101">
    <cfRule type="iconSet" priority="1377">
      <iconSet iconSet="4TrafficLights" showValue="0">
        <cfvo type="percent" val="0"/>
        <cfvo type="num" val="2"/>
        <cfvo type="num" val="3"/>
        <cfvo type="num" val="4"/>
      </iconSet>
    </cfRule>
    <cfRule type="iconSet" priority="1378">
      <iconSet iconSet="4TrafficLights">
        <cfvo type="percent" val="0"/>
        <cfvo type="num" val="2"/>
        <cfvo type="num" val="3"/>
        <cfvo type="num" val="4"/>
      </iconSet>
    </cfRule>
    <cfRule type="iconSet" priority="1379">
      <iconSet iconSet="4TrafficLights" showValue="0">
        <cfvo type="percent" val="0"/>
        <cfvo type="percent" val="2"/>
        <cfvo type="percent" val="3"/>
        <cfvo type="num" val="4"/>
      </iconSet>
    </cfRule>
    <cfRule type="iconSet" priority="1381">
      <iconSet showValue="0">
        <cfvo type="percent" val="0"/>
        <cfvo type="num" val="2"/>
        <cfvo type="num" val="3"/>
      </iconSet>
    </cfRule>
    <cfRule type="iconSet" priority="1382">
      <iconSet>
        <cfvo type="percent" val="0"/>
        <cfvo type="num" val="2"/>
        <cfvo type="num" val="3"/>
      </iconSet>
    </cfRule>
  </conditionalFormatting>
  <conditionalFormatting sqref="F115:F117">
    <cfRule type="iconSet" priority="1365">
      <iconSet iconSet="4TrafficLights" showValue="0">
        <cfvo type="percent" val="0"/>
        <cfvo type="num" val="2"/>
        <cfvo type="num" val="3"/>
        <cfvo type="num" val="4"/>
      </iconSet>
    </cfRule>
    <cfRule type="iconSet" priority="1366">
      <iconSet iconSet="4TrafficLights">
        <cfvo type="percent" val="0"/>
        <cfvo type="num" val="2"/>
        <cfvo type="num" val="3"/>
        <cfvo type="num" val="4"/>
      </iconSet>
    </cfRule>
    <cfRule type="iconSet" priority="1367">
      <iconSet iconSet="4TrafficLights" showValue="0">
        <cfvo type="percent" val="0"/>
        <cfvo type="percent" val="2"/>
        <cfvo type="percent" val="3"/>
        <cfvo type="num" val="4"/>
      </iconSet>
    </cfRule>
    <cfRule type="iconSet" priority="1369">
      <iconSet showValue="0">
        <cfvo type="percent" val="0"/>
        <cfvo type="num" val="2"/>
        <cfvo type="num" val="3"/>
      </iconSet>
    </cfRule>
    <cfRule type="iconSet" priority="1370">
      <iconSet>
        <cfvo type="percent" val="0"/>
        <cfvo type="num" val="2"/>
        <cfvo type="num" val="3"/>
      </iconSet>
    </cfRule>
  </conditionalFormatting>
  <conditionalFormatting sqref="F131:F133">
    <cfRule type="iconSet" priority="1353">
      <iconSet iconSet="4TrafficLights" showValue="0">
        <cfvo type="percent" val="0"/>
        <cfvo type="num" val="2"/>
        <cfvo type="num" val="3"/>
        <cfvo type="num" val="4"/>
      </iconSet>
    </cfRule>
    <cfRule type="iconSet" priority="1354">
      <iconSet iconSet="4TrafficLights">
        <cfvo type="percent" val="0"/>
        <cfvo type="num" val="2"/>
        <cfvo type="num" val="3"/>
        <cfvo type="num" val="4"/>
      </iconSet>
    </cfRule>
    <cfRule type="iconSet" priority="1355">
      <iconSet iconSet="4TrafficLights" showValue="0">
        <cfvo type="percent" val="0"/>
        <cfvo type="percent" val="2"/>
        <cfvo type="percent" val="3"/>
        <cfvo type="num" val="4"/>
      </iconSet>
    </cfRule>
    <cfRule type="iconSet" priority="1357">
      <iconSet showValue="0">
        <cfvo type="percent" val="0"/>
        <cfvo type="num" val="2"/>
        <cfvo type="num" val="3"/>
      </iconSet>
    </cfRule>
    <cfRule type="iconSet" priority="1358">
      <iconSet>
        <cfvo type="percent" val="0"/>
        <cfvo type="num" val="2"/>
        <cfvo type="num" val="3"/>
      </iconSet>
    </cfRule>
  </conditionalFormatting>
  <conditionalFormatting sqref="F147:F149">
    <cfRule type="iconSet" priority="1341">
      <iconSet iconSet="4TrafficLights" showValue="0">
        <cfvo type="percent" val="0"/>
        <cfvo type="num" val="2"/>
        <cfvo type="num" val="3"/>
        <cfvo type="num" val="4"/>
      </iconSet>
    </cfRule>
    <cfRule type="iconSet" priority="1342">
      <iconSet iconSet="4TrafficLights">
        <cfvo type="percent" val="0"/>
        <cfvo type="num" val="2"/>
        <cfvo type="num" val="3"/>
        <cfvo type="num" val="4"/>
      </iconSet>
    </cfRule>
    <cfRule type="iconSet" priority="1343">
      <iconSet iconSet="4TrafficLights" showValue="0">
        <cfvo type="percent" val="0"/>
        <cfvo type="percent" val="2"/>
        <cfvo type="percent" val="3"/>
        <cfvo type="num" val="4"/>
      </iconSet>
    </cfRule>
    <cfRule type="iconSet" priority="1345">
      <iconSet showValue="0">
        <cfvo type="percent" val="0"/>
        <cfvo type="num" val="2"/>
        <cfvo type="num" val="3"/>
      </iconSet>
    </cfRule>
    <cfRule type="iconSet" priority="1346">
      <iconSet>
        <cfvo type="percent" val="0"/>
        <cfvo type="num" val="2"/>
        <cfvo type="num" val="3"/>
      </iconSet>
    </cfRule>
  </conditionalFormatting>
  <conditionalFormatting sqref="F163:F165">
    <cfRule type="iconSet" priority="1329">
      <iconSet iconSet="4TrafficLights" showValue="0">
        <cfvo type="percent" val="0"/>
        <cfvo type="num" val="2"/>
        <cfvo type="num" val="3"/>
        <cfvo type="num" val="4"/>
      </iconSet>
    </cfRule>
    <cfRule type="iconSet" priority="1330">
      <iconSet iconSet="4TrafficLights">
        <cfvo type="percent" val="0"/>
        <cfvo type="num" val="2"/>
        <cfvo type="num" val="3"/>
        <cfvo type="num" val="4"/>
      </iconSet>
    </cfRule>
    <cfRule type="iconSet" priority="1331">
      <iconSet iconSet="4TrafficLights" showValue="0">
        <cfvo type="percent" val="0"/>
        <cfvo type="percent" val="2"/>
        <cfvo type="percent" val="3"/>
        <cfvo type="num" val="4"/>
      </iconSet>
    </cfRule>
    <cfRule type="iconSet" priority="1333">
      <iconSet showValue="0">
        <cfvo type="percent" val="0"/>
        <cfvo type="num" val="2"/>
        <cfvo type="num" val="3"/>
      </iconSet>
    </cfRule>
    <cfRule type="iconSet" priority="1334">
      <iconSet>
        <cfvo type="percent" val="0"/>
        <cfvo type="num" val="2"/>
        <cfvo type="num" val="3"/>
      </iconSet>
    </cfRule>
  </conditionalFormatting>
  <conditionalFormatting sqref="F179:F181">
    <cfRule type="iconSet" priority="1317">
      <iconSet iconSet="4TrafficLights" showValue="0">
        <cfvo type="percent" val="0"/>
        <cfvo type="num" val="2"/>
        <cfvo type="num" val="3"/>
        <cfvo type="num" val="4"/>
      </iconSet>
    </cfRule>
    <cfRule type="iconSet" priority="1318">
      <iconSet iconSet="4TrafficLights">
        <cfvo type="percent" val="0"/>
        <cfvo type="num" val="2"/>
        <cfvo type="num" val="3"/>
        <cfvo type="num" val="4"/>
      </iconSet>
    </cfRule>
    <cfRule type="iconSet" priority="1319">
      <iconSet iconSet="4TrafficLights" showValue="0">
        <cfvo type="percent" val="0"/>
        <cfvo type="percent" val="2"/>
        <cfvo type="percent" val="3"/>
        <cfvo type="num" val="4"/>
      </iconSet>
    </cfRule>
    <cfRule type="iconSet" priority="1321">
      <iconSet showValue="0">
        <cfvo type="percent" val="0"/>
        <cfvo type="num" val="2"/>
        <cfvo type="num" val="3"/>
      </iconSet>
    </cfRule>
    <cfRule type="iconSet" priority="1322">
      <iconSet>
        <cfvo type="percent" val="0"/>
        <cfvo type="num" val="2"/>
        <cfvo type="num" val="3"/>
      </iconSet>
    </cfRule>
  </conditionalFormatting>
  <conditionalFormatting sqref="F188:F197">
    <cfRule type="iconSet" priority="1305">
      <iconSet iconSet="4TrafficLights" showValue="0">
        <cfvo type="percent" val="0"/>
        <cfvo type="num" val="2"/>
        <cfvo type="num" val="3"/>
        <cfvo type="num" val="4"/>
      </iconSet>
    </cfRule>
    <cfRule type="iconSet" priority="1306">
      <iconSet iconSet="4TrafficLights">
        <cfvo type="percent" val="0"/>
        <cfvo type="num" val="2"/>
        <cfvo type="num" val="3"/>
        <cfvo type="num" val="4"/>
      </iconSet>
    </cfRule>
    <cfRule type="iconSet" priority="1307">
      <iconSet iconSet="4TrafficLights" showValue="0">
        <cfvo type="percent" val="0"/>
        <cfvo type="percent" val="2"/>
        <cfvo type="percent" val="3"/>
        <cfvo type="num" val="4"/>
      </iconSet>
    </cfRule>
    <cfRule type="iconSet" priority="1309">
      <iconSet showValue="0">
        <cfvo type="percent" val="0"/>
        <cfvo type="num" val="2"/>
        <cfvo type="num" val="3"/>
      </iconSet>
    </cfRule>
    <cfRule type="iconSet" priority="1310">
      <iconSet>
        <cfvo type="percent" val="0"/>
        <cfvo type="num" val="2"/>
        <cfvo type="num" val="3"/>
      </iconSet>
    </cfRule>
  </conditionalFormatting>
  <conditionalFormatting sqref="F204:F213">
    <cfRule type="iconSet" priority="1293">
      <iconSet iconSet="4TrafficLights" showValue="0">
        <cfvo type="percent" val="0"/>
        <cfvo type="num" val="2"/>
        <cfvo type="num" val="3"/>
        <cfvo type="num" val="4"/>
      </iconSet>
    </cfRule>
    <cfRule type="iconSet" priority="1294">
      <iconSet iconSet="4TrafficLights">
        <cfvo type="percent" val="0"/>
        <cfvo type="num" val="2"/>
        <cfvo type="num" val="3"/>
        <cfvo type="num" val="4"/>
      </iconSet>
    </cfRule>
    <cfRule type="iconSet" priority="1295">
      <iconSet iconSet="4TrafficLights" showValue="0">
        <cfvo type="percent" val="0"/>
        <cfvo type="percent" val="2"/>
        <cfvo type="percent" val="3"/>
        <cfvo type="num" val="4"/>
      </iconSet>
    </cfRule>
    <cfRule type="iconSet" priority="1297">
      <iconSet showValue="0">
        <cfvo type="percent" val="0"/>
        <cfvo type="num" val="2"/>
        <cfvo type="num" val="3"/>
      </iconSet>
    </cfRule>
    <cfRule type="iconSet" priority="1298">
      <iconSet>
        <cfvo type="percent" val="0"/>
        <cfvo type="num" val="2"/>
        <cfvo type="num" val="3"/>
      </iconSet>
    </cfRule>
  </conditionalFormatting>
  <conditionalFormatting sqref="F220:F229">
    <cfRule type="iconSet" priority="1281">
      <iconSet iconSet="4TrafficLights" showValue="0">
        <cfvo type="percent" val="0"/>
        <cfvo type="num" val="2"/>
        <cfvo type="num" val="3"/>
        <cfvo type="num" val="4"/>
      </iconSet>
    </cfRule>
    <cfRule type="iconSet" priority="1282">
      <iconSet iconSet="4TrafficLights">
        <cfvo type="percent" val="0"/>
        <cfvo type="num" val="2"/>
        <cfvo type="num" val="3"/>
        <cfvo type="num" val="4"/>
      </iconSet>
    </cfRule>
    <cfRule type="iconSet" priority="1283">
      <iconSet iconSet="4TrafficLights" showValue="0">
        <cfvo type="percent" val="0"/>
        <cfvo type="percent" val="2"/>
        <cfvo type="percent" val="3"/>
        <cfvo type="num" val="4"/>
      </iconSet>
    </cfRule>
    <cfRule type="iconSet" priority="1285">
      <iconSet showValue="0">
        <cfvo type="percent" val="0"/>
        <cfvo type="num" val="2"/>
        <cfvo type="num" val="3"/>
      </iconSet>
    </cfRule>
    <cfRule type="iconSet" priority="1286">
      <iconSet>
        <cfvo type="percent" val="0"/>
        <cfvo type="num" val="2"/>
        <cfvo type="num" val="3"/>
      </iconSet>
    </cfRule>
  </conditionalFormatting>
  <conditionalFormatting sqref="J7">
    <cfRule type="iconSet" priority="1232">
      <iconSet iconSet="3Symbols" showValue="0">
        <cfvo type="percent" val="0"/>
        <cfvo type="num" val="0"/>
        <cfvo type="num" val="1"/>
      </iconSet>
    </cfRule>
    <cfRule type="iconSet" priority="1233">
      <iconSet iconSet="3Symbols">
        <cfvo type="percent" val="0"/>
        <cfvo type="num" val="0"/>
        <cfvo type="num" val="1"/>
      </iconSet>
    </cfRule>
    <cfRule type="iconSet" priority="1234">
      <iconSet iconSet="3Symbols">
        <cfvo type="percent" val="0"/>
        <cfvo type="num" val="0"/>
        <cfvo type="num" val="1"/>
      </iconSet>
    </cfRule>
    <cfRule type="iconSet" priority="1235">
      <iconSet iconSet="3Symbols">
        <cfvo type="percent" val="0"/>
        <cfvo type="percent" val="33"/>
        <cfvo type="percent" val="67"/>
      </iconSet>
    </cfRule>
  </conditionalFormatting>
  <conditionalFormatting sqref="J8">
    <cfRule type="iconSet" priority="1224">
      <iconSet iconSet="3Symbols" showValue="0">
        <cfvo type="percent" val="0"/>
        <cfvo type="num" val="0"/>
        <cfvo type="num" val="1"/>
      </iconSet>
    </cfRule>
    <cfRule type="iconSet" priority="1225">
      <iconSet iconSet="3Symbols">
        <cfvo type="percent" val="0"/>
        <cfvo type="num" val="0"/>
        <cfvo type="num" val="1"/>
      </iconSet>
    </cfRule>
    <cfRule type="iconSet" priority="1226">
      <iconSet iconSet="3Symbols">
        <cfvo type="percent" val="0"/>
        <cfvo type="num" val="0"/>
        <cfvo type="num" val="1"/>
      </iconSet>
    </cfRule>
    <cfRule type="iconSet" priority="1227">
      <iconSet iconSet="3Symbols">
        <cfvo type="percent" val="0"/>
        <cfvo type="percent" val="33"/>
        <cfvo type="percent" val="67"/>
      </iconSet>
    </cfRule>
  </conditionalFormatting>
  <conditionalFormatting sqref="J9">
    <cfRule type="iconSet" priority="1216">
      <iconSet iconSet="3Symbols" showValue="0">
        <cfvo type="percent" val="0"/>
        <cfvo type="num" val="0"/>
        <cfvo type="num" val="1"/>
      </iconSet>
    </cfRule>
    <cfRule type="iconSet" priority="1217">
      <iconSet iconSet="3Symbols">
        <cfvo type="percent" val="0"/>
        <cfvo type="num" val="0"/>
        <cfvo type="num" val="1"/>
      </iconSet>
    </cfRule>
    <cfRule type="iconSet" priority="1218">
      <iconSet iconSet="3Symbols">
        <cfvo type="percent" val="0"/>
        <cfvo type="num" val="0"/>
        <cfvo type="num" val="1"/>
      </iconSet>
    </cfRule>
    <cfRule type="iconSet" priority="1219">
      <iconSet iconSet="3Symbols">
        <cfvo type="percent" val="0"/>
        <cfvo type="percent" val="33"/>
        <cfvo type="percent" val="67"/>
      </iconSet>
    </cfRule>
  </conditionalFormatting>
  <conditionalFormatting sqref="I7:I21">
    <cfRule type="dataBar" priority="1213">
      <dataBar>
        <cfvo type="min"/>
        <cfvo type="max"/>
        <color rgb="FF63C384"/>
      </dataBar>
    </cfRule>
  </conditionalFormatting>
  <conditionalFormatting sqref="I7:I21">
    <cfRule type="dataBar" priority="1212">
      <dataBar>
        <cfvo type="min"/>
        <cfvo type="max"/>
        <color rgb="FF63C384"/>
      </dataBar>
    </cfRule>
  </conditionalFormatting>
  <conditionalFormatting sqref="I7:I21">
    <cfRule type="dataBar" priority="1214">
      <dataBar>
        <cfvo type="min"/>
        <cfvo type="max"/>
        <color rgb="FF63C384"/>
      </dataBar>
    </cfRule>
  </conditionalFormatting>
  <conditionalFormatting sqref="I7:I21">
    <cfRule type="dataBar" priority="1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{4929AB99-4525-4B5B-992B-AF96A6F6FE61}</x14:id>
        </ext>
      </extLst>
    </cfRule>
  </conditionalFormatting>
  <conditionalFormatting sqref="J10:J21">
    <cfRule type="iconSet" priority="1208">
      <iconSet iconSet="3Symbols" showValue="0">
        <cfvo type="percent" val="0"/>
        <cfvo type="num" val="0"/>
        <cfvo type="num" val="1"/>
      </iconSet>
    </cfRule>
    <cfRule type="iconSet" priority="1209">
      <iconSet iconSet="3Symbols">
        <cfvo type="percent" val="0"/>
        <cfvo type="num" val="0"/>
        <cfvo type="num" val="1"/>
      </iconSet>
    </cfRule>
    <cfRule type="iconSet" priority="1210">
      <iconSet iconSet="3Symbols">
        <cfvo type="percent" val="0"/>
        <cfvo type="num" val="0"/>
        <cfvo type="num" val="1"/>
      </iconSet>
    </cfRule>
    <cfRule type="iconSet" priority="1211">
      <iconSet iconSet="3Symbols">
        <cfvo type="percent" val="0"/>
        <cfvo type="percent" val="33"/>
        <cfvo type="percent" val="67"/>
      </iconSet>
    </cfRule>
  </conditionalFormatting>
  <conditionalFormatting sqref="I23:I37">
    <cfRule type="dataBar" priority="1205">
      <dataBar>
        <cfvo type="min"/>
        <cfvo type="max"/>
        <color rgb="FF63C384"/>
      </dataBar>
    </cfRule>
  </conditionalFormatting>
  <conditionalFormatting sqref="I23:I37">
    <cfRule type="dataBar" priority="1204">
      <dataBar>
        <cfvo type="min"/>
        <cfvo type="max"/>
        <color rgb="FF63C384"/>
      </dataBar>
    </cfRule>
  </conditionalFormatting>
  <conditionalFormatting sqref="I23:I37">
    <cfRule type="dataBar" priority="1206">
      <dataBar>
        <cfvo type="min"/>
        <cfvo type="max"/>
        <color rgb="FF63C384"/>
      </dataBar>
    </cfRule>
  </conditionalFormatting>
  <conditionalFormatting sqref="I23:I37">
    <cfRule type="dataBar" priority="1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{C6A27D9C-8E9B-4F48-B7A8-74281744FFBE}</x14:id>
        </ext>
      </extLst>
    </cfRule>
  </conditionalFormatting>
  <conditionalFormatting sqref="J23:J37">
    <cfRule type="iconSet" priority="1200">
      <iconSet iconSet="3Symbols" showValue="0">
        <cfvo type="percent" val="0"/>
        <cfvo type="num" val="0"/>
        <cfvo type="num" val="1"/>
      </iconSet>
    </cfRule>
    <cfRule type="iconSet" priority="1201">
      <iconSet iconSet="3Symbols">
        <cfvo type="percent" val="0"/>
        <cfvo type="num" val="0"/>
        <cfvo type="num" val="1"/>
      </iconSet>
    </cfRule>
    <cfRule type="iconSet" priority="1202">
      <iconSet iconSet="3Symbols">
        <cfvo type="percent" val="0"/>
        <cfvo type="num" val="0"/>
        <cfvo type="num" val="1"/>
      </iconSet>
    </cfRule>
    <cfRule type="iconSet" priority="1203">
      <iconSet iconSet="3Symbols">
        <cfvo type="percent" val="0"/>
        <cfvo type="percent" val="33"/>
        <cfvo type="percent" val="67"/>
      </iconSet>
    </cfRule>
  </conditionalFormatting>
  <conditionalFormatting sqref="I39:I41 I43:I53">
    <cfRule type="dataBar" priority="1197">
      <dataBar>
        <cfvo type="min"/>
        <cfvo type="max"/>
        <color rgb="FF63C384"/>
      </dataBar>
    </cfRule>
  </conditionalFormatting>
  <conditionalFormatting sqref="I39:I41 I43:I53">
    <cfRule type="dataBar" priority="1196">
      <dataBar>
        <cfvo type="min"/>
        <cfvo type="max"/>
        <color rgb="FF63C384"/>
      </dataBar>
    </cfRule>
  </conditionalFormatting>
  <conditionalFormatting sqref="I39:I41 I43:I53">
    <cfRule type="dataBar" priority="1198">
      <dataBar>
        <cfvo type="min"/>
        <cfvo type="max"/>
        <color rgb="FF63C384"/>
      </dataBar>
    </cfRule>
  </conditionalFormatting>
  <conditionalFormatting sqref="I39:I41 I43:I53">
    <cfRule type="dataBar" priority="1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{E9638D91-28D3-4265-AA94-10822F0F114E}</x14:id>
        </ext>
      </extLst>
    </cfRule>
  </conditionalFormatting>
  <conditionalFormatting sqref="J39:J53">
    <cfRule type="iconSet" priority="1192">
      <iconSet iconSet="3Symbols" showValue="0">
        <cfvo type="percent" val="0"/>
        <cfvo type="num" val="0"/>
        <cfvo type="num" val="1"/>
      </iconSet>
    </cfRule>
    <cfRule type="iconSet" priority="1193">
      <iconSet iconSet="3Symbols">
        <cfvo type="percent" val="0"/>
        <cfvo type="num" val="0"/>
        <cfvo type="num" val="1"/>
      </iconSet>
    </cfRule>
    <cfRule type="iconSet" priority="1194">
      <iconSet iconSet="3Symbols">
        <cfvo type="percent" val="0"/>
        <cfvo type="num" val="0"/>
        <cfvo type="num" val="1"/>
      </iconSet>
    </cfRule>
    <cfRule type="iconSet" priority="1195">
      <iconSet iconSet="3Symbols">
        <cfvo type="percent" val="0"/>
        <cfvo type="percent" val="33"/>
        <cfvo type="percent" val="67"/>
      </iconSet>
    </cfRule>
  </conditionalFormatting>
  <conditionalFormatting sqref="I55:I69">
    <cfRule type="dataBar" priority="1189">
      <dataBar>
        <cfvo type="min"/>
        <cfvo type="max"/>
        <color rgb="FF63C384"/>
      </dataBar>
    </cfRule>
  </conditionalFormatting>
  <conditionalFormatting sqref="I55:I69">
    <cfRule type="dataBar" priority="1188">
      <dataBar>
        <cfvo type="min"/>
        <cfvo type="max"/>
        <color rgb="FF63C384"/>
      </dataBar>
    </cfRule>
  </conditionalFormatting>
  <conditionalFormatting sqref="I55:I69">
    <cfRule type="dataBar" priority="1190">
      <dataBar>
        <cfvo type="min"/>
        <cfvo type="max"/>
        <color rgb="FF63C384"/>
      </dataBar>
    </cfRule>
  </conditionalFormatting>
  <conditionalFormatting sqref="I55:I69">
    <cfRule type="dataBar" priority="11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{8B8A34E4-38EF-4140-A9D1-1EE5689DAE59}</x14:id>
        </ext>
      </extLst>
    </cfRule>
  </conditionalFormatting>
  <conditionalFormatting sqref="J55:J69">
    <cfRule type="iconSet" priority="1184">
      <iconSet iconSet="3Symbols" showValue="0">
        <cfvo type="percent" val="0"/>
        <cfvo type="num" val="0"/>
        <cfvo type="num" val="1"/>
      </iconSet>
    </cfRule>
    <cfRule type="iconSet" priority="1185">
      <iconSet iconSet="3Symbols">
        <cfvo type="percent" val="0"/>
        <cfvo type="num" val="0"/>
        <cfvo type="num" val="1"/>
      </iconSet>
    </cfRule>
    <cfRule type="iconSet" priority="1186">
      <iconSet iconSet="3Symbols">
        <cfvo type="percent" val="0"/>
        <cfvo type="num" val="0"/>
        <cfvo type="num" val="1"/>
      </iconSet>
    </cfRule>
    <cfRule type="iconSet" priority="1187">
      <iconSet iconSet="3Symbols">
        <cfvo type="percent" val="0"/>
        <cfvo type="percent" val="33"/>
        <cfvo type="percent" val="67"/>
      </iconSet>
    </cfRule>
  </conditionalFormatting>
  <conditionalFormatting sqref="I71:I85">
    <cfRule type="dataBar" priority="1181">
      <dataBar>
        <cfvo type="min"/>
        <cfvo type="max"/>
        <color rgb="FF63C384"/>
      </dataBar>
    </cfRule>
  </conditionalFormatting>
  <conditionalFormatting sqref="I71:I85">
    <cfRule type="dataBar" priority="1180">
      <dataBar>
        <cfvo type="min"/>
        <cfvo type="max"/>
        <color rgb="FF63C384"/>
      </dataBar>
    </cfRule>
  </conditionalFormatting>
  <conditionalFormatting sqref="I71:I85">
    <cfRule type="dataBar" priority="1182">
      <dataBar>
        <cfvo type="min"/>
        <cfvo type="max"/>
        <color rgb="FF63C384"/>
      </dataBar>
    </cfRule>
  </conditionalFormatting>
  <conditionalFormatting sqref="I71:I85">
    <cfRule type="dataBar" priority="1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{84EBE8D8-C492-424E-B5D0-AA636C806CA5}</x14:id>
        </ext>
      </extLst>
    </cfRule>
  </conditionalFormatting>
  <conditionalFormatting sqref="J71:J85">
    <cfRule type="iconSet" priority="1176">
      <iconSet iconSet="3Symbols" showValue="0">
        <cfvo type="percent" val="0"/>
        <cfvo type="num" val="0"/>
        <cfvo type="num" val="1"/>
      </iconSet>
    </cfRule>
    <cfRule type="iconSet" priority="1177">
      <iconSet iconSet="3Symbols">
        <cfvo type="percent" val="0"/>
        <cfvo type="num" val="0"/>
        <cfvo type="num" val="1"/>
      </iconSet>
    </cfRule>
    <cfRule type="iconSet" priority="1178">
      <iconSet iconSet="3Symbols">
        <cfvo type="percent" val="0"/>
        <cfvo type="num" val="0"/>
        <cfvo type="num" val="1"/>
      </iconSet>
    </cfRule>
    <cfRule type="iconSet" priority="1179">
      <iconSet iconSet="3Symbols">
        <cfvo type="percent" val="0"/>
        <cfvo type="percent" val="33"/>
        <cfvo type="percent" val="67"/>
      </iconSet>
    </cfRule>
  </conditionalFormatting>
  <conditionalFormatting sqref="I87:I88 I90:I101">
    <cfRule type="dataBar" priority="1173">
      <dataBar>
        <cfvo type="min"/>
        <cfvo type="max"/>
        <color rgb="FF63C384"/>
      </dataBar>
    </cfRule>
  </conditionalFormatting>
  <conditionalFormatting sqref="I87:I88 I90:I101">
    <cfRule type="dataBar" priority="1172">
      <dataBar>
        <cfvo type="min"/>
        <cfvo type="max"/>
        <color rgb="FF63C384"/>
      </dataBar>
    </cfRule>
  </conditionalFormatting>
  <conditionalFormatting sqref="I87:I88 I90:I101">
    <cfRule type="dataBar" priority="1174">
      <dataBar>
        <cfvo type="min"/>
        <cfvo type="max"/>
        <color rgb="FF63C384"/>
      </dataBar>
    </cfRule>
  </conditionalFormatting>
  <conditionalFormatting sqref="I87:I88 I90:I101">
    <cfRule type="dataBar" priority="1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{D642DAD4-BC81-4939-89E9-5B66B707E6AC}</x14:id>
        </ext>
      </extLst>
    </cfRule>
  </conditionalFormatting>
  <conditionalFormatting sqref="J87:J101">
    <cfRule type="iconSet" priority="1168">
      <iconSet iconSet="3Symbols" showValue="0">
        <cfvo type="percent" val="0"/>
        <cfvo type="num" val="0"/>
        <cfvo type="num" val="1"/>
      </iconSet>
    </cfRule>
    <cfRule type="iconSet" priority="1169">
      <iconSet iconSet="3Symbols">
        <cfvo type="percent" val="0"/>
        <cfvo type="num" val="0"/>
        <cfvo type="num" val="1"/>
      </iconSet>
    </cfRule>
    <cfRule type="iconSet" priority="1170">
      <iconSet iconSet="3Symbols">
        <cfvo type="percent" val="0"/>
        <cfvo type="num" val="0"/>
        <cfvo type="num" val="1"/>
      </iconSet>
    </cfRule>
    <cfRule type="iconSet" priority="1171">
      <iconSet iconSet="3Symbols">
        <cfvo type="percent" val="0"/>
        <cfvo type="percent" val="33"/>
        <cfvo type="percent" val="67"/>
      </iconSet>
    </cfRule>
  </conditionalFormatting>
  <conditionalFormatting sqref="I103:I117">
    <cfRule type="dataBar" priority="1165">
      <dataBar>
        <cfvo type="min"/>
        <cfvo type="max"/>
        <color rgb="FF63C384"/>
      </dataBar>
    </cfRule>
  </conditionalFormatting>
  <conditionalFormatting sqref="I103:I117">
    <cfRule type="dataBar" priority="1164">
      <dataBar>
        <cfvo type="min"/>
        <cfvo type="max"/>
        <color rgb="FF63C384"/>
      </dataBar>
    </cfRule>
  </conditionalFormatting>
  <conditionalFormatting sqref="I103:I117">
    <cfRule type="dataBar" priority="1166">
      <dataBar>
        <cfvo type="min"/>
        <cfvo type="max"/>
        <color rgb="FF63C384"/>
      </dataBar>
    </cfRule>
  </conditionalFormatting>
  <conditionalFormatting sqref="I103:I117">
    <cfRule type="dataBar" priority="1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{1F925AF3-370D-486A-B828-3EF74F3FACC7}</x14:id>
        </ext>
      </extLst>
    </cfRule>
  </conditionalFormatting>
  <conditionalFormatting sqref="J103:J117">
    <cfRule type="iconSet" priority="1160">
      <iconSet iconSet="3Symbols" showValue="0">
        <cfvo type="percent" val="0"/>
        <cfvo type="num" val="0"/>
        <cfvo type="num" val="1"/>
      </iconSet>
    </cfRule>
    <cfRule type="iconSet" priority="1161">
      <iconSet iconSet="3Symbols">
        <cfvo type="percent" val="0"/>
        <cfvo type="num" val="0"/>
        <cfvo type="num" val="1"/>
      </iconSet>
    </cfRule>
    <cfRule type="iconSet" priority="1162">
      <iconSet iconSet="3Symbols">
        <cfvo type="percent" val="0"/>
        <cfvo type="num" val="0"/>
        <cfvo type="num" val="1"/>
      </iconSet>
    </cfRule>
    <cfRule type="iconSet" priority="1163">
      <iconSet iconSet="3Symbols">
        <cfvo type="percent" val="0"/>
        <cfvo type="percent" val="33"/>
        <cfvo type="percent" val="67"/>
      </iconSet>
    </cfRule>
  </conditionalFormatting>
  <conditionalFormatting sqref="I119:I133">
    <cfRule type="dataBar" priority="1157">
      <dataBar>
        <cfvo type="min"/>
        <cfvo type="max"/>
        <color rgb="FF63C384"/>
      </dataBar>
    </cfRule>
  </conditionalFormatting>
  <conditionalFormatting sqref="I119:I133">
    <cfRule type="dataBar" priority="1156">
      <dataBar>
        <cfvo type="min"/>
        <cfvo type="max"/>
        <color rgb="FF63C384"/>
      </dataBar>
    </cfRule>
  </conditionalFormatting>
  <conditionalFormatting sqref="I119:I133">
    <cfRule type="dataBar" priority="1158">
      <dataBar>
        <cfvo type="min"/>
        <cfvo type="max"/>
        <color rgb="FF63C384"/>
      </dataBar>
    </cfRule>
  </conditionalFormatting>
  <conditionalFormatting sqref="I119:I133">
    <cfRule type="dataBar" priority="1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{31A75C81-2A46-4952-8630-56AB29685382}</x14:id>
        </ext>
      </extLst>
    </cfRule>
  </conditionalFormatting>
  <conditionalFormatting sqref="J119:J133">
    <cfRule type="iconSet" priority="1152">
      <iconSet iconSet="3Symbols" showValue="0">
        <cfvo type="percent" val="0"/>
        <cfvo type="num" val="0"/>
        <cfvo type="num" val="1"/>
      </iconSet>
    </cfRule>
    <cfRule type="iconSet" priority="1153">
      <iconSet iconSet="3Symbols">
        <cfvo type="percent" val="0"/>
        <cfvo type="num" val="0"/>
        <cfvo type="num" val="1"/>
      </iconSet>
    </cfRule>
    <cfRule type="iconSet" priority="1154">
      <iconSet iconSet="3Symbols">
        <cfvo type="percent" val="0"/>
        <cfvo type="num" val="0"/>
        <cfvo type="num" val="1"/>
      </iconSet>
    </cfRule>
    <cfRule type="iconSet" priority="1155">
      <iconSet iconSet="3Symbols">
        <cfvo type="percent" val="0"/>
        <cfvo type="percent" val="33"/>
        <cfvo type="percent" val="67"/>
      </iconSet>
    </cfRule>
  </conditionalFormatting>
  <conditionalFormatting sqref="I135:I149">
    <cfRule type="dataBar" priority="1149">
      <dataBar>
        <cfvo type="min"/>
        <cfvo type="max"/>
        <color rgb="FF63C384"/>
      </dataBar>
    </cfRule>
  </conditionalFormatting>
  <conditionalFormatting sqref="I135:I149">
    <cfRule type="dataBar" priority="1148">
      <dataBar>
        <cfvo type="min"/>
        <cfvo type="max"/>
        <color rgb="FF63C384"/>
      </dataBar>
    </cfRule>
  </conditionalFormatting>
  <conditionalFormatting sqref="I135:I149">
    <cfRule type="dataBar" priority="1150">
      <dataBar>
        <cfvo type="min"/>
        <cfvo type="max"/>
        <color rgb="FF63C384"/>
      </dataBar>
    </cfRule>
  </conditionalFormatting>
  <conditionalFormatting sqref="I135:I149">
    <cfRule type="dataBar" priority="1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{BD05D878-45F5-462A-9F62-B66512E29656}</x14:id>
        </ext>
      </extLst>
    </cfRule>
  </conditionalFormatting>
  <conditionalFormatting sqref="J135:J149">
    <cfRule type="iconSet" priority="1144">
      <iconSet iconSet="3Symbols" showValue="0">
        <cfvo type="percent" val="0"/>
        <cfvo type="num" val="0"/>
        <cfvo type="num" val="1"/>
      </iconSet>
    </cfRule>
    <cfRule type="iconSet" priority="1145">
      <iconSet iconSet="3Symbols">
        <cfvo type="percent" val="0"/>
        <cfvo type="num" val="0"/>
        <cfvo type="num" val="1"/>
      </iconSet>
    </cfRule>
    <cfRule type="iconSet" priority="1146">
      <iconSet iconSet="3Symbols">
        <cfvo type="percent" val="0"/>
        <cfvo type="num" val="0"/>
        <cfvo type="num" val="1"/>
      </iconSet>
    </cfRule>
    <cfRule type="iconSet" priority="1147">
      <iconSet iconSet="3Symbols">
        <cfvo type="percent" val="0"/>
        <cfvo type="percent" val="33"/>
        <cfvo type="percent" val="67"/>
      </iconSet>
    </cfRule>
  </conditionalFormatting>
  <conditionalFormatting sqref="I151:I165">
    <cfRule type="dataBar" priority="1141">
      <dataBar>
        <cfvo type="min"/>
        <cfvo type="max"/>
        <color rgb="FF63C384"/>
      </dataBar>
    </cfRule>
  </conditionalFormatting>
  <conditionalFormatting sqref="I151:I165">
    <cfRule type="dataBar" priority="1140">
      <dataBar>
        <cfvo type="min"/>
        <cfvo type="max"/>
        <color rgb="FF63C384"/>
      </dataBar>
    </cfRule>
  </conditionalFormatting>
  <conditionalFormatting sqref="I151:I165">
    <cfRule type="dataBar" priority="1142">
      <dataBar>
        <cfvo type="min"/>
        <cfvo type="max"/>
        <color rgb="FF63C384"/>
      </dataBar>
    </cfRule>
  </conditionalFormatting>
  <conditionalFormatting sqref="I151:I165">
    <cfRule type="dataBar" priority="1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{8C11CDC3-B3F0-4C6B-884F-770F1D9D44CA}</x14:id>
        </ext>
      </extLst>
    </cfRule>
  </conditionalFormatting>
  <conditionalFormatting sqref="J151:J165">
    <cfRule type="iconSet" priority="1136">
      <iconSet iconSet="3Symbols" showValue="0">
        <cfvo type="percent" val="0"/>
        <cfvo type="num" val="0"/>
        <cfvo type="num" val="1"/>
      </iconSet>
    </cfRule>
    <cfRule type="iconSet" priority="1137">
      <iconSet iconSet="3Symbols">
        <cfvo type="percent" val="0"/>
        <cfvo type="num" val="0"/>
        <cfvo type="num" val="1"/>
      </iconSet>
    </cfRule>
    <cfRule type="iconSet" priority="1138">
      <iconSet iconSet="3Symbols">
        <cfvo type="percent" val="0"/>
        <cfvo type="num" val="0"/>
        <cfvo type="num" val="1"/>
      </iconSet>
    </cfRule>
    <cfRule type="iconSet" priority="1139">
      <iconSet iconSet="3Symbols">
        <cfvo type="percent" val="0"/>
        <cfvo type="percent" val="33"/>
        <cfvo type="percent" val="67"/>
      </iconSet>
    </cfRule>
  </conditionalFormatting>
  <conditionalFormatting sqref="I167:I181">
    <cfRule type="dataBar" priority="1133">
      <dataBar>
        <cfvo type="min"/>
        <cfvo type="max"/>
        <color rgb="FF63C384"/>
      </dataBar>
    </cfRule>
  </conditionalFormatting>
  <conditionalFormatting sqref="I167:I181">
    <cfRule type="dataBar" priority="1132">
      <dataBar>
        <cfvo type="min"/>
        <cfvo type="max"/>
        <color rgb="FF63C384"/>
      </dataBar>
    </cfRule>
  </conditionalFormatting>
  <conditionalFormatting sqref="I167:I181">
    <cfRule type="dataBar" priority="1134">
      <dataBar>
        <cfvo type="min"/>
        <cfvo type="max"/>
        <color rgb="FF63C384"/>
      </dataBar>
    </cfRule>
  </conditionalFormatting>
  <conditionalFormatting sqref="I167:I181">
    <cfRule type="dataBar" priority="1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{5052A692-6AE9-495A-948B-65CDEFAF557F}</x14:id>
        </ext>
      </extLst>
    </cfRule>
  </conditionalFormatting>
  <conditionalFormatting sqref="J167:J181">
    <cfRule type="iconSet" priority="1128">
      <iconSet iconSet="3Symbols" showValue="0">
        <cfvo type="percent" val="0"/>
        <cfvo type="num" val="0"/>
        <cfvo type="num" val="1"/>
      </iconSet>
    </cfRule>
    <cfRule type="iconSet" priority="1129">
      <iconSet iconSet="3Symbols">
        <cfvo type="percent" val="0"/>
        <cfvo type="num" val="0"/>
        <cfvo type="num" val="1"/>
      </iconSet>
    </cfRule>
    <cfRule type="iconSet" priority="1130">
      <iconSet iconSet="3Symbols">
        <cfvo type="percent" val="0"/>
        <cfvo type="num" val="0"/>
        <cfvo type="num" val="1"/>
      </iconSet>
    </cfRule>
    <cfRule type="iconSet" priority="1131">
      <iconSet iconSet="3Symbols">
        <cfvo type="percent" val="0"/>
        <cfvo type="percent" val="33"/>
        <cfvo type="percent" val="67"/>
      </iconSet>
    </cfRule>
  </conditionalFormatting>
  <conditionalFormatting sqref="I183:I197">
    <cfRule type="dataBar" priority="1125">
      <dataBar>
        <cfvo type="min"/>
        <cfvo type="max"/>
        <color rgb="FF63C384"/>
      </dataBar>
    </cfRule>
  </conditionalFormatting>
  <conditionalFormatting sqref="I183:I197">
    <cfRule type="dataBar" priority="1124">
      <dataBar>
        <cfvo type="min"/>
        <cfvo type="max"/>
        <color rgb="FF63C384"/>
      </dataBar>
    </cfRule>
  </conditionalFormatting>
  <conditionalFormatting sqref="I183:I197">
    <cfRule type="dataBar" priority="1126">
      <dataBar>
        <cfvo type="min"/>
        <cfvo type="max"/>
        <color rgb="FF63C384"/>
      </dataBar>
    </cfRule>
  </conditionalFormatting>
  <conditionalFormatting sqref="I183:I197">
    <cfRule type="dataBar" priority="1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{063A5238-650D-4980-A048-83DAE1B79908}</x14:id>
        </ext>
      </extLst>
    </cfRule>
  </conditionalFormatting>
  <conditionalFormatting sqref="J183:J197">
    <cfRule type="iconSet" priority="1120">
      <iconSet iconSet="3Symbols" showValue="0">
        <cfvo type="percent" val="0"/>
        <cfvo type="num" val="0"/>
        <cfvo type="num" val="1"/>
      </iconSet>
    </cfRule>
    <cfRule type="iconSet" priority="1121">
      <iconSet iconSet="3Symbols">
        <cfvo type="percent" val="0"/>
        <cfvo type="num" val="0"/>
        <cfvo type="num" val="1"/>
      </iconSet>
    </cfRule>
    <cfRule type="iconSet" priority="1122">
      <iconSet iconSet="3Symbols">
        <cfvo type="percent" val="0"/>
        <cfvo type="num" val="0"/>
        <cfvo type="num" val="1"/>
      </iconSet>
    </cfRule>
    <cfRule type="iconSet" priority="1123">
      <iconSet iconSet="3Symbols">
        <cfvo type="percent" val="0"/>
        <cfvo type="percent" val="33"/>
        <cfvo type="percent" val="67"/>
      </iconSet>
    </cfRule>
  </conditionalFormatting>
  <conditionalFormatting sqref="I199:I213">
    <cfRule type="dataBar" priority="1117">
      <dataBar>
        <cfvo type="min"/>
        <cfvo type="max"/>
        <color rgb="FF63C384"/>
      </dataBar>
    </cfRule>
  </conditionalFormatting>
  <conditionalFormatting sqref="I199:I213">
    <cfRule type="dataBar" priority="1116">
      <dataBar>
        <cfvo type="min"/>
        <cfvo type="max"/>
        <color rgb="FF63C384"/>
      </dataBar>
    </cfRule>
  </conditionalFormatting>
  <conditionalFormatting sqref="I199:I213">
    <cfRule type="dataBar" priority="1118">
      <dataBar>
        <cfvo type="min"/>
        <cfvo type="max"/>
        <color rgb="FF63C384"/>
      </dataBar>
    </cfRule>
  </conditionalFormatting>
  <conditionalFormatting sqref="I199:I213">
    <cfRule type="dataBar" priority="1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{0A1308B2-6DB5-4203-BE02-73C7A24E6079}</x14:id>
        </ext>
      </extLst>
    </cfRule>
  </conditionalFormatting>
  <conditionalFormatting sqref="J199:J213">
    <cfRule type="iconSet" priority="1112">
      <iconSet iconSet="3Symbols" showValue="0">
        <cfvo type="percent" val="0"/>
        <cfvo type="num" val="0"/>
        <cfvo type="num" val="1"/>
      </iconSet>
    </cfRule>
    <cfRule type="iconSet" priority="1113">
      <iconSet iconSet="3Symbols">
        <cfvo type="percent" val="0"/>
        <cfvo type="num" val="0"/>
        <cfvo type="num" val="1"/>
      </iconSet>
    </cfRule>
    <cfRule type="iconSet" priority="1114">
      <iconSet iconSet="3Symbols">
        <cfvo type="percent" val="0"/>
        <cfvo type="num" val="0"/>
        <cfvo type="num" val="1"/>
      </iconSet>
    </cfRule>
    <cfRule type="iconSet" priority="1115">
      <iconSet iconSet="3Symbols">
        <cfvo type="percent" val="0"/>
        <cfvo type="percent" val="33"/>
        <cfvo type="percent" val="67"/>
      </iconSet>
    </cfRule>
  </conditionalFormatting>
  <conditionalFormatting sqref="I215:I229">
    <cfRule type="dataBar" priority="1109">
      <dataBar>
        <cfvo type="min"/>
        <cfvo type="max"/>
        <color rgb="FF63C384"/>
      </dataBar>
    </cfRule>
  </conditionalFormatting>
  <conditionalFormatting sqref="I215:I229">
    <cfRule type="dataBar" priority="1108">
      <dataBar>
        <cfvo type="min"/>
        <cfvo type="max"/>
        <color rgb="FF63C384"/>
      </dataBar>
    </cfRule>
  </conditionalFormatting>
  <conditionalFormatting sqref="I215:I229">
    <cfRule type="dataBar" priority="1110">
      <dataBar>
        <cfvo type="min"/>
        <cfvo type="max"/>
        <color rgb="FF63C384"/>
      </dataBar>
    </cfRule>
  </conditionalFormatting>
  <conditionalFormatting sqref="I215:I229">
    <cfRule type="dataBar" priority="1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{5D728489-9F56-4ED9-9CAC-AD5C9416CCB2}</x14:id>
        </ext>
      </extLst>
    </cfRule>
  </conditionalFormatting>
  <conditionalFormatting sqref="J215:J229">
    <cfRule type="iconSet" priority="1104">
      <iconSet iconSet="3Symbols" showValue="0">
        <cfvo type="percent" val="0"/>
        <cfvo type="num" val="0"/>
        <cfvo type="num" val="1"/>
      </iconSet>
    </cfRule>
    <cfRule type="iconSet" priority="1105">
      <iconSet iconSet="3Symbols">
        <cfvo type="percent" val="0"/>
        <cfvo type="num" val="0"/>
        <cfvo type="num" val="1"/>
      </iconSet>
    </cfRule>
    <cfRule type="iconSet" priority="1106">
      <iconSet iconSet="3Symbols">
        <cfvo type="percent" val="0"/>
        <cfvo type="num" val="0"/>
        <cfvo type="num" val="1"/>
      </iconSet>
    </cfRule>
    <cfRule type="iconSet" priority="1107">
      <iconSet iconSet="3Symbols">
        <cfvo type="percent" val="0"/>
        <cfvo type="percent" val="33"/>
        <cfvo type="percent" val="67"/>
      </iconSet>
    </cfRule>
  </conditionalFormatting>
  <conditionalFormatting sqref="I42">
    <cfRule type="dataBar" priority="286">
      <dataBar>
        <cfvo type="min"/>
        <cfvo type="max"/>
        <color rgb="FF63C384"/>
      </dataBar>
    </cfRule>
  </conditionalFormatting>
  <conditionalFormatting sqref="I42">
    <cfRule type="dataBar" priority="285">
      <dataBar>
        <cfvo type="min"/>
        <cfvo type="max"/>
        <color rgb="FF63C384"/>
      </dataBar>
    </cfRule>
  </conditionalFormatting>
  <conditionalFormatting sqref="I42">
    <cfRule type="dataBar" priority="287">
      <dataBar>
        <cfvo type="min"/>
        <cfvo type="max"/>
        <color rgb="FF63C384"/>
      </dataBar>
    </cfRule>
  </conditionalFormatting>
  <conditionalFormatting sqref="I42">
    <cfRule type="dataBar" priority="2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{56603737-2687-44BA-BE32-5FC9678A7421}</x14:id>
        </ext>
      </extLst>
    </cfRule>
  </conditionalFormatting>
  <conditionalFormatting sqref="I246">
    <cfRule type="dataBar" priority="273">
      <dataBar>
        <cfvo type="min"/>
        <cfvo type="max"/>
        <color rgb="FF63C384"/>
      </dataBar>
    </cfRule>
  </conditionalFormatting>
  <conditionalFormatting sqref="I246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{DD59A5CF-1BE3-4E0E-86B1-92AB03AAF204}</x14:id>
        </ext>
      </extLst>
    </cfRule>
  </conditionalFormatting>
  <conditionalFormatting sqref="F246">
    <cfRule type="iconSet" priority="275">
      <iconSet iconSet="4TrafficLights" showValue="0">
        <cfvo type="percent" val="0"/>
        <cfvo type="num" val="2"/>
        <cfvo type="num" val="3"/>
        <cfvo type="num" val="4"/>
      </iconSet>
    </cfRule>
    <cfRule type="iconSet" priority="276">
      <iconSet iconSet="4TrafficLights">
        <cfvo type="percent" val="0"/>
        <cfvo type="num" val="2"/>
        <cfvo type="num" val="3"/>
        <cfvo type="num" val="4"/>
      </iconSet>
    </cfRule>
    <cfRule type="iconSet" priority="277">
      <iconSet iconSet="4TrafficLights" showValue="0">
        <cfvo type="percent" val="0"/>
        <cfvo type="percent" val="2"/>
        <cfvo type="percent" val="3"/>
        <cfvo type="num" val="4"/>
      </iconSet>
    </cfRule>
    <cfRule type="iconSet" priority="283">
      <iconSet showValue="0">
        <cfvo type="percent" val="0"/>
        <cfvo type="num" val="2"/>
        <cfvo type="num" val="3"/>
      </iconSet>
    </cfRule>
    <cfRule type="iconSet" priority="284">
      <iconSet>
        <cfvo type="percent" val="0"/>
        <cfvo type="num" val="2"/>
        <cfvo type="num" val="3"/>
      </iconSet>
    </cfRule>
  </conditionalFormatting>
  <conditionalFormatting sqref="J246">
    <cfRule type="iconSet" priority="278">
      <iconSet iconSet="3Symbols" showValue="0">
        <cfvo type="percent" val="0"/>
        <cfvo type="num" val="0"/>
        <cfvo type="num" val="1"/>
      </iconSet>
    </cfRule>
    <cfRule type="iconSet" priority="279">
      <iconSet iconSet="3Symbols">
        <cfvo type="percent" val="0"/>
        <cfvo type="num" val="0"/>
        <cfvo type="num" val="1"/>
      </iconSet>
    </cfRule>
    <cfRule type="iconSet" priority="280">
      <iconSet iconSet="3Symbols">
        <cfvo type="percent" val="0"/>
        <cfvo type="num" val="0"/>
        <cfvo type="num" val="1"/>
      </iconSet>
    </cfRule>
    <cfRule type="iconSet" priority="281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282">
      <dataBar>
        <cfvo type="min"/>
        <cfvo type="max"/>
        <color rgb="FF63C384"/>
      </dataBar>
    </cfRule>
  </conditionalFormatting>
  <conditionalFormatting sqref="I262">
    <cfRule type="dataBar" priority="261">
      <dataBar>
        <cfvo type="min"/>
        <cfvo type="max"/>
        <color rgb="FF63C384"/>
      </dataBar>
    </cfRule>
  </conditionalFormatting>
  <conditionalFormatting sqref="I262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{C0951E90-618E-40A9-83FC-5D75112B1991}</x14:id>
        </ext>
      </extLst>
    </cfRule>
  </conditionalFormatting>
  <conditionalFormatting sqref="F262">
    <cfRule type="iconSet" priority="263">
      <iconSet iconSet="4TrafficLights" showValue="0">
        <cfvo type="percent" val="0"/>
        <cfvo type="num" val="2"/>
        <cfvo type="num" val="3"/>
        <cfvo type="num" val="4"/>
      </iconSet>
    </cfRule>
    <cfRule type="iconSet" priority="264">
      <iconSet iconSet="4TrafficLights">
        <cfvo type="percent" val="0"/>
        <cfvo type="num" val="2"/>
        <cfvo type="num" val="3"/>
        <cfvo type="num" val="4"/>
      </iconSet>
    </cfRule>
    <cfRule type="iconSet" priority="265">
      <iconSet iconSet="4TrafficLights" showValue="0">
        <cfvo type="percent" val="0"/>
        <cfvo type="percent" val="2"/>
        <cfvo type="percent" val="3"/>
        <cfvo type="num" val="4"/>
      </iconSet>
    </cfRule>
    <cfRule type="iconSet" priority="271">
      <iconSet showValue="0">
        <cfvo type="percent" val="0"/>
        <cfvo type="num" val="2"/>
        <cfvo type="num" val="3"/>
      </iconSet>
    </cfRule>
    <cfRule type="iconSet" priority="272">
      <iconSet>
        <cfvo type="percent" val="0"/>
        <cfvo type="num" val="2"/>
        <cfvo type="num" val="3"/>
      </iconSet>
    </cfRule>
  </conditionalFormatting>
  <conditionalFormatting sqref="J262">
    <cfRule type="iconSet" priority="266">
      <iconSet iconSet="3Symbols" showValue="0">
        <cfvo type="percent" val="0"/>
        <cfvo type="num" val="0"/>
        <cfvo type="num" val="1"/>
      </iconSet>
    </cfRule>
    <cfRule type="iconSet" priority="267">
      <iconSet iconSet="3Symbols">
        <cfvo type="percent" val="0"/>
        <cfvo type="num" val="0"/>
        <cfvo type="num" val="1"/>
      </iconSet>
    </cfRule>
    <cfRule type="iconSet" priority="268">
      <iconSet iconSet="3Symbols">
        <cfvo type="percent" val="0"/>
        <cfvo type="num" val="0"/>
        <cfvo type="num" val="1"/>
      </iconSet>
    </cfRule>
    <cfRule type="iconSet" priority="269">
      <iconSet iconSet="3Symbols">
        <cfvo type="percent" val="0"/>
        <cfvo type="percent" val="33"/>
        <cfvo type="percent" val="67"/>
      </iconSet>
    </cfRule>
  </conditionalFormatting>
  <conditionalFormatting sqref="I262">
    <cfRule type="dataBar" priority="270">
      <dataBar>
        <cfvo type="min"/>
        <cfvo type="max"/>
        <color rgb="FF63C384"/>
      </dataBar>
    </cfRule>
  </conditionalFormatting>
  <conditionalFormatting sqref="F231:F235">
    <cfRule type="iconSet" priority="256">
      <iconSet iconSet="4TrafficLights" showValue="0">
        <cfvo type="percent" val="0"/>
        <cfvo type="num" val="2"/>
        <cfvo type="num" val="3"/>
        <cfvo type="num" val="4"/>
      </iconSet>
    </cfRule>
    <cfRule type="iconSet" priority="257">
      <iconSet iconSet="4TrafficLights">
        <cfvo type="percent" val="0"/>
        <cfvo type="num" val="2"/>
        <cfvo type="num" val="3"/>
        <cfvo type="num" val="4"/>
      </iconSet>
    </cfRule>
    <cfRule type="iconSet" priority="258">
      <iconSet iconSet="4TrafficLights" showValue="0">
        <cfvo type="percent" val="0"/>
        <cfvo type="percent" val="2"/>
        <cfvo type="percent" val="3"/>
        <cfvo type="num" val="4"/>
      </iconSet>
    </cfRule>
    <cfRule type="iconSet" priority="259">
      <iconSet showValue="0">
        <cfvo type="percent" val="0"/>
        <cfvo type="num" val="2"/>
        <cfvo type="num" val="3"/>
      </iconSet>
    </cfRule>
    <cfRule type="iconSet" priority="260">
      <iconSet>
        <cfvo type="percent" val="0"/>
        <cfvo type="num" val="2"/>
        <cfvo type="num" val="3"/>
      </iconSet>
    </cfRule>
  </conditionalFormatting>
  <conditionalFormatting sqref="F247:F251">
    <cfRule type="iconSet" priority="251">
      <iconSet iconSet="4TrafficLights" showValue="0">
        <cfvo type="percent" val="0"/>
        <cfvo type="num" val="2"/>
        <cfvo type="num" val="3"/>
        <cfvo type="num" val="4"/>
      </iconSet>
    </cfRule>
    <cfRule type="iconSet" priority="252">
      <iconSet iconSet="4TrafficLights">
        <cfvo type="percent" val="0"/>
        <cfvo type="num" val="2"/>
        <cfvo type="num" val="3"/>
        <cfvo type="num" val="4"/>
      </iconSet>
    </cfRule>
    <cfRule type="iconSet" priority="253">
      <iconSet iconSet="4TrafficLights" showValue="0">
        <cfvo type="percent" val="0"/>
        <cfvo type="percent" val="2"/>
        <cfvo type="percent" val="3"/>
        <cfvo type="num" val="4"/>
      </iconSet>
    </cfRule>
    <cfRule type="iconSet" priority="254">
      <iconSet showValue="0">
        <cfvo type="percent" val="0"/>
        <cfvo type="num" val="2"/>
        <cfvo type="num" val="3"/>
      </iconSet>
    </cfRule>
    <cfRule type="iconSet" priority="255">
      <iconSet>
        <cfvo type="percent" val="0"/>
        <cfvo type="num" val="2"/>
        <cfvo type="num" val="3"/>
      </iconSet>
    </cfRule>
  </conditionalFormatting>
  <conditionalFormatting sqref="F236:F245">
    <cfRule type="iconSet" priority="246">
      <iconSet iconSet="4TrafficLights" showValue="0">
        <cfvo type="percent" val="0"/>
        <cfvo type="num" val="2"/>
        <cfvo type="num" val="3"/>
        <cfvo type="num" val="4"/>
      </iconSet>
    </cfRule>
    <cfRule type="iconSet" priority="247">
      <iconSet iconSet="4TrafficLights">
        <cfvo type="percent" val="0"/>
        <cfvo type="num" val="2"/>
        <cfvo type="num" val="3"/>
        <cfvo type="num" val="4"/>
      </iconSet>
    </cfRule>
    <cfRule type="iconSet" priority="248">
      <iconSet iconSet="4TrafficLights" showValue="0">
        <cfvo type="percent" val="0"/>
        <cfvo type="percent" val="2"/>
        <cfvo type="percent" val="3"/>
        <cfvo type="num" val="4"/>
      </iconSet>
    </cfRule>
    <cfRule type="iconSet" priority="249">
      <iconSet showValue="0">
        <cfvo type="percent" val="0"/>
        <cfvo type="num" val="2"/>
        <cfvo type="num" val="3"/>
      </iconSet>
    </cfRule>
    <cfRule type="iconSet" priority="250">
      <iconSet>
        <cfvo type="percent" val="0"/>
        <cfvo type="num" val="2"/>
        <cfvo type="num" val="3"/>
      </iconSet>
    </cfRule>
  </conditionalFormatting>
  <conditionalFormatting sqref="F252:F261">
    <cfRule type="iconSet" priority="241">
      <iconSet iconSet="4TrafficLights" showValue="0">
        <cfvo type="percent" val="0"/>
        <cfvo type="num" val="2"/>
        <cfvo type="num" val="3"/>
        <cfvo type="num" val="4"/>
      </iconSet>
    </cfRule>
    <cfRule type="iconSet" priority="242">
      <iconSet iconSet="4TrafficLights">
        <cfvo type="percent" val="0"/>
        <cfvo type="num" val="2"/>
        <cfvo type="num" val="3"/>
        <cfvo type="num" val="4"/>
      </iconSet>
    </cfRule>
    <cfRule type="iconSet" priority="243">
      <iconSet iconSet="4TrafficLights" showValue="0">
        <cfvo type="percent" val="0"/>
        <cfvo type="percent" val="2"/>
        <cfvo type="percent" val="3"/>
        <cfvo type="num" val="4"/>
      </iconSet>
    </cfRule>
    <cfRule type="iconSet" priority="244">
      <iconSet showValue="0">
        <cfvo type="percent" val="0"/>
        <cfvo type="num" val="2"/>
        <cfvo type="num" val="3"/>
      </iconSet>
    </cfRule>
    <cfRule type="iconSet" priority="245">
      <iconSet>
        <cfvo type="percent" val="0"/>
        <cfvo type="num" val="2"/>
        <cfvo type="num" val="3"/>
      </iconSet>
    </cfRule>
  </conditionalFormatting>
  <conditionalFormatting sqref="I231:I245">
    <cfRule type="dataBar" priority="238">
      <dataBar>
        <cfvo type="min"/>
        <cfvo type="max"/>
        <color rgb="FF63C384"/>
      </dataBar>
    </cfRule>
  </conditionalFormatting>
  <conditionalFormatting sqref="I231:I245">
    <cfRule type="dataBar" priority="237">
      <dataBar>
        <cfvo type="min"/>
        <cfvo type="max"/>
        <color rgb="FF63C384"/>
      </dataBar>
    </cfRule>
  </conditionalFormatting>
  <conditionalFormatting sqref="I231:I245">
    <cfRule type="dataBar" priority="239">
      <dataBar>
        <cfvo type="min"/>
        <cfvo type="max"/>
        <color rgb="FF63C384"/>
      </dataBar>
    </cfRule>
  </conditionalFormatting>
  <conditionalFormatting sqref="I231:I245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{327CE633-19A3-41CD-B590-608DB7415621}</x14:id>
        </ext>
      </extLst>
    </cfRule>
  </conditionalFormatting>
  <conditionalFormatting sqref="J231:J245">
    <cfRule type="iconSet" priority="233">
      <iconSet iconSet="3Symbols" showValue="0">
        <cfvo type="percent" val="0"/>
        <cfvo type="num" val="0"/>
        <cfvo type="num" val="1"/>
      </iconSet>
    </cfRule>
    <cfRule type="iconSet" priority="234">
      <iconSet iconSet="3Symbols">
        <cfvo type="percent" val="0"/>
        <cfvo type="num" val="0"/>
        <cfvo type="num" val="1"/>
      </iconSet>
    </cfRule>
    <cfRule type="iconSet" priority="235">
      <iconSet iconSet="3Symbols">
        <cfvo type="percent" val="0"/>
        <cfvo type="num" val="0"/>
        <cfvo type="num" val="1"/>
      </iconSet>
    </cfRule>
    <cfRule type="iconSet" priority="236">
      <iconSet iconSet="3Symbols">
        <cfvo type="percent" val="0"/>
        <cfvo type="percent" val="33"/>
        <cfvo type="percent" val="67"/>
      </iconSet>
    </cfRule>
  </conditionalFormatting>
  <conditionalFormatting sqref="I247:I261">
    <cfRule type="dataBar" priority="230">
      <dataBar>
        <cfvo type="min"/>
        <cfvo type="max"/>
        <color rgb="FF63C384"/>
      </dataBar>
    </cfRule>
  </conditionalFormatting>
  <conditionalFormatting sqref="I247:I261">
    <cfRule type="dataBar" priority="229">
      <dataBar>
        <cfvo type="min"/>
        <cfvo type="max"/>
        <color rgb="FF63C384"/>
      </dataBar>
    </cfRule>
  </conditionalFormatting>
  <conditionalFormatting sqref="I247:I261">
    <cfRule type="dataBar" priority="231">
      <dataBar>
        <cfvo type="min"/>
        <cfvo type="max"/>
        <color rgb="FF63C384"/>
      </dataBar>
    </cfRule>
  </conditionalFormatting>
  <conditionalFormatting sqref="I247:I261"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{6C8F85B5-6DCB-4FE7-A9D1-6045DA2688AB}</x14:id>
        </ext>
      </extLst>
    </cfRule>
  </conditionalFormatting>
  <conditionalFormatting sqref="J247:J261">
    <cfRule type="iconSet" priority="225">
      <iconSet iconSet="3Symbols" showValue="0">
        <cfvo type="percent" val="0"/>
        <cfvo type="num" val="0"/>
        <cfvo type="num" val="1"/>
      </iconSet>
    </cfRule>
    <cfRule type="iconSet" priority="226">
      <iconSet iconSet="3Symbols">
        <cfvo type="percent" val="0"/>
        <cfvo type="num" val="0"/>
        <cfvo type="num" val="1"/>
      </iconSet>
    </cfRule>
    <cfRule type="iconSet" priority="227">
      <iconSet iconSet="3Symbols">
        <cfvo type="percent" val="0"/>
        <cfvo type="num" val="0"/>
        <cfvo type="num" val="1"/>
      </iconSet>
    </cfRule>
    <cfRule type="iconSet" priority="228">
      <iconSet iconSet="3Symbols">
        <cfvo type="percent" val="0"/>
        <cfvo type="percent" val="33"/>
        <cfvo type="percent" val="67"/>
      </iconSet>
    </cfRule>
  </conditionalFormatting>
  <conditionalFormatting sqref="I278">
    <cfRule type="dataBar" priority="213">
      <dataBar>
        <cfvo type="min"/>
        <cfvo type="max"/>
        <color rgb="FF63C384"/>
      </dataBar>
    </cfRule>
  </conditionalFormatting>
  <conditionalFormatting sqref="I278">
    <cfRule type="dataBar" priority="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{5F403ED9-6358-4C67-A3AC-5A6CA0519849}</x14:id>
        </ext>
      </extLst>
    </cfRule>
  </conditionalFormatting>
  <conditionalFormatting sqref="F278">
    <cfRule type="iconSet" priority="215">
      <iconSet iconSet="4TrafficLights" showValue="0">
        <cfvo type="percent" val="0"/>
        <cfvo type="num" val="2"/>
        <cfvo type="num" val="3"/>
        <cfvo type="num" val="4"/>
      </iconSet>
    </cfRule>
    <cfRule type="iconSet" priority="216">
      <iconSet iconSet="4TrafficLights">
        <cfvo type="percent" val="0"/>
        <cfvo type="num" val="2"/>
        <cfvo type="num" val="3"/>
        <cfvo type="num" val="4"/>
      </iconSet>
    </cfRule>
    <cfRule type="iconSet" priority="217">
      <iconSet iconSet="4TrafficLights" showValue="0">
        <cfvo type="percent" val="0"/>
        <cfvo type="percent" val="2"/>
        <cfvo type="percent" val="3"/>
        <cfvo type="num" val="4"/>
      </iconSet>
    </cfRule>
    <cfRule type="iconSet" priority="223">
      <iconSet showValue="0">
        <cfvo type="percent" val="0"/>
        <cfvo type="num" val="2"/>
        <cfvo type="num" val="3"/>
      </iconSet>
    </cfRule>
    <cfRule type="iconSet" priority="224">
      <iconSet>
        <cfvo type="percent" val="0"/>
        <cfvo type="num" val="2"/>
        <cfvo type="num" val="3"/>
      </iconSet>
    </cfRule>
  </conditionalFormatting>
  <conditionalFormatting sqref="J278">
    <cfRule type="iconSet" priority="218">
      <iconSet iconSet="3Symbols" showValue="0">
        <cfvo type="percent" val="0"/>
        <cfvo type="num" val="0"/>
        <cfvo type="num" val="1"/>
      </iconSet>
    </cfRule>
    <cfRule type="iconSet" priority="219">
      <iconSet iconSet="3Symbols">
        <cfvo type="percent" val="0"/>
        <cfvo type="num" val="0"/>
        <cfvo type="num" val="1"/>
      </iconSet>
    </cfRule>
    <cfRule type="iconSet" priority="220">
      <iconSet iconSet="3Symbols">
        <cfvo type="percent" val="0"/>
        <cfvo type="num" val="0"/>
        <cfvo type="num" val="1"/>
      </iconSet>
    </cfRule>
    <cfRule type="iconSet" priority="221">
      <iconSet iconSet="3Symbols">
        <cfvo type="percent" val="0"/>
        <cfvo type="percent" val="33"/>
        <cfvo type="percent" val="67"/>
      </iconSet>
    </cfRule>
  </conditionalFormatting>
  <conditionalFormatting sqref="I278">
    <cfRule type="dataBar" priority="222">
      <dataBar>
        <cfvo type="min"/>
        <cfvo type="max"/>
        <color rgb="FF63C384"/>
      </dataBar>
    </cfRule>
  </conditionalFormatting>
  <conditionalFormatting sqref="F263:F267">
    <cfRule type="iconSet" priority="208">
      <iconSet iconSet="4TrafficLights" showValue="0">
        <cfvo type="percent" val="0"/>
        <cfvo type="num" val="2"/>
        <cfvo type="num" val="3"/>
        <cfvo type="num" val="4"/>
      </iconSet>
    </cfRule>
    <cfRule type="iconSet" priority="209">
      <iconSet iconSet="4TrafficLights">
        <cfvo type="percent" val="0"/>
        <cfvo type="num" val="2"/>
        <cfvo type="num" val="3"/>
        <cfvo type="num" val="4"/>
      </iconSet>
    </cfRule>
    <cfRule type="iconSet" priority="210">
      <iconSet iconSet="4TrafficLights" showValue="0">
        <cfvo type="percent" val="0"/>
        <cfvo type="percent" val="2"/>
        <cfvo type="percent" val="3"/>
        <cfvo type="num" val="4"/>
      </iconSet>
    </cfRule>
    <cfRule type="iconSet" priority="211">
      <iconSet showValue="0">
        <cfvo type="percent" val="0"/>
        <cfvo type="num" val="2"/>
        <cfvo type="num" val="3"/>
      </iconSet>
    </cfRule>
    <cfRule type="iconSet" priority="212">
      <iconSet>
        <cfvo type="percent" val="0"/>
        <cfvo type="num" val="2"/>
        <cfvo type="num" val="3"/>
      </iconSet>
    </cfRule>
  </conditionalFormatting>
  <conditionalFormatting sqref="F268:F277">
    <cfRule type="iconSet" priority="203">
      <iconSet iconSet="4TrafficLights" showValue="0">
        <cfvo type="percent" val="0"/>
        <cfvo type="num" val="2"/>
        <cfvo type="num" val="3"/>
        <cfvo type="num" val="4"/>
      </iconSet>
    </cfRule>
    <cfRule type="iconSet" priority="204">
      <iconSet iconSet="4TrafficLights">
        <cfvo type="percent" val="0"/>
        <cfvo type="num" val="2"/>
        <cfvo type="num" val="3"/>
        <cfvo type="num" val="4"/>
      </iconSet>
    </cfRule>
    <cfRule type="iconSet" priority="205">
      <iconSet iconSet="4TrafficLights" showValue="0">
        <cfvo type="percent" val="0"/>
        <cfvo type="percent" val="2"/>
        <cfvo type="percent" val="3"/>
        <cfvo type="num" val="4"/>
      </iconSet>
    </cfRule>
    <cfRule type="iconSet" priority="206">
      <iconSet showValue="0">
        <cfvo type="percent" val="0"/>
        <cfvo type="num" val="2"/>
        <cfvo type="num" val="3"/>
      </iconSet>
    </cfRule>
    <cfRule type="iconSet" priority="207">
      <iconSet>
        <cfvo type="percent" val="0"/>
        <cfvo type="num" val="2"/>
        <cfvo type="num" val="3"/>
      </iconSet>
    </cfRule>
  </conditionalFormatting>
  <conditionalFormatting sqref="I263:I277">
    <cfRule type="dataBar" priority="200">
      <dataBar>
        <cfvo type="min"/>
        <cfvo type="max"/>
        <color rgb="FF63C384"/>
      </dataBar>
    </cfRule>
  </conditionalFormatting>
  <conditionalFormatting sqref="I263:I277">
    <cfRule type="dataBar" priority="199">
      <dataBar>
        <cfvo type="min"/>
        <cfvo type="max"/>
        <color rgb="FF63C384"/>
      </dataBar>
    </cfRule>
  </conditionalFormatting>
  <conditionalFormatting sqref="I263:I277">
    <cfRule type="dataBar" priority="201">
      <dataBar>
        <cfvo type="min"/>
        <cfvo type="max"/>
        <color rgb="FF63C384"/>
      </dataBar>
    </cfRule>
  </conditionalFormatting>
  <conditionalFormatting sqref="I263:I277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{8221819C-F51A-4376-A1BE-FE478CCBAE78}</x14:id>
        </ext>
      </extLst>
    </cfRule>
  </conditionalFormatting>
  <conditionalFormatting sqref="J263:J277">
    <cfRule type="iconSet" priority="195">
      <iconSet iconSet="3Symbols" showValue="0">
        <cfvo type="percent" val="0"/>
        <cfvo type="num" val="0"/>
        <cfvo type="num" val="1"/>
      </iconSet>
    </cfRule>
    <cfRule type="iconSet" priority="196">
      <iconSet iconSet="3Symbols">
        <cfvo type="percent" val="0"/>
        <cfvo type="num" val="0"/>
        <cfvo type="num" val="1"/>
      </iconSet>
    </cfRule>
    <cfRule type="iconSet" priority="197">
      <iconSet iconSet="3Symbols">
        <cfvo type="percent" val="0"/>
        <cfvo type="num" val="0"/>
        <cfvo type="num" val="1"/>
      </iconSet>
    </cfRule>
    <cfRule type="iconSet" priority="198">
      <iconSet iconSet="3Symbols">
        <cfvo type="percent" val="0"/>
        <cfvo type="percent" val="33"/>
        <cfvo type="percent" val="67"/>
      </iconSet>
    </cfRule>
  </conditionalFormatting>
  <conditionalFormatting sqref="F89">
    <cfRule type="iconSet" priority="190">
      <iconSet iconSet="4TrafficLights" showValue="0">
        <cfvo type="percent" val="0"/>
        <cfvo type="num" val="2"/>
        <cfvo type="num" val="3"/>
        <cfvo type="num" val="4"/>
      </iconSet>
    </cfRule>
    <cfRule type="iconSet" priority="191">
      <iconSet iconSet="4TrafficLights">
        <cfvo type="percent" val="0"/>
        <cfvo type="num" val="2"/>
        <cfvo type="num" val="3"/>
        <cfvo type="num" val="4"/>
      </iconSet>
    </cfRule>
    <cfRule type="iconSet" priority="192">
      <iconSet iconSet="4TrafficLights" showValue="0">
        <cfvo type="percent" val="0"/>
        <cfvo type="percent" val="2"/>
        <cfvo type="percent" val="3"/>
        <cfvo type="num" val="4"/>
      </iconSet>
    </cfRule>
    <cfRule type="iconSet" priority="193">
      <iconSet showValue="0">
        <cfvo type="percent" val="0"/>
        <cfvo type="num" val="2"/>
        <cfvo type="num" val="3"/>
      </iconSet>
    </cfRule>
    <cfRule type="iconSet" priority="194">
      <iconSet>
        <cfvo type="percent" val="0"/>
        <cfvo type="num" val="2"/>
        <cfvo type="num" val="3"/>
      </iconSet>
    </cfRule>
  </conditionalFormatting>
  <conditionalFormatting sqref="I89">
    <cfRule type="dataBar" priority="187">
      <dataBar>
        <cfvo type="min"/>
        <cfvo type="max"/>
        <color rgb="FF63C384"/>
      </dataBar>
    </cfRule>
  </conditionalFormatting>
  <conditionalFormatting sqref="I89">
    <cfRule type="dataBar" priority="186">
      <dataBar>
        <cfvo type="min"/>
        <cfvo type="max"/>
        <color rgb="FF63C384"/>
      </dataBar>
    </cfRule>
  </conditionalFormatting>
  <conditionalFormatting sqref="I89">
    <cfRule type="dataBar" priority="188">
      <dataBar>
        <cfvo type="min"/>
        <cfvo type="max"/>
        <color rgb="FF63C384"/>
      </dataBar>
    </cfRule>
  </conditionalFormatting>
  <conditionalFormatting sqref="I89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{B6ED8C70-5817-45BC-A9D7-613776C32C85}</x14:id>
        </ext>
      </extLst>
    </cfRule>
  </conditionalFormatting>
  <conditionalFormatting sqref="F23:F32">
    <cfRule type="iconSet" priority="176">
      <iconSet iconSet="4TrafficLights" showValue="0">
        <cfvo type="percent" val="0"/>
        <cfvo type="num" val="2"/>
        <cfvo type="num" val="3"/>
        <cfvo type="num" val="4"/>
      </iconSet>
    </cfRule>
    <cfRule type="iconSet" priority="177">
      <iconSet iconSet="4TrafficLights">
        <cfvo type="percent" val="0"/>
        <cfvo type="num" val="2"/>
        <cfvo type="num" val="3"/>
        <cfvo type="num" val="4"/>
      </iconSet>
    </cfRule>
    <cfRule type="iconSet" priority="178">
      <iconSet iconSet="4TrafficLights" showValue="0">
        <cfvo type="percent" val="0"/>
        <cfvo type="percent" val="2"/>
        <cfvo type="percent" val="3"/>
        <cfvo type="num" val="4"/>
      </iconSet>
    </cfRule>
    <cfRule type="iconSet" priority="179">
      <iconSet showValue="0">
        <cfvo type="percent" val="0"/>
        <cfvo type="num" val="2"/>
        <cfvo type="num" val="3"/>
      </iconSet>
    </cfRule>
    <cfRule type="iconSet" priority="180">
      <iconSet>
        <cfvo type="percent" val="0"/>
        <cfvo type="num" val="2"/>
        <cfvo type="num" val="3"/>
      </iconSet>
    </cfRule>
  </conditionalFormatting>
  <conditionalFormatting sqref="F49:F50">
    <cfRule type="iconSet" priority="101">
      <iconSet iconSet="4TrafficLights" showValue="0">
        <cfvo type="percent" val="0"/>
        <cfvo type="num" val="2"/>
        <cfvo type="num" val="3"/>
        <cfvo type="num" val="4"/>
      </iconSet>
    </cfRule>
    <cfRule type="iconSet" priority="102">
      <iconSet iconSet="4TrafficLights">
        <cfvo type="percent" val="0"/>
        <cfvo type="num" val="2"/>
        <cfvo type="num" val="3"/>
        <cfvo type="num" val="4"/>
      </iconSet>
    </cfRule>
    <cfRule type="iconSet" priority="103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4">
      <iconSet showValue="0">
        <cfvo type="percent" val="0"/>
        <cfvo type="num" val="2"/>
        <cfvo type="num" val="3"/>
      </iconSet>
    </cfRule>
    <cfRule type="iconSet" priority="105">
      <iconSet>
        <cfvo type="percent" val="0"/>
        <cfvo type="num" val="2"/>
        <cfvo type="num" val="3"/>
      </iconSet>
    </cfRule>
  </conditionalFormatting>
  <conditionalFormatting sqref="F39:F43">
    <cfRule type="iconSet" priority="96">
      <iconSet iconSet="4TrafficLights" showValue="0">
        <cfvo type="percent" val="0"/>
        <cfvo type="num" val="2"/>
        <cfvo type="num" val="3"/>
        <cfvo type="num" val="4"/>
      </iconSet>
    </cfRule>
    <cfRule type="iconSet" priority="97">
      <iconSet iconSet="4TrafficLights">
        <cfvo type="percent" val="0"/>
        <cfvo type="num" val="2"/>
        <cfvo type="num" val="3"/>
        <cfvo type="num" val="4"/>
      </iconSet>
    </cfRule>
    <cfRule type="iconSet" priority="98">
      <iconSet iconSet="4TrafficLights" showValue="0">
        <cfvo type="percent" val="0"/>
        <cfvo type="percent" val="2"/>
        <cfvo type="percent" val="3"/>
        <cfvo type="num" val="4"/>
      </iconSet>
    </cfRule>
    <cfRule type="iconSet" priority="99">
      <iconSet showValue="0">
        <cfvo type="percent" val="0"/>
        <cfvo type="num" val="2"/>
        <cfvo type="num" val="3"/>
      </iconSet>
    </cfRule>
    <cfRule type="iconSet" priority="100">
      <iconSet>
        <cfvo type="percent" val="0"/>
        <cfvo type="num" val="2"/>
        <cfvo type="num" val="3"/>
      </iconSet>
    </cfRule>
  </conditionalFormatting>
  <conditionalFormatting sqref="F44:F48">
    <cfRule type="iconSet" priority="91">
      <iconSet iconSet="4TrafficLights" showValue="0">
        <cfvo type="percent" val="0"/>
        <cfvo type="num" val="2"/>
        <cfvo type="num" val="3"/>
        <cfvo type="num" val="4"/>
      </iconSet>
    </cfRule>
    <cfRule type="iconSet" priority="92">
      <iconSet iconSet="4TrafficLights">
        <cfvo type="percent" val="0"/>
        <cfvo type="num" val="2"/>
        <cfvo type="num" val="3"/>
        <cfvo type="num" val="4"/>
      </iconSet>
    </cfRule>
    <cfRule type="iconSet" priority="93">
      <iconSet iconSet="4TrafficLights" showValue="0">
        <cfvo type="percent" val="0"/>
        <cfvo type="percent" val="2"/>
        <cfvo type="percent" val="3"/>
        <cfvo type="num" val="4"/>
      </iconSet>
    </cfRule>
    <cfRule type="iconSet" priority="94">
      <iconSet showValue="0">
        <cfvo type="percent" val="0"/>
        <cfvo type="num" val="2"/>
        <cfvo type="num" val="3"/>
      </iconSet>
    </cfRule>
    <cfRule type="iconSet" priority="95">
      <iconSet>
        <cfvo type="percent" val="0"/>
        <cfvo type="num" val="2"/>
        <cfvo type="num" val="3"/>
      </iconSet>
    </cfRule>
  </conditionalFormatting>
  <conditionalFormatting sqref="F65:F66">
    <cfRule type="iconSet" priority="86">
      <iconSet iconSet="4TrafficLights" showValue="0">
        <cfvo type="percent" val="0"/>
        <cfvo type="num" val="2"/>
        <cfvo type="num" val="3"/>
        <cfvo type="num" val="4"/>
      </iconSet>
    </cfRule>
    <cfRule type="iconSet" priority="87">
      <iconSet iconSet="4TrafficLights">
        <cfvo type="percent" val="0"/>
        <cfvo type="num" val="2"/>
        <cfvo type="num" val="3"/>
        <cfvo type="num" val="4"/>
      </iconSet>
    </cfRule>
    <cfRule type="iconSet" priority="88">
      <iconSet iconSet="4TrafficLights" showValue="0">
        <cfvo type="percent" val="0"/>
        <cfvo type="percent" val="2"/>
        <cfvo type="percent" val="3"/>
        <cfvo type="num" val="4"/>
      </iconSet>
    </cfRule>
    <cfRule type="iconSet" priority="89">
      <iconSet showValue="0">
        <cfvo type="percent" val="0"/>
        <cfvo type="num" val="2"/>
        <cfvo type="num" val="3"/>
      </iconSet>
    </cfRule>
    <cfRule type="iconSet" priority="90">
      <iconSet>
        <cfvo type="percent" val="0"/>
        <cfvo type="num" val="2"/>
        <cfvo type="num" val="3"/>
      </iconSet>
    </cfRule>
  </conditionalFormatting>
  <conditionalFormatting sqref="F55:F59">
    <cfRule type="iconSet" priority="81">
      <iconSet iconSet="4TrafficLights" showValue="0">
        <cfvo type="percent" val="0"/>
        <cfvo type="num" val="2"/>
        <cfvo type="num" val="3"/>
        <cfvo type="num" val="4"/>
      </iconSet>
    </cfRule>
    <cfRule type="iconSet" priority="82">
      <iconSet iconSet="4TrafficLights">
        <cfvo type="percent" val="0"/>
        <cfvo type="num" val="2"/>
        <cfvo type="num" val="3"/>
        <cfvo type="num" val="4"/>
      </iconSet>
    </cfRule>
    <cfRule type="iconSet" priority="83">
      <iconSet iconSet="4TrafficLights" showValue="0">
        <cfvo type="percent" val="0"/>
        <cfvo type="percent" val="2"/>
        <cfvo type="percent" val="3"/>
        <cfvo type="num" val="4"/>
      </iconSet>
    </cfRule>
    <cfRule type="iconSet" priority="84">
      <iconSet showValue="0">
        <cfvo type="percent" val="0"/>
        <cfvo type="num" val="2"/>
        <cfvo type="num" val="3"/>
      </iconSet>
    </cfRule>
    <cfRule type="iconSet" priority="85">
      <iconSet>
        <cfvo type="percent" val="0"/>
        <cfvo type="num" val="2"/>
        <cfvo type="num" val="3"/>
      </iconSet>
    </cfRule>
  </conditionalFormatting>
  <conditionalFormatting sqref="F60:F64">
    <cfRule type="iconSet" priority="76">
      <iconSet iconSet="4TrafficLights" showValue="0">
        <cfvo type="percent" val="0"/>
        <cfvo type="num" val="2"/>
        <cfvo type="num" val="3"/>
        <cfvo type="num" val="4"/>
      </iconSet>
    </cfRule>
    <cfRule type="iconSet" priority="77">
      <iconSet iconSet="4TrafficLights">
        <cfvo type="percent" val="0"/>
        <cfvo type="num" val="2"/>
        <cfvo type="num" val="3"/>
        <cfvo type="num" val="4"/>
      </iconSet>
    </cfRule>
    <cfRule type="iconSet" priority="78">
      <iconSet iconSet="4TrafficLights" showValue="0">
        <cfvo type="percent" val="0"/>
        <cfvo type="percent" val="2"/>
        <cfvo type="percent" val="3"/>
        <cfvo type="num" val="4"/>
      </iconSet>
    </cfRule>
    <cfRule type="iconSet" priority="79">
      <iconSet showValue="0">
        <cfvo type="percent" val="0"/>
        <cfvo type="num" val="2"/>
        <cfvo type="num" val="3"/>
      </iconSet>
    </cfRule>
    <cfRule type="iconSet" priority="80">
      <iconSet>
        <cfvo type="percent" val="0"/>
        <cfvo type="num" val="2"/>
        <cfvo type="num" val="3"/>
      </iconSet>
    </cfRule>
  </conditionalFormatting>
  <conditionalFormatting sqref="F113:F114">
    <cfRule type="iconSet" priority="71">
      <iconSet iconSet="4TrafficLights" showValue="0">
        <cfvo type="percent" val="0"/>
        <cfvo type="num" val="2"/>
        <cfvo type="num" val="3"/>
        <cfvo type="num" val="4"/>
      </iconSet>
    </cfRule>
    <cfRule type="iconSet" priority="72">
      <iconSet iconSet="4TrafficLights">
        <cfvo type="percent" val="0"/>
        <cfvo type="num" val="2"/>
        <cfvo type="num" val="3"/>
        <cfvo type="num" val="4"/>
      </iconSet>
    </cfRule>
    <cfRule type="iconSet" priority="73">
      <iconSet iconSet="4TrafficLights" showValue="0">
        <cfvo type="percent" val="0"/>
        <cfvo type="percent" val="2"/>
        <cfvo type="percent" val="3"/>
        <cfvo type="num" val="4"/>
      </iconSet>
    </cfRule>
    <cfRule type="iconSet" priority="74">
      <iconSet showValue="0">
        <cfvo type="percent" val="0"/>
        <cfvo type="num" val="2"/>
        <cfvo type="num" val="3"/>
      </iconSet>
    </cfRule>
    <cfRule type="iconSet" priority="75">
      <iconSet>
        <cfvo type="percent" val="0"/>
        <cfvo type="num" val="2"/>
        <cfvo type="num" val="3"/>
      </iconSet>
    </cfRule>
  </conditionalFormatting>
  <conditionalFormatting sqref="F103:F107">
    <cfRule type="iconSet" priority="66">
      <iconSet iconSet="4TrafficLights" showValue="0">
        <cfvo type="percent" val="0"/>
        <cfvo type="num" val="2"/>
        <cfvo type="num" val="3"/>
        <cfvo type="num" val="4"/>
      </iconSet>
    </cfRule>
    <cfRule type="iconSet" priority="67">
      <iconSet iconSet="4TrafficLights">
        <cfvo type="percent" val="0"/>
        <cfvo type="num" val="2"/>
        <cfvo type="num" val="3"/>
        <cfvo type="num" val="4"/>
      </iconSet>
    </cfRule>
    <cfRule type="iconSet" priority="68">
      <iconSet iconSet="4TrafficLights" showValue="0">
        <cfvo type="percent" val="0"/>
        <cfvo type="percent" val="2"/>
        <cfvo type="percent" val="3"/>
        <cfvo type="num" val="4"/>
      </iconSet>
    </cfRule>
    <cfRule type="iconSet" priority="69">
      <iconSet showValue="0">
        <cfvo type="percent" val="0"/>
        <cfvo type="num" val="2"/>
        <cfvo type="num" val="3"/>
      </iconSet>
    </cfRule>
    <cfRule type="iconSet" priority="70">
      <iconSet>
        <cfvo type="percent" val="0"/>
        <cfvo type="num" val="2"/>
        <cfvo type="num" val="3"/>
      </iconSet>
    </cfRule>
  </conditionalFormatting>
  <conditionalFormatting sqref="F108:F112">
    <cfRule type="iconSet" priority="61">
      <iconSet iconSet="4TrafficLights" showValue="0">
        <cfvo type="percent" val="0"/>
        <cfvo type="num" val="2"/>
        <cfvo type="num" val="3"/>
        <cfvo type="num" val="4"/>
      </iconSet>
    </cfRule>
    <cfRule type="iconSet" priority="62">
      <iconSet iconSet="4TrafficLights">
        <cfvo type="percent" val="0"/>
        <cfvo type="num" val="2"/>
        <cfvo type="num" val="3"/>
        <cfvo type="num" val="4"/>
      </iconSet>
    </cfRule>
    <cfRule type="iconSet" priority="63">
      <iconSet iconSet="4TrafficLights" showValue="0">
        <cfvo type="percent" val="0"/>
        <cfvo type="percent" val="2"/>
        <cfvo type="percent" val="3"/>
        <cfvo type="num" val="4"/>
      </iconSet>
    </cfRule>
    <cfRule type="iconSet" priority="64">
      <iconSet showValue="0">
        <cfvo type="percent" val="0"/>
        <cfvo type="num" val="2"/>
        <cfvo type="num" val="3"/>
      </iconSet>
    </cfRule>
    <cfRule type="iconSet" priority="65">
      <iconSet>
        <cfvo type="percent" val="0"/>
        <cfvo type="num" val="2"/>
        <cfvo type="num" val="3"/>
      </iconSet>
    </cfRule>
  </conditionalFormatting>
  <conditionalFormatting sqref="F129:F130">
    <cfRule type="iconSet" priority="56">
      <iconSet iconSet="4TrafficLights" showValue="0">
        <cfvo type="percent" val="0"/>
        <cfvo type="num" val="2"/>
        <cfvo type="num" val="3"/>
        <cfvo type="num" val="4"/>
      </iconSet>
    </cfRule>
    <cfRule type="iconSet" priority="57">
      <iconSet iconSet="4TrafficLights">
        <cfvo type="percent" val="0"/>
        <cfvo type="num" val="2"/>
        <cfvo type="num" val="3"/>
        <cfvo type="num" val="4"/>
      </iconSet>
    </cfRule>
    <cfRule type="iconSet" priority="58">
      <iconSet iconSet="4TrafficLights" showValue="0">
        <cfvo type="percent" val="0"/>
        <cfvo type="percent" val="2"/>
        <cfvo type="percent" val="3"/>
        <cfvo type="num" val="4"/>
      </iconSet>
    </cfRule>
    <cfRule type="iconSet" priority="59">
      <iconSet showValue="0">
        <cfvo type="percent" val="0"/>
        <cfvo type="num" val="2"/>
        <cfvo type="num" val="3"/>
      </iconSet>
    </cfRule>
    <cfRule type="iconSet" priority="60">
      <iconSet>
        <cfvo type="percent" val="0"/>
        <cfvo type="num" val="2"/>
        <cfvo type="num" val="3"/>
      </iconSet>
    </cfRule>
  </conditionalFormatting>
  <conditionalFormatting sqref="F119:F123">
    <cfRule type="iconSet" priority="51">
      <iconSet iconSet="4TrafficLights" showValue="0">
        <cfvo type="percent" val="0"/>
        <cfvo type="num" val="2"/>
        <cfvo type="num" val="3"/>
        <cfvo type="num" val="4"/>
      </iconSet>
    </cfRule>
    <cfRule type="iconSet" priority="52">
      <iconSet iconSet="4TrafficLights">
        <cfvo type="percent" val="0"/>
        <cfvo type="num" val="2"/>
        <cfvo type="num" val="3"/>
        <cfvo type="num" val="4"/>
      </iconSet>
    </cfRule>
    <cfRule type="iconSet" priority="53">
      <iconSet iconSet="4TrafficLights" showValue="0">
        <cfvo type="percent" val="0"/>
        <cfvo type="percent" val="2"/>
        <cfvo type="percent" val="3"/>
        <cfvo type="num" val="4"/>
      </iconSet>
    </cfRule>
    <cfRule type="iconSet" priority="54">
      <iconSet showValue="0">
        <cfvo type="percent" val="0"/>
        <cfvo type="num" val="2"/>
        <cfvo type="num" val="3"/>
      </iconSet>
    </cfRule>
    <cfRule type="iconSet" priority="55">
      <iconSet>
        <cfvo type="percent" val="0"/>
        <cfvo type="num" val="2"/>
        <cfvo type="num" val="3"/>
      </iconSet>
    </cfRule>
  </conditionalFormatting>
  <conditionalFormatting sqref="F124:F128">
    <cfRule type="iconSet" priority="46">
      <iconSet iconSet="4TrafficLights" showValue="0">
        <cfvo type="percent" val="0"/>
        <cfvo type="num" val="2"/>
        <cfvo type="num" val="3"/>
        <cfvo type="num" val="4"/>
      </iconSet>
    </cfRule>
    <cfRule type="iconSet" priority="47">
      <iconSet iconSet="4TrafficLights">
        <cfvo type="percent" val="0"/>
        <cfvo type="num" val="2"/>
        <cfvo type="num" val="3"/>
        <cfvo type="num" val="4"/>
      </iconSet>
    </cfRule>
    <cfRule type="iconSet" priority="48">
      <iconSet iconSet="4TrafficLights" showValue="0">
        <cfvo type="percent" val="0"/>
        <cfvo type="percent" val="2"/>
        <cfvo type="percent" val="3"/>
        <cfvo type="num" val="4"/>
      </iconSet>
    </cfRule>
    <cfRule type="iconSet" priority="49">
      <iconSet showValue="0">
        <cfvo type="percent" val="0"/>
        <cfvo type="num" val="2"/>
        <cfvo type="num" val="3"/>
      </iconSet>
    </cfRule>
    <cfRule type="iconSet" priority="50">
      <iconSet>
        <cfvo type="percent" val="0"/>
        <cfvo type="num" val="2"/>
        <cfvo type="num" val="3"/>
      </iconSet>
    </cfRule>
  </conditionalFormatting>
  <conditionalFormatting sqref="F145:F146">
    <cfRule type="iconSet" priority="41">
      <iconSet iconSet="4TrafficLights" showValue="0">
        <cfvo type="percent" val="0"/>
        <cfvo type="num" val="2"/>
        <cfvo type="num" val="3"/>
        <cfvo type="num" val="4"/>
      </iconSet>
    </cfRule>
    <cfRule type="iconSet" priority="42">
      <iconSet iconSet="4TrafficLights">
        <cfvo type="percent" val="0"/>
        <cfvo type="num" val="2"/>
        <cfvo type="num" val="3"/>
        <cfvo type="num" val="4"/>
      </iconSet>
    </cfRule>
    <cfRule type="iconSet" priority="43">
      <iconSet iconSet="4TrafficLights" showValue="0">
        <cfvo type="percent" val="0"/>
        <cfvo type="percent" val="2"/>
        <cfvo type="percent" val="3"/>
        <cfvo type="num" val="4"/>
      </iconSet>
    </cfRule>
    <cfRule type="iconSet" priority="44">
      <iconSet showValue="0">
        <cfvo type="percent" val="0"/>
        <cfvo type="num" val="2"/>
        <cfvo type="num" val="3"/>
      </iconSet>
    </cfRule>
    <cfRule type="iconSet" priority="45">
      <iconSet>
        <cfvo type="percent" val="0"/>
        <cfvo type="num" val="2"/>
        <cfvo type="num" val="3"/>
      </iconSet>
    </cfRule>
  </conditionalFormatting>
  <conditionalFormatting sqref="F135:F139">
    <cfRule type="iconSet" priority="36">
      <iconSet iconSet="4TrafficLights" showValue="0">
        <cfvo type="percent" val="0"/>
        <cfvo type="num" val="2"/>
        <cfvo type="num" val="3"/>
        <cfvo type="num" val="4"/>
      </iconSet>
    </cfRule>
    <cfRule type="iconSet" priority="37">
      <iconSet iconSet="4TrafficLights">
        <cfvo type="percent" val="0"/>
        <cfvo type="num" val="2"/>
        <cfvo type="num" val="3"/>
        <cfvo type="num" val="4"/>
      </iconSet>
    </cfRule>
    <cfRule type="iconSet" priority="38">
      <iconSet iconSet="4TrafficLights" showValue="0">
        <cfvo type="percent" val="0"/>
        <cfvo type="percent" val="2"/>
        <cfvo type="percent" val="3"/>
        <cfvo type="num" val="4"/>
      </iconSet>
    </cfRule>
    <cfRule type="iconSet" priority="39">
      <iconSet showValue="0">
        <cfvo type="percent" val="0"/>
        <cfvo type="num" val="2"/>
        <cfvo type="num" val="3"/>
      </iconSet>
    </cfRule>
    <cfRule type="iconSet" priority="40">
      <iconSet>
        <cfvo type="percent" val="0"/>
        <cfvo type="num" val="2"/>
        <cfvo type="num" val="3"/>
      </iconSet>
    </cfRule>
  </conditionalFormatting>
  <conditionalFormatting sqref="F140:F144">
    <cfRule type="iconSet" priority="31">
      <iconSet iconSet="4TrafficLights" showValue="0">
        <cfvo type="percent" val="0"/>
        <cfvo type="num" val="2"/>
        <cfvo type="num" val="3"/>
        <cfvo type="num" val="4"/>
      </iconSet>
    </cfRule>
    <cfRule type="iconSet" priority="32">
      <iconSet iconSet="4TrafficLights">
        <cfvo type="percent" val="0"/>
        <cfvo type="num" val="2"/>
        <cfvo type="num" val="3"/>
        <cfvo type="num" val="4"/>
      </iconSet>
    </cfRule>
    <cfRule type="iconSet" priority="33">
      <iconSet iconSet="4TrafficLights" showValue="0">
        <cfvo type="percent" val="0"/>
        <cfvo type="percent" val="2"/>
        <cfvo type="percent" val="3"/>
        <cfvo type="num" val="4"/>
      </iconSet>
    </cfRule>
    <cfRule type="iconSet" priority="34">
      <iconSet showValue="0">
        <cfvo type="percent" val="0"/>
        <cfvo type="num" val="2"/>
        <cfvo type="num" val="3"/>
      </iconSet>
    </cfRule>
    <cfRule type="iconSet" priority="35">
      <iconSet>
        <cfvo type="percent" val="0"/>
        <cfvo type="num" val="2"/>
        <cfvo type="num" val="3"/>
      </iconSet>
    </cfRule>
  </conditionalFormatting>
  <conditionalFormatting sqref="F161:F162">
    <cfRule type="iconSet" priority="26">
      <iconSet iconSet="4TrafficLights" showValue="0">
        <cfvo type="percent" val="0"/>
        <cfvo type="num" val="2"/>
        <cfvo type="num" val="3"/>
        <cfvo type="num" val="4"/>
      </iconSet>
    </cfRule>
    <cfRule type="iconSet" priority="27">
      <iconSet iconSet="4TrafficLights">
        <cfvo type="percent" val="0"/>
        <cfvo type="num" val="2"/>
        <cfvo type="num" val="3"/>
        <cfvo type="num" val="4"/>
      </iconSet>
    </cfRule>
    <cfRule type="iconSet" priority="28">
      <iconSet iconSet="4TrafficLights" showValue="0">
        <cfvo type="percent" val="0"/>
        <cfvo type="percent" val="2"/>
        <cfvo type="percent" val="3"/>
        <cfvo type="num" val="4"/>
      </iconSet>
    </cfRule>
    <cfRule type="iconSet" priority="29">
      <iconSet showValue="0">
        <cfvo type="percent" val="0"/>
        <cfvo type="num" val="2"/>
        <cfvo type="num" val="3"/>
      </iconSet>
    </cfRule>
    <cfRule type="iconSet" priority="30">
      <iconSet>
        <cfvo type="percent" val="0"/>
        <cfvo type="num" val="2"/>
        <cfvo type="num" val="3"/>
      </iconSet>
    </cfRule>
  </conditionalFormatting>
  <conditionalFormatting sqref="F151:F155">
    <cfRule type="iconSet" priority="21">
      <iconSet iconSet="4TrafficLights" showValue="0">
        <cfvo type="percent" val="0"/>
        <cfvo type="num" val="2"/>
        <cfvo type="num" val="3"/>
        <cfvo type="num" val="4"/>
      </iconSet>
    </cfRule>
    <cfRule type="iconSet" priority="22">
      <iconSet iconSet="4TrafficLights">
        <cfvo type="percent" val="0"/>
        <cfvo type="num" val="2"/>
        <cfvo type="num" val="3"/>
        <cfvo type="num" val="4"/>
      </iconSet>
    </cfRule>
    <cfRule type="iconSet" priority="23">
      <iconSet iconSet="4TrafficLights" showValue="0">
        <cfvo type="percent" val="0"/>
        <cfvo type="percent" val="2"/>
        <cfvo type="percent" val="3"/>
        <cfvo type="num" val="4"/>
      </iconSet>
    </cfRule>
    <cfRule type="iconSet" priority="24">
      <iconSet showValue="0">
        <cfvo type="percent" val="0"/>
        <cfvo type="num" val="2"/>
        <cfvo type="num" val="3"/>
      </iconSet>
    </cfRule>
    <cfRule type="iconSet" priority="25">
      <iconSet>
        <cfvo type="percent" val="0"/>
        <cfvo type="num" val="2"/>
        <cfvo type="num" val="3"/>
      </iconSet>
    </cfRule>
  </conditionalFormatting>
  <conditionalFormatting sqref="F156:F160">
    <cfRule type="iconSet" priority="16">
      <iconSet iconSet="4TrafficLights" showValue="0">
        <cfvo type="percent" val="0"/>
        <cfvo type="num" val="2"/>
        <cfvo type="num" val="3"/>
        <cfvo type="num" val="4"/>
      </iconSet>
    </cfRule>
    <cfRule type="iconSet" priority="17">
      <iconSet iconSet="4TrafficLights">
        <cfvo type="percent" val="0"/>
        <cfvo type="num" val="2"/>
        <cfvo type="num" val="3"/>
        <cfvo type="num" val="4"/>
      </iconSet>
    </cfRule>
    <cfRule type="iconSet" priority="18">
      <iconSet iconSet="4TrafficLights" showValue="0">
        <cfvo type="percent" val="0"/>
        <cfvo type="percent" val="2"/>
        <cfvo type="percent" val="3"/>
        <cfvo type="num" val="4"/>
      </iconSet>
    </cfRule>
    <cfRule type="iconSet" priority="19">
      <iconSet showValue="0">
        <cfvo type="percent" val="0"/>
        <cfvo type="num" val="2"/>
        <cfvo type="num" val="3"/>
      </iconSet>
    </cfRule>
    <cfRule type="iconSet" priority="20">
      <iconSet>
        <cfvo type="percent" val="0"/>
        <cfvo type="num" val="2"/>
        <cfvo type="num" val="3"/>
      </iconSet>
    </cfRule>
  </conditionalFormatting>
  <conditionalFormatting sqref="F177:F178">
    <cfRule type="iconSet" priority="11">
      <iconSet iconSet="4TrafficLights" showValue="0">
        <cfvo type="percent" val="0"/>
        <cfvo type="num" val="2"/>
        <cfvo type="num" val="3"/>
        <cfvo type="num" val="4"/>
      </iconSet>
    </cfRule>
    <cfRule type="iconSet" priority="12">
      <iconSet iconSet="4TrafficLights">
        <cfvo type="percent" val="0"/>
        <cfvo type="num" val="2"/>
        <cfvo type="num" val="3"/>
        <cfvo type="num" val="4"/>
      </iconSet>
    </cfRule>
    <cfRule type="iconSet" priority="13">
      <iconSet iconSet="4TrafficLights" showValue="0">
        <cfvo type="percent" val="0"/>
        <cfvo type="percent" val="2"/>
        <cfvo type="percent" val="3"/>
        <cfvo type="num" val="4"/>
      </iconSet>
    </cfRule>
    <cfRule type="iconSet" priority="14">
      <iconSet showValue="0">
        <cfvo type="percent" val="0"/>
        <cfvo type="num" val="2"/>
        <cfvo type="num" val="3"/>
      </iconSet>
    </cfRule>
    <cfRule type="iconSet" priority="15">
      <iconSet>
        <cfvo type="percent" val="0"/>
        <cfvo type="num" val="2"/>
        <cfvo type="num" val="3"/>
      </iconSet>
    </cfRule>
  </conditionalFormatting>
  <conditionalFormatting sqref="F167:F171">
    <cfRule type="iconSet" priority="6">
      <iconSet iconSet="4TrafficLights" showValue="0">
        <cfvo type="percent" val="0"/>
        <cfvo type="num" val="2"/>
        <cfvo type="num" val="3"/>
        <cfvo type="num" val="4"/>
      </iconSet>
    </cfRule>
    <cfRule type="iconSet" priority="7">
      <iconSet iconSet="4TrafficLights">
        <cfvo type="percent" val="0"/>
        <cfvo type="num" val="2"/>
        <cfvo type="num" val="3"/>
        <cfvo type="num" val="4"/>
      </iconSet>
    </cfRule>
    <cfRule type="iconSet" priority="8">
      <iconSet iconSet="4TrafficLights" showValue="0">
        <cfvo type="percent" val="0"/>
        <cfvo type="percent" val="2"/>
        <cfvo type="percent" val="3"/>
        <cfvo type="num" val="4"/>
      </iconSet>
    </cfRule>
    <cfRule type="iconSet" priority="9">
      <iconSet showValue="0">
        <cfvo type="percent" val="0"/>
        <cfvo type="num" val="2"/>
        <cfvo type="num" val="3"/>
      </iconSet>
    </cfRule>
    <cfRule type="iconSet" priority="10">
      <iconSet>
        <cfvo type="percent" val="0"/>
        <cfvo type="num" val="2"/>
        <cfvo type="num" val="3"/>
      </iconSet>
    </cfRule>
  </conditionalFormatting>
  <conditionalFormatting sqref="F172:F176">
    <cfRule type="iconSet" priority="1">
      <iconSet iconSet="4TrafficLights" showValue="0">
        <cfvo type="percent" val="0"/>
        <cfvo type="num" val="2"/>
        <cfvo type="num" val="3"/>
        <cfvo type="num" val="4"/>
      </iconSet>
    </cfRule>
    <cfRule type="iconSet" priority="2">
      <iconSet iconSet="4TrafficLights">
        <cfvo type="percent" val="0"/>
        <cfvo type="num" val="2"/>
        <cfvo type="num" val="3"/>
        <cfvo type="num" val="4"/>
      </iconSet>
    </cfRule>
    <cfRule type="iconSet" priority="3">
      <iconSet iconSet="4TrafficLights" showValue="0">
        <cfvo type="percent" val="0"/>
        <cfvo type="percent" val="2"/>
        <cfvo type="percent" val="3"/>
        <cfvo type="num" val="4"/>
      </iconSet>
    </cfRule>
    <cfRule type="iconSet" priority="4">
      <iconSet showValue="0">
        <cfvo type="percent" val="0"/>
        <cfvo type="num" val="2"/>
        <cfvo type="num" val="3"/>
      </iconSet>
    </cfRule>
    <cfRule type="iconSet" priority="5">
      <iconSet>
        <cfvo type="percent" val="0"/>
        <cfvo type="num" val="2"/>
        <cfvo type="num" val="3"/>
      </iconSet>
    </cfRule>
  </conditionalFormatting>
  <dataValidations count="2">
    <dataValidation type="list" allowBlank="1" showInputMessage="1" showErrorMessage="1" sqref="F7:F278" xr:uid="{00000000-0002-0000-0400-000000000000}">
      <formula1>"1,2,3"</formula1>
    </dataValidation>
    <dataValidation type="list" allowBlank="1" showInputMessage="1" showErrorMessage="1" sqref="J7:J278" xr:uid="{00000000-0002-0000-0400-000002000000}">
      <formula1>"1,0,-1"</formula1>
    </dataValidation>
  </dataValidations>
  <pageMargins left="0.7" right="0.7" top="0.75" bottom="0.75" header="0.3" footer="0.3"/>
  <pageSetup paperSize="9" orientation="portrait" useFirstPageNumber="1" horizontalDpi="4294967295" verticalDpi="429496729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2B2CCD-7BCC-4C59-8377-6F82C7A6768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6DBAC027-BFD0-40B1-981D-8FF8E4D6667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7F1C72DA-AF4D-4CF4-BE9E-FCEF890BED08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75ABFF96-D74D-4EED-896C-19B31509D6A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4453AE84-6400-43C3-BD39-61A4275D8DB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F47A2B4C-1B09-4F29-9102-D1E17C770747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2A679D30-A0AD-4C71-9A4D-6385BC1C0BE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F691FB7E-11E9-4569-B1FA-D1EA1383994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962F4889-0B6E-464F-A516-6B16E0F4BA2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4A75EDF1-7A19-47A6-B3D9-DA1A0F4C9A8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9C7ADB83-3A92-4018-BE78-BCB680858C4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26BF5CE7-37BF-41AC-BE60-AA309B89C29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504A570D-8A10-4D43-8E40-7CAE307EB86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DA64A549-693A-4611-BFDE-963A797E309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4929AB99-4525-4B5B-992B-AF96A6F6FE6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I7:I21</xm:sqref>
        </x14:conditionalFormatting>
        <x14:conditionalFormatting xmlns:xm="http://schemas.microsoft.com/office/excel/2006/main">
          <x14:cfRule type="dataBar" id="{C6A27D9C-8E9B-4F48-B7A8-74281744FFB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E9638D91-28D3-4265-AA94-10822F0F114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I39:I41 I43:I53</xm:sqref>
        </x14:conditionalFormatting>
        <x14:conditionalFormatting xmlns:xm="http://schemas.microsoft.com/office/excel/2006/main">
          <x14:cfRule type="dataBar" id="{8B8A34E4-38EF-4140-A9D1-1EE5689DAE5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84EBE8D8-C492-424E-B5D0-AA636C806CA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D642DAD4-BC81-4939-89E9-5B66B707E6AC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I87:I88 I90:I101</xm:sqref>
        </x14:conditionalFormatting>
        <x14:conditionalFormatting xmlns:xm="http://schemas.microsoft.com/office/excel/2006/main">
          <x14:cfRule type="dataBar" id="{1F925AF3-370D-486A-B828-3EF74F3FACC7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31A75C81-2A46-4952-8630-56AB2968538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BD05D878-45F5-462A-9F62-B66512E29656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8C11CDC3-B3F0-4C6B-884F-770F1D9D44C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5052A692-6AE9-495A-948B-65CDEFAF557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063A5238-650D-4980-A048-83DAE1B79908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0A1308B2-6DB5-4203-BE02-73C7A24E607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5D728489-9F56-4ED9-9CAC-AD5C9416CCB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56603737-2687-44BA-BE32-5FC9678A742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I42</xm:sqref>
        </x14:conditionalFormatting>
        <x14:conditionalFormatting xmlns:xm="http://schemas.microsoft.com/office/excel/2006/main">
          <x14:cfRule type="dataBar" id="{DD59A5CF-1BE3-4E0E-86B1-92AB03AAF204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C0951E90-618E-40A9-83FC-5D75112B199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327CE633-19A3-41CD-B590-608DB741562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6C8F85B5-6DCB-4FE7-A9D1-6045DA2688A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5F403ED9-6358-4C67-A3AC-5A6CA051984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8221819C-F51A-4376-A1BE-FE478CCBAE78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B6ED8C70-5817-45BC-A9D7-613776C32C8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I89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K278"/>
  <sheetViews>
    <sheetView showGridLines="0" zoomScaleNormal="100" workbookViewId="0">
      <pane xSplit="5" ySplit="6" topLeftCell="F58" activePane="bottomRight" state="frozen"/>
      <selection pane="topRight"/>
      <selection pane="bottomLeft"/>
      <selection pane="bottomRight" activeCell="E27" sqref="E27"/>
    </sheetView>
  </sheetViews>
  <sheetFormatPr defaultColWidth="8.85546875" defaultRowHeight="15" outlineLevelRow="1" x14ac:dyDescent="0.25"/>
  <cols>
    <col min="1" max="1" width="4" customWidth="1"/>
    <col min="2" max="2" width="16.140625" customWidth="1"/>
    <col min="3" max="3" width="22.140625" style="9" customWidth="1"/>
    <col min="4" max="4" width="35.85546875" style="51" customWidth="1"/>
    <col min="5" max="5" width="37.140625" style="51" customWidth="1"/>
    <col min="6" max="6" width="15.85546875" customWidth="1"/>
    <col min="7" max="8" width="13.5703125" customWidth="1"/>
    <col min="9" max="9" width="11.85546875" customWidth="1"/>
    <col min="10" max="10" width="11" customWidth="1"/>
    <col min="11" max="11" width="33" customWidth="1"/>
    <col min="12" max="12" width="8.85546875" customWidth="1"/>
  </cols>
  <sheetData>
    <row r="2" spans="2:11" ht="15.75" customHeight="1" x14ac:dyDescent="0.25">
      <c r="B2" s="52" t="s">
        <v>203</v>
      </c>
      <c r="C2" s="52"/>
      <c r="D2" s="53"/>
      <c r="E2" s="53"/>
      <c r="F2" s="54"/>
      <c r="G2" s="54"/>
      <c r="H2" s="54"/>
      <c r="I2" s="54"/>
      <c r="J2" s="54"/>
      <c r="K2" s="54"/>
    </row>
    <row r="3" spans="2:11" ht="15.75" customHeight="1" x14ac:dyDescent="0.25">
      <c r="B3" s="52" t="s">
        <v>8</v>
      </c>
      <c r="C3" s="55" t="e">
        <f>VLOOKUP(C2,Name!B:C,2,)</f>
        <v>#N/A</v>
      </c>
      <c r="D3" s="53"/>
      <c r="E3" s="53"/>
      <c r="F3" s="54"/>
      <c r="G3" s="54"/>
      <c r="H3" s="54"/>
      <c r="I3" s="54"/>
      <c r="J3" s="54"/>
      <c r="K3" s="54"/>
    </row>
    <row r="4" spans="2:11" ht="15.75" customHeight="1" x14ac:dyDescent="0.25">
      <c r="B4" s="52" t="s">
        <v>195</v>
      </c>
      <c r="C4" s="78" t="str">
        <f>'PM Tools 1 '!C4</f>
        <v>01 Mar 2022 s/d 14 Mar 2022</v>
      </c>
      <c r="D4" s="56"/>
      <c r="E4" s="56"/>
      <c r="F4" s="54"/>
      <c r="G4" s="54"/>
      <c r="H4" s="54"/>
      <c r="I4" s="54"/>
      <c r="J4" s="54"/>
      <c r="K4" s="54"/>
    </row>
    <row r="5" spans="2:11" ht="15.75" customHeight="1" x14ac:dyDescent="0.25">
      <c r="B5" s="52" t="s">
        <v>205</v>
      </c>
      <c r="C5" s="55" t="e">
        <f>VLOOKUP(D5,'Charge Code'!B:E,3,0)</f>
        <v>#N/A</v>
      </c>
      <c r="D5" s="57"/>
      <c r="E5" s="53"/>
      <c r="F5" s="58"/>
      <c r="G5" s="58"/>
      <c r="H5" s="54"/>
      <c r="I5" s="58"/>
      <c r="J5" s="58"/>
      <c r="K5" s="58"/>
    </row>
    <row r="6" spans="2:11" s="9" customFormat="1" x14ac:dyDescent="0.25">
      <c r="B6" s="59" t="s">
        <v>0</v>
      </c>
      <c r="C6" s="59" t="s">
        <v>206</v>
      </c>
      <c r="D6" s="59" t="s">
        <v>207</v>
      </c>
      <c r="E6" s="59" t="s">
        <v>208</v>
      </c>
      <c r="F6" s="59" t="s">
        <v>209</v>
      </c>
      <c r="G6" s="59" t="s">
        <v>210</v>
      </c>
      <c r="H6" s="59" t="s">
        <v>211</v>
      </c>
      <c r="I6" s="59" t="s">
        <v>212</v>
      </c>
      <c r="J6" s="59" t="s">
        <v>213</v>
      </c>
      <c r="K6" s="59" t="s">
        <v>214</v>
      </c>
    </row>
    <row r="7" spans="2:11" x14ac:dyDescent="0.25">
      <c r="B7" s="60">
        <f>'PM Tools 1 '!B7</f>
        <v>44774</v>
      </c>
      <c r="C7" s="61" t="str">
        <f>TEXT(B7,"dddd")</f>
        <v>Monday</v>
      </c>
      <c r="D7" s="68"/>
      <c r="E7" s="68"/>
      <c r="F7" s="66"/>
      <c r="G7" s="64"/>
      <c r="H7" s="64"/>
      <c r="I7" s="65"/>
      <c r="J7" s="66">
        <f>IF(I7&gt;=100%,1,0)</f>
        <v>0</v>
      </c>
      <c r="K7" s="66"/>
    </row>
    <row r="8" spans="2:11" x14ac:dyDescent="0.25">
      <c r="B8" s="67"/>
      <c r="C8" s="66"/>
      <c r="D8" s="68"/>
      <c r="E8" s="68"/>
      <c r="F8" s="66"/>
      <c r="G8" s="64"/>
      <c r="H8" s="64"/>
      <c r="I8" s="65"/>
      <c r="J8" s="66">
        <f>IF(I8&gt;=100%,1,0)</f>
        <v>0</v>
      </c>
      <c r="K8" s="66"/>
    </row>
    <row r="9" spans="2:11" x14ac:dyDescent="0.25">
      <c r="B9" s="67"/>
      <c r="C9" s="66"/>
      <c r="D9" s="68"/>
      <c r="E9" s="68"/>
      <c r="F9" s="63"/>
      <c r="G9" s="64"/>
      <c r="H9" s="64"/>
      <c r="I9" s="65"/>
      <c r="J9" s="66">
        <f>IF(I9&gt;=100%,1,0)</f>
        <v>0</v>
      </c>
      <c r="K9" s="63"/>
    </row>
    <row r="10" spans="2:11" x14ac:dyDescent="0.25">
      <c r="B10" s="67"/>
      <c r="C10" s="66"/>
      <c r="D10" s="68"/>
      <c r="E10" s="68"/>
      <c r="F10" s="63"/>
      <c r="G10" s="64"/>
      <c r="H10" s="64"/>
      <c r="I10" s="65"/>
      <c r="J10" s="66">
        <f t="shared" ref="J10:J73" si="0">IF(I10&gt;=100%,1,0)</f>
        <v>0</v>
      </c>
      <c r="K10" s="63"/>
    </row>
    <row r="11" spans="2:11" x14ac:dyDescent="0.25">
      <c r="B11" s="67"/>
      <c r="C11" s="66"/>
      <c r="D11" s="68"/>
      <c r="E11" s="68"/>
      <c r="F11" s="63"/>
      <c r="G11" s="64"/>
      <c r="H11" s="64"/>
      <c r="I11" s="65"/>
      <c r="J11" s="66">
        <f t="shared" si="0"/>
        <v>0</v>
      </c>
      <c r="K11" s="63"/>
    </row>
    <row r="12" spans="2:11" outlineLevel="1" collapsed="1" x14ac:dyDescent="0.25">
      <c r="B12" s="67"/>
      <c r="C12" s="66"/>
      <c r="D12" s="68"/>
      <c r="E12" s="68"/>
      <c r="F12" s="63"/>
      <c r="G12" s="64"/>
      <c r="H12" s="64"/>
      <c r="I12" s="65"/>
      <c r="J12" s="66">
        <f t="shared" si="0"/>
        <v>0</v>
      </c>
      <c r="K12" s="63"/>
    </row>
    <row r="13" spans="2:11" outlineLevel="1" collapsed="1" x14ac:dyDescent="0.25">
      <c r="B13" s="67"/>
      <c r="C13" s="66"/>
      <c r="D13" s="68"/>
      <c r="E13" s="68"/>
      <c r="F13" s="63"/>
      <c r="G13" s="64"/>
      <c r="H13" s="64"/>
      <c r="I13" s="65"/>
      <c r="J13" s="66">
        <f t="shared" si="0"/>
        <v>0</v>
      </c>
      <c r="K13" s="63"/>
    </row>
    <row r="14" spans="2:11" outlineLevel="1" collapsed="1" x14ac:dyDescent="0.25">
      <c r="B14" s="67"/>
      <c r="C14" s="66"/>
      <c r="D14" s="68"/>
      <c r="E14" s="68"/>
      <c r="F14" s="63"/>
      <c r="G14" s="64"/>
      <c r="H14" s="64"/>
      <c r="I14" s="65"/>
      <c r="J14" s="66">
        <f t="shared" si="0"/>
        <v>0</v>
      </c>
      <c r="K14" s="63"/>
    </row>
    <row r="15" spans="2:11" outlineLevel="1" collapsed="1" x14ac:dyDescent="0.25">
      <c r="B15" s="67"/>
      <c r="C15" s="66"/>
      <c r="D15" s="68"/>
      <c r="E15" s="68"/>
      <c r="F15" s="63"/>
      <c r="G15" s="64"/>
      <c r="H15" s="64"/>
      <c r="I15" s="65"/>
      <c r="J15" s="66">
        <f t="shared" si="0"/>
        <v>0</v>
      </c>
      <c r="K15" s="63"/>
    </row>
    <row r="16" spans="2:11" outlineLevel="1" collapsed="1" x14ac:dyDescent="0.25">
      <c r="B16" s="67"/>
      <c r="C16" s="66"/>
      <c r="D16" s="68"/>
      <c r="E16" s="68"/>
      <c r="F16" s="63"/>
      <c r="G16" s="64"/>
      <c r="H16" s="64"/>
      <c r="I16" s="65"/>
      <c r="J16" s="66">
        <f t="shared" si="0"/>
        <v>0</v>
      </c>
      <c r="K16" s="63"/>
    </row>
    <row r="17" spans="2:11" outlineLevel="1" collapsed="1" x14ac:dyDescent="0.25">
      <c r="B17" s="67"/>
      <c r="C17" s="66"/>
      <c r="D17" s="68"/>
      <c r="E17" s="68"/>
      <c r="F17" s="63"/>
      <c r="G17" s="64"/>
      <c r="H17" s="64"/>
      <c r="I17" s="65"/>
      <c r="J17" s="66">
        <f t="shared" si="0"/>
        <v>0</v>
      </c>
      <c r="K17" s="63"/>
    </row>
    <row r="18" spans="2:11" outlineLevel="1" collapsed="1" x14ac:dyDescent="0.25">
      <c r="B18" s="67"/>
      <c r="C18" s="66"/>
      <c r="D18" s="68"/>
      <c r="E18" s="68"/>
      <c r="F18" s="63"/>
      <c r="G18" s="64"/>
      <c r="H18" s="64"/>
      <c r="I18" s="65"/>
      <c r="J18" s="66">
        <f t="shared" si="0"/>
        <v>0</v>
      </c>
      <c r="K18" s="63"/>
    </row>
    <row r="19" spans="2:11" outlineLevel="1" collapsed="1" x14ac:dyDescent="0.25">
      <c r="B19" s="67"/>
      <c r="C19" s="66"/>
      <c r="D19" s="68"/>
      <c r="E19" s="68"/>
      <c r="F19" s="63"/>
      <c r="G19" s="64"/>
      <c r="H19" s="64"/>
      <c r="I19" s="65"/>
      <c r="J19" s="66">
        <f t="shared" si="0"/>
        <v>0</v>
      </c>
      <c r="K19" s="63"/>
    </row>
    <row r="20" spans="2:11" outlineLevel="1" collapsed="1" x14ac:dyDescent="0.25">
      <c r="B20" s="67"/>
      <c r="C20" s="66"/>
      <c r="D20" s="68"/>
      <c r="E20" s="68"/>
      <c r="F20" s="63"/>
      <c r="G20" s="64"/>
      <c r="H20" s="64"/>
      <c r="I20" s="65"/>
      <c r="J20" s="66">
        <f t="shared" si="0"/>
        <v>0</v>
      </c>
      <c r="K20" s="63"/>
    </row>
    <row r="21" spans="2:11" outlineLevel="1" collapsed="1" x14ac:dyDescent="0.25">
      <c r="B21" s="67"/>
      <c r="C21" s="66"/>
      <c r="D21" s="68"/>
      <c r="E21" s="68"/>
      <c r="F21" s="63"/>
      <c r="G21" s="69"/>
      <c r="H21" s="69"/>
      <c r="I21" s="65"/>
      <c r="J21" s="66">
        <f t="shared" si="0"/>
        <v>0</v>
      </c>
      <c r="K21" s="63"/>
    </row>
    <row r="22" spans="2:11" x14ac:dyDescent="0.25">
      <c r="B22" s="70"/>
      <c r="C22" s="71"/>
      <c r="D22" s="72"/>
      <c r="E22" s="72"/>
      <c r="F22" s="73"/>
      <c r="G22" s="74">
        <f>SUM(G7:G21)</f>
        <v>0</v>
      </c>
      <c r="H22" s="74">
        <f>SUM(H7:H21)</f>
        <v>0</v>
      </c>
      <c r="I22" s="75"/>
      <c r="J22" s="73"/>
      <c r="K22" s="73"/>
    </row>
    <row r="23" spans="2:11" x14ac:dyDescent="0.25">
      <c r="B23" s="60">
        <f>B7+1</f>
        <v>44775</v>
      </c>
      <c r="C23" s="63" t="str">
        <f>TEXT(B23,"dddd")</f>
        <v>Tuesday</v>
      </c>
      <c r="D23" s="68"/>
      <c r="E23" s="68"/>
      <c r="F23" s="66"/>
      <c r="G23" s="64"/>
      <c r="H23" s="64"/>
      <c r="I23" s="65"/>
      <c r="J23" s="66">
        <f t="shared" si="0"/>
        <v>0</v>
      </c>
      <c r="K23" s="66"/>
    </row>
    <row r="24" spans="2:11" x14ac:dyDescent="0.25">
      <c r="B24" s="67"/>
      <c r="C24" s="66"/>
      <c r="D24" s="68"/>
      <c r="E24" s="68"/>
      <c r="F24" s="66"/>
      <c r="G24" s="64"/>
      <c r="H24" s="64"/>
      <c r="I24" s="65"/>
      <c r="J24" s="66">
        <f t="shared" si="0"/>
        <v>0</v>
      </c>
      <c r="K24" s="66"/>
    </row>
    <row r="25" spans="2:11" x14ac:dyDescent="0.25">
      <c r="B25" s="67"/>
      <c r="C25" s="66"/>
      <c r="D25" s="68"/>
      <c r="E25" s="68"/>
      <c r="F25" s="66"/>
      <c r="G25" s="64"/>
      <c r="H25" s="64"/>
      <c r="I25" s="65"/>
      <c r="J25" s="66">
        <f t="shared" si="0"/>
        <v>0</v>
      </c>
      <c r="K25" s="63"/>
    </row>
    <row r="26" spans="2:11" x14ac:dyDescent="0.25">
      <c r="B26" s="67"/>
      <c r="C26" s="66"/>
      <c r="D26" s="68"/>
      <c r="E26" s="68"/>
      <c r="F26" s="66"/>
      <c r="G26" s="64"/>
      <c r="H26" s="64"/>
      <c r="I26" s="65"/>
      <c r="J26" s="66">
        <f t="shared" si="0"/>
        <v>0</v>
      </c>
      <c r="K26" s="63"/>
    </row>
    <row r="27" spans="2:11" x14ac:dyDescent="0.25">
      <c r="B27" s="67"/>
      <c r="C27" s="66"/>
      <c r="D27" s="68"/>
      <c r="E27" s="68"/>
      <c r="F27" s="63"/>
      <c r="G27" s="64"/>
      <c r="H27" s="64"/>
      <c r="I27" s="65"/>
      <c r="J27" s="66">
        <f t="shared" si="0"/>
        <v>0</v>
      </c>
      <c r="K27" s="63"/>
    </row>
    <row r="28" spans="2:11" outlineLevel="1" collapsed="1" x14ac:dyDescent="0.25">
      <c r="B28" s="67"/>
      <c r="C28" s="66"/>
      <c r="D28" s="68"/>
      <c r="E28" s="68"/>
      <c r="F28" s="63"/>
      <c r="G28" s="64"/>
      <c r="H28" s="64"/>
      <c r="I28" s="65"/>
      <c r="J28" s="66">
        <f t="shared" si="0"/>
        <v>0</v>
      </c>
      <c r="K28" s="63"/>
    </row>
    <row r="29" spans="2:11" outlineLevel="1" collapsed="1" x14ac:dyDescent="0.25">
      <c r="B29" s="67"/>
      <c r="C29" s="66"/>
      <c r="D29" s="68"/>
      <c r="E29" s="68"/>
      <c r="F29" s="63"/>
      <c r="G29" s="64"/>
      <c r="H29" s="64"/>
      <c r="I29" s="65"/>
      <c r="J29" s="66">
        <f t="shared" si="0"/>
        <v>0</v>
      </c>
      <c r="K29" s="63"/>
    </row>
    <row r="30" spans="2:11" outlineLevel="1" collapsed="1" x14ac:dyDescent="0.25">
      <c r="B30" s="67"/>
      <c r="C30" s="66"/>
      <c r="D30" s="68"/>
      <c r="E30" s="68"/>
      <c r="F30" s="63"/>
      <c r="G30" s="64"/>
      <c r="H30" s="64"/>
      <c r="I30" s="65"/>
      <c r="J30" s="66">
        <f t="shared" si="0"/>
        <v>0</v>
      </c>
      <c r="K30" s="63"/>
    </row>
    <row r="31" spans="2:11" outlineLevel="1" collapsed="1" x14ac:dyDescent="0.25">
      <c r="B31" s="67"/>
      <c r="C31" s="66"/>
      <c r="D31" s="68"/>
      <c r="E31" s="68"/>
      <c r="F31" s="63"/>
      <c r="G31" s="64"/>
      <c r="H31" s="64"/>
      <c r="I31" s="65"/>
      <c r="J31" s="66">
        <f t="shared" si="0"/>
        <v>0</v>
      </c>
      <c r="K31" s="63"/>
    </row>
    <row r="32" spans="2:11" outlineLevel="1" collapsed="1" x14ac:dyDescent="0.25">
      <c r="B32" s="67"/>
      <c r="C32" s="66"/>
      <c r="D32" s="68"/>
      <c r="E32" s="68"/>
      <c r="F32" s="63"/>
      <c r="G32" s="64"/>
      <c r="H32" s="64"/>
      <c r="I32" s="65"/>
      <c r="J32" s="66">
        <f t="shared" si="0"/>
        <v>0</v>
      </c>
      <c r="K32" s="63"/>
    </row>
    <row r="33" spans="2:11" outlineLevel="1" collapsed="1" x14ac:dyDescent="0.25">
      <c r="B33" s="67"/>
      <c r="C33" s="66"/>
      <c r="D33" s="68"/>
      <c r="E33" s="68"/>
      <c r="F33" s="63"/>
      <c r="G33" s="64"/>
      <c r="H33" s="64"/>
      <c r="I33" s="65"/>
      <c r="J33" s="66">
        <f t="shared" si="0"/>
        <v>0</v>
      </c>
      <c r="K33" s="63"/>
    </row>
    <row r="34" spans="2:11" outlineLevel="1" collapsed="1" x14ac:dyDescent="0.25">
      <c r="B34" s="67"/>
      <c r="C34" s="66"/>
      <c r="D34" s="68"/>
      <c r="E34" s="68"/>
      <c r="F34" s="63"/>
      <c r="G34" s="64"/>
      <c r="H34" s="64"/>
      <c r="I34" s="65"/>
      <c r="J34" s="66">
        <f t="shared" si="0"/>
        <v>0</v>
      </c>
      <c r="K34" s="63"/>
    </row>
    <row r="35" spans="2:11" outlineLevel="1" collapsed="1" x14ac:dyDescent="0.25">
      <c r="B35" s="67"/>
      <c r="C35" s="66"/>
      <c r="D35" s="68"/>
      <c r="E35" s="68"/>
      <c r="F35" s="63"/>
      <c r="G35" s="64"/>
      <c r="H35" s="64"/>
      <c r="I35" s="65"/>
      <c r="J35" s="66">
        <f t="shared" si="0"/>
        <v>0</v>
      </c>
      <c r="K35" s="63"/>
    </row>
    <row r="36" spans="2:11" outlineLevel="1" collapsed="1" x14ac:dyDescent="0.25">
      <c r="B36" s="67"/>
      <c r="C36" s="66"/>
      <c r="D36" s="68"/>
      <c r="E36" s="68"/>
      <c r="F36" s="63"/>
      <c r="G36" s="64"/>
      <c r="H36" s="64"/>
      <c r="I36" s="65"/>
      <c r="J36" s="66">
        <f t="shared" si="0"/>
        <v>0</v>
      </c>
      <c r="K36" s="63"/>
    </row>
    <row r="37" spans="2:11" outlineLevel="1" collapsed="1" x14ac:dyDescent="0.25">
      <c r="B37" s="67"/>
      <c r="C37" s="66"/>
      <c r="D37" s="68"/>
      <c r="E37" s="68"/>
      <c r="F37" s="63"/>
      <c r="G37" s="69"/>
      <c r="H37" s="69"/>
      <c r="I37" s="65"/>
      <c r="J37" s="66">
        <f t="shared" si="0"/>
        <v>0</v>
      </c>
      <c r="K37" s="63"/>
    </row>
    <row r="38" spans="2:11" x14ac:dyDescent="0.25">
      <c r="B38" s="70"/>
      <c r="C38" s="71"/>
      <c r="D38" s="72"/>
      <c r="E38" s="72"/>
      <c r="F38" s="73"/>
      <c r="G38" s="74">
        <f>SUM(G23:G37)</f>
        <v>0</v>
      </c>
      <c r="H38" s="74">
        <f>SUM(H23:H37)</f>
        <v>0</v>
      </c>
      <c r="I38" s="75"/>
      <c r="J38" s="73"/>
      <c r="K38" s="73"/>
    </row>
    <row r="39" spans="2:11" x14ac:dyDescent="0.25">
      <c r="B39" s="60">
        <f>B23+1</f>
        <v>44776</v>
      </c>
      <c r="C39" s="63" t="str">
        <f>TEXT(B39,"dddd")</f>
        <v>Wednesday</v>
      </c>
      <c r="D39" s="68"/>
      <c r="E39" s="68"/>
      <c r="F39" s="66"/>
      <c r="G39" s="64"/>
      <c r="H39" s="64"/>
      <c r="I39" s="65"/>
      <c r="J39" s="66">
        <f t="shared" si="0"/>
        <v>0</v>
      </c>
      <c r="K39" s="66"/>
    </row>
    <row r="40" spans="2:11" x14ac:dyDescent="0.25">
      <c r="B40" s="67"/>
      <c r="C40" s="66"/>
      <c r="D40" s="68"/>
      <c r="E40" s="68"/>
      <c r="F40" s="66"/>
      <c r="G40" s="64"/>
      <c r="H40" s="64"/>
      <c r="I40" s="65"/>
      <c r="J40" s="66">
        <f t="shared" si="0"/>
        <v>0</v>
      </c>
      <c r="K40" s="66"/>
    </row>
    <row r="41" spans="2:11" x14ac:dyDescent="0.25">
      <c r="B41" s="67"/>
      <c r="C41" s="66"/>
      <c r="D41" s="68"/>
      <c r="E41" s="68"/>
      <c r="F41" s="63"/>
      <c r="G41" s="64"/>
      <c r="H41" s="64"/>
      <c r="I41" s="65"/>
      <c r="J41" s="66">
        <f t="shared" si="0"/>
        <v>0</v>
      </c>
      <c r="K41" s="63"/>
    </row>
    <row r="42" spans="2:11" x14ac:dyDescent="0.25">
      <c r="B42" s="67"/>
      <c r="C42" s="66"/>
      <c r="D42" s="68"/>
      <c r="E42" s="68"/>
      <c r="F42" s="63"/>
      <c r="G42" s="64"/>
      <c r="H42" s="64"/>
      <c r="I42" s="65"/>
      <c r="J42" s="66">
        <f t="shared" si="0"/>
        <v>0</v>
      </c>
      <c r="K42" s="63"/>
    </row>
    <row r="43" spans="2:11" x14ac:dyDescent="0.25">
      <c r="B43" s="67"/>
      <c r="C43" s="66"/>
      <c r="D43" s="68"/>
      <c r="E43" s="68"/>
      <c r="F43" s="63"/>
      <c r="G43" s="64"/>
      <c r="H43" s="64"/>
      <c r="I43" s="65"/>
      <c r="J43" s="66">
        <f t="shared" si="0"/>
        <v>0</v>
      </c>
      <c r="K43" s="63"/>
    </row>
    <row r="44" spans="2:11" outlineLevel="1" collapsed="1" x14ac:dyDescent="0.25">
      <c r="B44" s="67"/>
      <c r="C44" s="66"/>
      <c r="D44" s="68"/>
      <c r="E44" s="68"/>
      <c r="F44" s="63"/>
      <c r="G44" s="64"/>
      <c r="H44" s="64"/>
      <c r="I44" s="65"/>
      <c r="J44" s="66">
        <f t="shared" si="0"/>
        <v>0</v>
      </c>
      <c r="K44" s="63"/>
    </row>
    <row r="45" spans="2:11" outlineLevel="1" collapsed="1" x14ac:dyDescent="0.25">
      <c r="B45" s="67"/>
      <c r="C45" s="66"/>
      <c r="D45" s="68"/>
      <c r="E45" s="68"/>
      <c r="F45" s="63"/>
      <c r="G45" s="64"/>
      <c r="H45" s="64"/>
      <c r="I45" s="65"/>
      <c r="J45" s="66">
        <f t="shared" si="0"/>
        <v>0</v>
      </c>
      <c r="K45" s="63"/>
    </row>
    <row r="46" spans="2:11" outlineLevel="1" collapsed="1" x14ac:dyDescent="0.25">
      <c r="B46" s="67"/>
      <c r="C46" s="66"/>
      <c r="D46" s="68"/>
      <c r="E46" s="68"/>
      <c r="F46" s="63"/>
      <c r="G46" s="64"/>
      <c r="H46" s="64"/>
      <c r="I46" s="65"/>
      <c r="J46" s="66">
        <f t="shared" si="0"/>
        <v>0</v>
      </c>
      <c r="K46" s="63"/>
    </row>
    <row r="47" spans="2:11" outlineLevel="1" collapsed="1" x14ac:dyDescent="0.25">
      <c r="B47" s="67"/>
      <c r="C47" s="66"/>
      <c r="D47" s="68"/>
      <c r="E47" s="68"/>
      <c r="F47" s="63"/>
      <c r="G47" s="64"/>
      <c r="H47" s="64"/>
      <c r="I47" s="65"/>
      <c r="J47" s="66">
        <f t="shared" si="0"/>
        <v>0</v>
      </c>
      <c r="K47" s="63"/>
    </row>
    <row r="48" spans="2:11" outlineLevel="1" collapsed="1" x14ac:dyDescent="0.25">
      <c r="B48" s="67"/>
      <c r="C48" s="66"/>
      <c r="D48" s="68"/>
      <c r="E48" s="68"/>
      <c r="F48" s="63"/>
      <c r="G48" s="64"/>
      <c r="H48" s="64"/>
      <c r="I48" s="65"/>
      <c r="J48" s="66">
        <f t="shared" si="0"/>
        <v>0</v>
      </c>
      <c r="K48" s="63"/>
    </row>
    <row r="49" spans="2:11" outlineLevel="1" collapsed="1" x14ac:dyDescent="0.25">
      <c r="B49" s="67"/>
      <c r="C49" s="66"/>
      <c r="D49" s="68"/>
      <c r="E49" s="68"/>
      <c r="F49" s="63"/>
      <c r="G49" s="64"/>
      <c r="H49" s="64"/>
      <c r="I49" s="65"/>
      <c r="J49" s="66">
        <f t="shared" si="0"/>
        <v>0</v>
      </c>
      <c r="K49" s="63"/>
    </row>
    <row r="50" spans="2:11" outlineLevel="1" collapsed="1" x14ac:dyDescent="0.25">
      <c r="B50" s="67"/>
      <c r="C50" s="66"/>
      <c r="D50" s="68"/>
      <c r="E50" s="68"/>
      <c r="F50" s="63"/>
      <c r="G50" s="64"/>
      <c r="H50" s="64"/>
      <c r="I50" s="65"/>
      <c r="J50" s="66">
        <f t="shared" si="0"/>
        <v>0</v>
      </c>
      <c r="K50" s="63"/>
    </row>
    <row r="51" spans="2:11" outlineLevel="1" collapsed="1" x14ac:dyDescent="0.25">
      <c r="B51" s="67"/>
      <c r="C51" s="66"/>
      <c r="D51" s="68"/>
      <c r="E51" s="68"/>
      <c r="F51" s="63"/>
      <c r="G51" s="64"/>
      <c r="H51" s="64"/>
      <c r="I51" s="65"/>
      <c r="J51" s="66">
        <f t="shared" si="0"/>
        <v>0</v>
      </c>
      <c r="K51" s="63"/>
    </row>
    <row r="52" spans="2:11" outlineLevel="1" collapsed="1" x14ac:dyDescent="0.25">
      <c r="B52" s="67"/>
      <c r="C52" s="66"/>
      <c r="D52" s="68"/>
      <c r="E52" s="68"/>
      <c r="F52" s="63"/>
      <c r="G52" s="64"/>
      <c r="H52" s="64"/>
      <c r="I52" s="65"/>
      <c r="J52" s="66">
        <f t="shared" si="0"/>
        <v>0</v>
      </c>
      <c r="K52" s="63"/>
    </row>
    <row r="53" spans="2:11" outlineLevel="1" collapsed="1" x14ac:dyDescent="0.25">
      <c r="B53" s="67"/>
      <c r="C53" s="66"/>
      <c r="D53" s="68"/>
      <c r="E53" s="68"/>
      <c r="F53" s="63"/>
      <c r="G53" s="69"/>
      <c r="H53" s="69"/>
      <c r="I53" s="65"/>
      <c r="J53" s="66">
        <f t="shared" si="0"/>
        <v>0</v>
      </c>
      <c r="K53" s="63"/>
    </row>
    <row r="54" spans="2:11" x14ac:dyDescent="0.25">
      <c r="B54" s="70"/>
      <c r="C54" s="71"/>
      <c r="D54" s="72"/>
      <c r="E54" s="72"/>
      <c r="F54" s="73"/>
      <c r="G54" s="74">
        <f>SUM(G39:G53)</f>
        <v>0</v>
      </c>
      <c r="H54" s="74">
        <f>SUM(H39:H53)</f>
        <v>0</v>
      </c>
      <c r="I54" s="75"/>
      <c r="J54" s="73"/>
      <c r="K54" s="73"/>
    </row>
    <row r="55" spans="2:11" x14ac:dyDescent="0.25">
      <c r="B55" s="60">
        <f>B39+1</f>
        <v>44777</v>
      </c>
      <c r="C55" s="63" t="str">
        <f>TEXT(B55,"dddd")</f>
        <v>Thursday</v>
      </c>
      <c r="D55" s="68"/>
      <c r="E55" s="68"/>
      <c r="F55" s="66"/>
      <c r="G55" s="64"/>
      <c r="H55" s="64"/>
      <c r="I55" s="65"/>
      <c r="J55" s="66">
        <f t="shared" si="0"/>
        <v>0</v>
      </c>
      <c r="K55" s="66"/>
    </row>
    <row r="56" spans="2:11" x14ac:dyDescent="0.25">
      <c r="B56" s="67"/>
      <c r="C56" s="66"/>
      <c r="D56" s="68"/>
      <c r="E56" s="68"/>
      <c r="F56" s="66"/>
      <c r="G56" s="64"/>
      <c r="H56" s="64"/>
      <c r="I56" s="65"/>
      <c r="J56" s="66">
        <f t="shared" si="0"/>
        <v>0</v>
      </c>
      <c r="K56" s="66"/>
    </row>
    <row r="57" spans="2:11" x14ac:dyDescent="0.25">
      <c r="B57" s="67"/>
      <c r="C57" s="66"/>
      <c r="D57" s="68"/>
      <c r="E57" s="68"/>
      <c r="F57" s="63"/>
      <c r="G57" s="64"/>
      <c r="H57" s="64"/>
      <c r="I57" s="65"/>
      <c r="J57" s="66">
        <f t="shared" si="0"/>
        <v>0</v>
      </c>
      <c r="K57" s="63"/>
    </row>
    <row r="58" spans="2:11" x14ac:dyDescent="0.25">
      <c r="B58" s="67"/>
      <c r="C58" s="66"/>
      <c r="D58" s="68"/>
      <c r="E58" s="68"/>
      <c r="F58" s="63"/>
      <c r="G58" s="64"/>
      <c r="H58" s="64"/>
      <c r="I58" s="65"/>
      <c r="J58" s="66">
        <f t="shared" si="0"/>
        <v>0</v>
      </c>
      <c r="K58" s="63"/>
    </row>
    <row r="59" spans="2:11" x14ac:dyDescent="0.25">
      <c r="B59" s="67"/>
      <c r="C59" s="66"/>
      <c r="D59" s="68"/>
      <c r="E59" s="68"/>
      <c r="F59" s="63"/>
      <c r="G59" s="64"/>
      <c r="H59" s="64"/>
      <c r="I59" s="65"/>
      <c r="J59" s="66">
        <f t="shared" si="0"/>
        <v>0</v>
      </c>
      <c r="K59" s="63"/>
    </row>
    <row r="60" spans="2:11" outlineLevel="1" collapsed="1" x14ac:dyDescent="0.25">
      <c r="B60" s="67"/>
      <c r="C60" s="66"/>
      <c r="D60" s="68"/>
      <c r="E60" s="68"/>
      <c r="F60" s="63"/>
      <c r="G60" s="64"/>
      <c r="H60" s="64"/>
      <c r="I60" s="65"/>
      <c r="J60" s="66">
        <f t="shared" si="0"/>
        <v>0</v>
      </c>
      <c r="K60" s="63"/>
    </row>
    <row r="61" spans="2:11" outlineLevel="1" collapsed="1" x14ac:dyDescent="0.25">
      <c r="B61" s="67"/>
      <c r="C61" s="66"/>
      <c r="D61" s="68"/>
      <c r="E61" s="68"/>
      <c r="F61" s="63"/>
      <c r="G61" s="64"/>
      <c r="H61" s="64"/>
      <c r="I61" s="65"/>
      <c r="J61" s="66">
        <f t="shared" si="0"/>
        <v>0</v>
      </c>
      <c r="K61" s="63"/>
    </row>
    <row r="62" spans="2:11" outlineLevel="1" collapsed="1" x14ac:dyDescent="0.25">
      <c r="B62" s="67"/>
      <c r="C62" s="66"/>
      <c r="D62" s="68"/>
      <c r="E62" s="68"/>
      <c r="F62" s="63"/>
      <c r="G62" s="64"/>
      <c r="H62" s="64"/>
      <c r="I62" s="65"/>
      <c r="J62" s="66">
        <f t="shared" si="0"/>
        <v>0</v>
      </c>
      <c r="K62" s="63"/>
    </row>
    <row r="63" spans="2:11" outlineLevel="1" collapsed="1" x14ac:dyDescent="0.25">
      <c r="B63" s="67"/>
      <c r="C63" s="66"/>
      <c r="D63" s="68"/>
      <c r="E63" s="68"/>
      <c r="F63" s="63"/>
      <c r="G63" s="64"/>
      <c r="H63" s="64"/>
      <c r="I63" s="65"/>
      <c r="J63" s="66">
        <f t="shared" si="0"/>
        <v>0</v>
      </c>
      <c r="K63" s="63"/>
    </row>
    <row r="64" spans="2:11" outlineLevel="1" collapsed="1" x14ac:dyDescent="0.25">
      <c r="B64" s="67"/>
      <c r="C64" s="66"/>
      <c r="D64" s="68"/>
      <c r="E64" s="68"/>
      <c r="F64" s="63"/>
      <c r="G64" s="64"/>
      <c r="H64" s="64"/>
      <c r="I64" s="65"/>
      <c r="J64" s="66">
        <f t="shared" si="0"/>
        <v>0</v>
      </c>
      <c r="K64" s="63"/>
    </row>
    <row r="65" spans="2:11" outlineLevel="1" collapsed="1" x14ac:dyDescent="0.25">
      <c r="B65" s="67"/>
      <c r="C65" s="66"/>
      <c r="D65" s="68"/>
      <c r="E65" s="68"/>
      <c r="F65" s="63"/>
      <c r="G65" s="64"/>
      <c r="H65" s="64"/>
      <c r="I65" s="65"/>
      <c r="J65" s="66">
        <f t="shared" si="0"/>
        <v>0</v>
      </c>
      <c r="K65" s="63"/>
    </row>
    <row r="66" spans="2:11" outlineLevel="1" collapsed="1" x14ac:dyDescent="0.25">
      <c r="B66" s="67"/>
      <c r="C66" s="66"/>
      <c r="D66" s="68"/>
      <c r="E66" s="68"/>
      <c r="F66" s="63"/>
      <c r="G66" s="64"/>
      <c r="H66" s="64"/>
      <c r="I66" s="65"/>
      <c r="J66" s="66">
        <f t="shared" si="0"/>
        <v>0</v>
      </c>
      <c r="K66" s="63"/>
    </row>
    <row r="67" spans="2:11" outlineLevel="1" collapsed="1" x14ac:dyDescent="0.25">
      <c r="B67" s="67"/>
      <c r="C67" s="66"/>
      <c r="D67" s="68"/>
      <c r="E67" s="68"/>
      <c r="F67" s="63"/>
      <c r="G67" s="64"/>
      <c r="H67" s="64"/>
      <c r="I67" s="65"/>
      <c r="J67" s="66">
        <f t="shared" si="0"/>
        <v>0</v>
      </c>
      <c r="K67" s="63"/>
    </row>
    <row r="68" spans="2:11" outlineLevel="1" collapsed="1" x14ac:dyDescent="0.25">
      <c r="B68" s="67"/>
      <c r="C68" s="66"/>
      <c r="D68" s="68"/>
      <c r="E68" s="68"/>
      <c r="F68" s="63"/>
      <c r="G68" s="64"/>
      <c r="H68" s="64"/>
      <c r="I68" s="65"/>
      <c r="J68" s="66">
        <f t="shared" si="0"/>
        <v>0</v>
      </c>
      <c r="K68" s="63"/>
    </row>
    <row r="69" spans="2:11" outlineLevel="1" collapsed="1" x14ac:dyDescent="0.25">
      <c r="B69" s="67"/>
      <c r="C69" s="66"/>
      <c r="D69" s="68"/>
      <c r="E69" s="68"/>
      <c r="F69" s="63"/>
      <c r="G69" s="69"/>
      <c r="H69" s="69"/>
      <c r="I69" s="65"/>
      <c r="J69" s="66">
        <f t="shared" si="0"/>
        <v>0</v>
      </c>
      <c r="K69" s="63"/>
    </row>
    <row r="70" spans="2:11" x14ac:dyDescent="0.25">
      <c r="B70" s="70"/>
      <c r="C70" s="71"/>
      <c r="D70" s="72"/>
      <c r="E70" s="72"/>
      <c r="F70" s="73"/>
      <c r="G70" s="74">
        <f>SUM(G55:G69)</f>
        <v>0</v>
      </c>
      <c r="H70" s="74">
        <f>SUM(H55:H69)</f>
        <v>0</v>
      </c>
      <c r="I70" s="75"/>
      <c r="J70" s="73"/>
      <c r="K70" s="73"/>
    </row>
    <row r="71" spans="2:11" x14ac:dyDescent="0.25">
      <c r="B71" s="60">
        <f>B55+1</f>
        <v>44778</v>
      </c>
      <c r="C71" s="63" t="str">
        <f>TEXT(B71,"dddd")</f>
        <v>Friday</v>
      </c>
      <c r="D71" s="68"/>
      <c r="E71" s="68"/>
      <c r="F71" s="66"/>
      <c r="G71" s="64"/>
      <c r="H71" s="64"/>
      <c r="I71" s="65"/>
      <c r="J71" s="66">
        <f t="shared" si="0"/>
        <v>0</v>
      </c>
      <c r="K71" s="66"/>
    </row>
    <row r="72" spans="2:11" x14ac:dyDescent="0.25">
      <c r="B72" s="67"/>
      <c r="C72" s="66"/>
      <c r="D72" s="68"/>
      <c r="E72" s="68"/>
      <c r="F72" s="66"/>
      <c r="G72" s="64"/>
      <c r="H72" s="64"/>
      <c r="I72" s="65"/>
      <c r="J72" s="66">
        <f t="shared" si="0"/>
        <v>0</v>
      </c>
      <c r="K72" s="66"/>
    </row>
    <row r="73" spans="2:11" x14ac:dyDescent="0.25">
      <c r="B73" s="67"/>
      <c r="C73" s="66"/>
      <c r="D73" s="68"/>
      <c r="E73" s="68"/>
      <c r="F73" s="63"/>
      <c r="G73" s="64"/>
      <c r="H73" s="64"/>
      <c r="I73" s="65"/>
      <c r="J73" s="66">
        <f t="shared" si="0"/>
        <v>0</v>
      </c>
      <c r="K73" s="63"/>
    </row>
    <row r="74" spans="2:11" x14ac:dyDescent="0.25">
      <c r="B74" s="67"/>
      <c r="C74" s="66"/>
      <c r="D74" s="68"/>
      <c r="E74" s="68"/>
      <c r="F74" s="63"/>
      <c r="G74" s="64"/>
      <c r="H74" s="64"/>
      <c r="I74" s="65"/>
      <c r="J74" s="66">
        <f t="shared" ref="J74:J85" si="1">IF(I74&gt;=100%,1,0)</f>
        <v>0</v>
      </c>
      <c r="K74" s="63"/>
    </row>
    <row r="75" spans="2:11" x14ac:dyDescent="0.25">
      <c r="B75" s="67"/>
      <c r="C75" s="66"/>
      <c r="D75" s="68"/>
      <c r="E75" s="68"/>
      <c r="F75" s="63"/>
      <c r="G75" s="64"/>
      <c r="H75" s="64"/>
      <c r="I75" s="65"/>
      <c r="J75" s="66">
        <f t="shared" si="1"/>
        <v>0</v>
      </c>
      <c r="K75" s="63"/>
    </row>
    <row r="76" spans="2:11" outlineLevel="1" collapsed="1" x14ac:dyDescent="0.25">
      <c r="B76" s="67"/>
      <c r="C76" s="66"/>
      <c r="D76" s="68"/>
      <c r="E76" s="68"/>
      <c r="F76" s="63"/>
      <c r="G76" s="64"/>
      <c r="H76" s="64"/>
      <c r="I76" s="65"/>
      <c r="J76" s="66">
        <f t="shared" si="1"/>
        <v>0</v>
      </c>
      <c r="K76" s="63"/>
    </row>
    <row r="77" spans="2:11" outlineLevel="1" collapsed="1" x14ac:dyDescent="0.25">
      <c r="B77" s="67"/>
      <c r="C77" s="66"/>
      <c r="D77" s="68"/>
      <c r="E77" s="68"/>
      <c r="F77" s="63"/>
      <c r="G77" s="64"/>
      <c r="H77" s="64"/>
      <c r="I77" s="65"/>
      <c r="J77" s="66">
        <f t="shared" si="1"/>
        <v>0</v>
      </c>
      <c r="K77" s="63"/>
    </row>
    <row r="78" spans="2:11" outlineLevel="1" collapsed="1" x14ac:dyDescent="0.25">
      <c r="B78" s="67"/>
      <c r="C78" s="66"/>
      <c r="D78" s="68"/>
      <c r="E78" s="68"/>
      <c r="F78" s="63"/>
      <c r="G78" s="64"/>
      <c r="H78" s="64"/>
      <c r="I78" s="65"/>
      <c r="J78" s="66">
        <f t="shared" si="1"/>
        <v>0</v>
      </c>
      <c r="K78" s="63"/>
    </row>
    <row r="79" spans="2:11" outlineLevel="1" collapsed="1" x14ac:dyDescent="0.25">
      <c r="B79" s="67"/>
      <c r="C79" s="66"/>
      <c r="D79" s="68"/>
      <c r="E79" s="68"/>
      <c r="F79" s="63"/>
      <c r="G79" s="64"/>
      <c r="H79" s="64"/>
      <c r="I79" s="65"/>
      <c r="J79" s="66">
        <f t="shared" si="1"/>
        <v>0</v>
      </c>
      <c r="K79" s="63"/>
    </row>
    <row r="80" spans="2:11" outlineLevel="1" collapsed="1" x14ac:dyDescent="0.25">
      <c r="B80" s="67"/>
      <c r="C80" s="66"/>
      <c r="D80" s="68"/>
      <c r="E80" s="68"/>
      <c r="F80" s="63"/>
      <c r="G80" s="64"/>
      <c r="H80" s="64"/>
      <c r="I80" s="65"/>
      <c r="J80" s="66">
        <f t="shared" si="1"/>
        <v>0</v>
      </c>
      <c r="K80" s="63"/>
    </row>
    <row r="81" spans="2:11" outlineLevel="1" collapsed="1" x14ac:dyDescent="0.25">
      <c r="B81" s="67"/>
      <c r="C81" s="66"/>
      <c r="D81" s="68"/>
      <c r="E81" s="68"/>
      <c r="F81" s="63"/>
      <c r="G81" s="64"/>
      <c r="H81" s="64"/>
      <c r="I81" s="65"/>
      <c r="J81" s="66">
        <f t="shared" si="1"/>
        <v>0</v>
      </c>
      <c r="K81" s="63"/>
    </row>
    <row r="82" spans="2:11" outlineLevel="1" collapsed="1" x14ac:dyDescent="0.25">
      <c r="B82" s="67"/>
      <c r="C82" s="66"/>
      <c r="D82" s="68"/>
      <c r="E82" s="68"/>
      <c r="F82" s="63"/>
      <c r="G82" s="64"/>
      <c r="H82" s="64"/>
      <c r="I82" s="65"/>
      <c r="J82" s="66">
        <f t="shared" si="1"/>
        <v>0</v>
      </c>
      <c r="K82" s="63"/>
    </row>
    <row r="83" spans="2:11" outlineLevel="1" collapsed="1" x14ac:dyDescent="0.25">
      <c r="B83" s="67"/>
      <c r="C83" s="66"/>
      <c r="D83" s="68"/>
      <c r="E83" s="68"/>
      <c r="F83" s="63"/>
      <c r="G83" s="64"/>
      <c r="H83" s="64"/>
      <c r="I83" s="65"/>
      <c r="J83" s="66">
        <f t="shared" si="1"/>
        <v>0</v>
      </c>
      <c r="K83" s="63"/>
    </row>
    <row r="84" spans="2:11" outlineLevel="1" collapsed="1" x14ac:dyDescent="0.25">
      <c r="B84" s="67"/>
      <c r="C84" s="66"/>
      <c r="D84" s="68"/>
      <c r="E84" s="68"/>
      <c r="F84" s="63"/>
      <c r="G84" s="64"/>
      <c r="H84" s="64"/>
      <c r="I84" s="65"/>
      <c r="J84" s="66">
        <f t="shared" si="1"/>
        <v>0</v>
      </c>
      <c r="K84" s="63"/>
    </row>
    <row r="85" spans="2:11" outlineLevel="1" collapsed="1" x14ac:dyDescent="0.25">
      <c r="B85" s="67"/>
      <c r="C85" s="66"/>
      <c r="D85" s="68"/>
      <c r="E85" s="68"/>
      <c r="F85" s="63"/>
      <c r="G85" s="69"/>
      <c r="H85" s="69"/>
      <c r="I85" s="65"/>
      <c r="J85" s="66">
        <f t="shared" si="1"/>
        <v>0</v>
      </c>
      <c r="K85" s="63"/>
    </row>
    <row r="86" spans="2:11" x14ac:dyDescent="0.25">
      <c r="B86" s="70"/>
      <c r="C86" s="71"/>
      <c r="D86" s="72"/>
      <c r="E86" s="72"/>
      <c r="F86" s="73"/>
      <c r="G86" s="74">
        <f>SUM(G71:G85)</f>
        <v>0</v>
      </c>
      <c r="H86" s="74">
        <f>SUM(H71:H85)</f>
        <v>0</v>
      </c>
      <c r="I86" s="75"/>
      <c r="J86" s="73"/>
      <c r="K86" s="73"/>
    </row>
    <row r="87" spans="2:11" x14ac:dyDescent="0.25">
      <c r="B87" s="60">
        <f>B71+1</f>
        <v>44779</v>
      </c>
      <c r="C87" s="63" t="str">
        <f>TEXT(B87,"dddd")</f>
        <v>Saturday</v>
      </c>
      <c r="D87" s="68"/>
      <c r="E87" s="68"/>
      <c r="F87" s="66"/>
      <c r="G87" s="64"/>
      <c r="H87" s="64"/>
      <c r="I87" s="65"/>
      <c r="J87" s="66">
        <f t="shared" ref="J87:J101" si="2">IF(I87&gt;=100%,1,0)</f>
        <v>0</v>
      </c>
      <c r="K87" s="66"/>
    </row>
    <row r="88" spans="2:11" x14ac:dyDescent="0.25">
      <c r="B88" s="67"/>
      <c r="C88" s="66"/>
      <c r="D88" s="68"/>
      <c r="E88" s="68"/>
      <c r="F88" s="66"/>
      <c r="G88" s="64"/>
      <c r="H88" s="64"/>
      <c r="I88" s="65"/>
      <c r="J88" s="66">
        <f t="shared" si="2"/>
        <v>0</v>
      </c>
      <c r="K88" s="66"/>
    </row>
    <row r="89" spans="2:11" x14ac:dyDescent="0.25">
      <c r="B89" s="67"/>
      <c r="C89" s="66"/>
      <c r="D89" s="68"/>
      <c r="E89" s="68"/>
      <c r="F89" s="63"/>
      <c r="G89" s="64"/>
      <c r="H89" s="64"/>
      <c r="I89" s="65"/>
      <c r="J89" s="66">
        <f t="shared" si="2"/>
        <v>0</v>
      </c>
      <c r="K89" s="63"/>
    </row>
    <row r="90" spans="2:11" x14ac:dyDescent="0.25">
      <c r="B90" s="67"/>
      <c r="C90" s="66"/>
      <c r="D90" s="68"/>
      <c r="E90" s="68"/>
      <c r="F90" s="63"/>
      <c r="G90" s="64"/>
      <c r="H90" s="64"/>
      <c r="I90" s="65"/>
      <c r="J90" s="66">
        <f t="shared" si="2"/>
        <v>0</v>
      </c>
      <c r="K90" s="63"/>
    </row>
    <row r="91" spans="2:11" x14ac:dyDescent="0.25">
      <c r="B91" s="67"/>
      <c r="C91" s="66"/>
      <c r="D91" s="68"/>
      <c r="E91" s="68"/>
      <c r="F91" s="63"/>
      <c r="G91" s="64"/>
      <c r="H91" s="64"/>
      <c r="I91" s="65"/>
      <c r="J91" s="66">
        <f t="shared" si="2"/>
        <v>0</v>
      </c>
      <c r="K91" s="63"/>
    </row>
    <row r="92" spans="2:11" outlineLevel="1" collapsed="1" x14ac:dyDescent="0.25">
      <c r="B92" s="67"/>
      <c r="C92" s="66"/>
      <c r="D92" s="68"/>
      <c r="E92" s="68"/>
      <c r="F92" s="63"/>
      <c r="G92" s="64"/>
      <c r="H92" s="64"/>
      <c r="I92" s="65"/>
      <c r="J92" s="66">
        <f t="shared" si="2"/>
        <v>0</v>
      </c>
      <c r="K92" s="63"/>
    </row>
    <row r="93" spans="2:11" outlineLevel="1" collapsed="1" x14ac:dyDescent="0.25">
      <c r="B93" s="67"/>
      <c r="C93" s="66"/>
      <c r="D93" s="68"/>
      <c r="E93" s="68"/>
      <c r="F93" s="63"/>
      <c r="G93" s="64"/>
      <c r="H93" s="64"/>
      <c r="I93" s="65"/>
      <c r="J93" s="66">
        <f t="shared" si="2"/>
        <v>0</v>
      </c>
      <c r="K93" s="63"/>
    </row>
    <row r="94" spans="2:11" outlineLevel="1" collapsed="1" x14ac:dyDescent="0.25">
      <c r="B94" s="67"/>
      <c r="C94" s="66"/>
      <c r="D94" s="68"/>
      <c r="E94" s="68"/>
      <c r="F94" s="63"/>
      <c r="G94" s="64"/>
      <c r="H94" s="64"/>
      <c r="I94" s="65"/>
      <c r="J94" s="66">
        <f t="shared" si="2"/>
        <v>0</v>
      </c>
      <c r="K94" s="63"/>
    </row>
    <row r="95" spans="2:11" outlineLevel="1" collapsed="1" x14ac:dyDescent="0.25">
      <c r="B95" s="67"/>
      <c r="C95" s="66"/>
      <c r="D95" s="68"/>
      <c r="E95" s="68"/>
      <c r="F95" s="63"/>
      <c r="G95" s="64"/>
      <c r="H95" s="64"/>
      <c r="I95" s="65"/>
      <c r="J95" s="66">
        <f t="shared" si="2"/>
        <v>0</v>
      </c>
      <c r="K95" s="63"/>
    </row>
    <row r="96" spans="2:11" outlineLevel="1" collapsed="1" x14ac:dyDescent="0.25">
      <c r="B96" s="67"/>
      <c r="C96" s="66"/>
      <c r="D96" s="68"/>
      <c r="E96" s="68"/>
      <c r="F96" s="63"/>
      <c r="G96" s="64"/>
      <c r="H96" s="64"/>
      <c r="I96" s="65"/>
      <c r="J96" s="66">
        <f t="shared" si="2"/>
        <v>0</v>
      </c>
      <c r="K96" s="63"/>
    </row>
    <row r="97" spans="2:11" outlineLevel="1" collapsed="1" x14ac:dyDescent="0.25">
      <c r="B97" s="67"/>
      <c r="C97" s="66"/>
      <c r="D97" s="68"/>
      <c r="E97" s="68"/>
      <c r="F97" s="63"/>
      <c r="G97" s="64"/>
      <c r="H97" s="64"/>
      <c r="I97" s="65"/>
      <c r="J97" s="66">
        <f t="shared" si="2"/>
        <v>0</v>
      </c>
      <c r="K97" s="63"/>
    </row>
    <row r="98" spans="2:11" outlineLevel="1" collapsed="1" x14ac:dyDescent="0.25">
      <c r="B98" s="67"/>
      <c r="C98" s="66"/>
      <c r="D98" s="68"/>
      <c r="E98" s="68"/>
      <c r="F98" s="63"/>
      <c r="G98" s="64"/>
      <c r="H98" s="64"/>
      <c r="I98" s="65"/>
      <c r="J98" s="66">
        <f t="shared" si="2"/>
        <v>0</v>
      </c>
      <c r="K98" s="63"/>
    </row>
    <row r="99" spans="2:11" outlineLevel="1" collapsed="1" x14ac:dyDescent="0.25">
      <c r="B99" s="67"/>
      <c r="C99" s="66"/>
      <c r="D99" s="68"/>
      <c r="E99" s="68"/>
      <c r="F99" s="63"/>
      <c r="G99" s="64"/>
      <c r="H99" s="64"/>
      <c r="I99" s="65"/>
      <c r="J99" s="66">
        <f t="shared" si="2"/>
        <v>0</v>
      </c>
      <c r="K99" s="63"/>
    </row>
    <row r="100" spans="2:11" outlineLevel="1" collapsed="1" x14ac:dyDescent="0.25">
      <c r="B100" s="67"/>
      <c r="C100" s="66"/>
      <c r="D100" s="68"/>
      <c r="E100" s="68"/>
      <c r="F100" s="63"/>
      <c r="G100" s="64"/>
      <c r="H100" s="64"/>
      <c r="I100" s="65"/>
      <c r="J100" s="66">
        <f t="shared" si="2"/>
        <v>0</v>
      </c>
      <c r="K100" s="63"/>
    </row>
    <row r="101" spans="2:11" outlineLevel="1" collapsed="1" x14ac:dyDescent="0.25">
      <c r="B101" s="67"/>
      <c r="C101" s="66"/>
      <c r="D101" s="68"/>
      <c r="E101" s="68"/>
      <c r="F101" s="63"/>
      <c r="G101" s="69"/>
      <c r="H101" s="69"/>
      <c r="I101" s="65"/>
      <c r="J101" s="66">
        <f t="shared" si="2"/>
        <v>0</v>
      </c>
      <c r="K101" s="63"/>
    </row>
    <row r="102" spans="2:11" x14ac:dyDescent="0.25">
      <c r="B102" s="70"/>
      <c r="C102" s="71"/>
      <c r="D102" s="72"/>
      <c r="E102" s="72"/>
      <c r="F102" s="73"/>
      <c r="G102" s="74">
        <f>SUM(G87:G101)</f>
        <v>0</v>
      </c>
      <c r="H102" s="74">
        <f>SUM(H87:H101)</f>
        <v>0</v>
      </c>
      <c r="I102" s="75"/>
      <c r="J102" s="73"/>
      <c r="K102" s="73"/>
    </row>
    <row r="103" spans="2:11" x14ac:dyDescent="0.25">
      <c r="B103" s="60">
        <f>B87+1</f>
        <v>44780</v>
      </c>
      <c r="C103" s="63" t="str">
        <f>TEXT(B103,"dddd")</f>
        <v>Sunday</v>
      </c>
      <c r="D103" s="68"/>
      <c r="E103" s="68"/>
      <c r="F103" s="66"/>
      <c r="G103" s="64"/>
      <c r="H103" s="64"/>
      <c r="I103" s="65"/>
      <c r="J103" s="66">
        <f t="shared" ref="J103:J117" si="3">IF(I103&gt;=100%,1,0)</f>
        <v>0</v>
      </c>
      <c r="K103" s="66"/>
    </row>
    <row r="104" spans="2:11" x14ac:dyDescent="0.25">
      <c r="B104" s="67"/>
      <c r="C104" s="66"/>
      <c r="D104" s="68"/>
      <c r="E104" s="68"/>
      <c r="F104" s="66"/>
      <c r="G104" s="64"/>
      <c r="H104" s="64"/>
      <c r="I104" s="65"/>
      <c r="J104" s="66">
        <f t="shared" si="3"/>
        <v>0</v>
      </c>
      <c r="K104" s="66"/>
    </row>
    <row r="105" spans="2:11" x14ac:dyDescent="0.25">
      <c r="B105" s="67"/>
      <c r="C105" s="66"/>
      <c r="D105" s="68"/>
      <c r="E105" s="68"/>
      <c r="F105" s="63"/>
      <c r="G105" s="64"/>
      <c r="H105" s="64"/>
      <c r="I105" s="65"/>
      <c r="J105" s="66">
        <f t="shared" si="3"/>
        <v>0</v>
      </c>
      <c r="K105" s="63"/>
    </row>
    <row r="106" spans="2:11" x14ac:dyDescent="0.25">
      <c r="B106" s="67"/>
      <c r="C106" s="66"/>
      <c r="D106" s="68"/>
      <c r="E106" s="68"/>
      <c r="F106" s="63"/>
      <c r="G106" s="64"/>
      <c r="H106" s="64"/>
      <c r="I106" s="65"/>
      <c r="J106" s="66">
        <f t="shared" si="3"/>
        <v>0</v>
      </c>
      <c r="K106" s="63"/>
    </row>
    <row r="107" spans="2:11" x14ac:dyDescent="0.25">
      <c r="B107" s="67"/>
      <c r="C107" s="66"/>
      <c r="D107" s="68"/>
      <c r="E107" s="68"/>
      <c r="F107" s="63"/>
      <c r="G107" s="64"/>
      <c r="H107" s="64"/>
      <c r="I107" s="65"/>
      <c r="J107" s="66">
        <f t="shared" si="3"/>
        <v>0</v>
      </c>
      <c r="K107" s="63"/>
    </row>
    <row r="108" spans="2:11" outlineLevel="1" collapsed="1" x14ac:dyDescent="0.25">
      <c r="B108" s="67"/>
      <c r="C108" s="66"/>
      <c r="D108" s="68"/>
      <c r="E108" s="68"/>
      <c r="F108" s="63"/>
      <c r="G108" s="64"/>
      <c r="H108" s="64"/>
      <c r="I108" s="65"/>
      <c r="J108" s="66">
        <f t="shared" si="3"/>
        <v>0</v>
      </c>
      <c r="K108" s="63"/>
    </row>
    <row r="109" spans="2:11" outlineLevel="1" collapsed="1" x14ac:dyDescent="0.25">
      <c r="B109" s="67"/>
      <c r="C109" s="66"/>
      <c r="D109" s="68"/>
      <c r="E109" s="68"/>
      <c r="F109" s="63"/>
      <c r="G109" s="64"/>
      <c r="H109" s="64"/>
      <c r="I109" s="65"/>
      <c r="J109" s="66">
        <f t="shared" si="3"/>
        <v>0</v>
      </c>
      <c r="K109" s="63"/>
    </row>
    <row r="110" spans="2:11" outlineLevel="1" collapsed="1" x14ac:dyDescent="0.25">
      <c r="B110" s="67"/>
      <c r="C110" s="66"/>
      <c r="D110" s="68"/>
      <c r="E110" s="68"/>
      <c r="F110" s="63"/>
      <c r="G110" s="64"/>
      <c r="H110" s="64"/>
      <c r="I110" s="65"/>
      <c r="J110" s="66">
        <f t="shared" si="3"/>
        <v>0</v>
      </c>
      <c r="K110" s="63"/>
    </row>
    <row r="111" spans="2:11" outlineLevel="1" collapsed="1" x14ac:dyDescent="0.25">
      <c r="B111" s="67"/>
      <c r="C111" s="66"/>
      <c r="D111" s="68"/>
      <c r="E111" s="68"/>
      <c r="F111" s="63"/>
      <c r="G111" s="64"/>
      <c r="H111" s="64"/>
      <c r="I111" s="65"/>
      <c r="J111" s="66">
        <f t="shared" si="3"/>
        <v>0</v>
      </c>
      <c r="K111" s="63"/>
    </row>
    <row r="112" spans="2:11" outlineLevel="1" collapsed="1" x14ac:dyDescent="0.25">
      <c r="B112" s="67"/>
      <c r="C112" s="66"/>
      <c r="D112" s="68"/>
      <c r="E112" s="68"/>
      <c r="F112" s="63"/>
      <c r="G112" s="64"/>
      <c r="H112" s="64"/>
      <c r="I112" s="65"/>
      <c r="J112" s="66">
        <f t="shared" si="3"/>
        <v>0</v>
      </c>
      <c r="K112" s="63"/>
    </row>
    <row r="113" spans="2:11" outlineLevel="1" collapsed="1" x14ac:dyDescent="0.25">
      <c r="B113" s="67"/>
      <c r="C113" s="66"/>
      <c r="D113" s="68"/>
      <c r="E113" s="68"/>
      <c r="F113" s="63"/>
      <c r="G113" s="64"/>
      <c r="H113" s="64"/>
      <c r="I113" s="65"/>
      <c r="J113" s="66">
        <f t="shared" si="3"/>
        <v>0</v>
      </c>
      <c r="K113" s="63"/>
    </row>
    <row r="114" spans="2:11" outlineLevel="1" collapsed="1" x14ac:dyDescent="0.25">
      <c r="B114" s="67"/>
      <c r="C114" s="66"/>
      <c r="D114" s="68"/>
      <c r="E114" s="68"/>
      <c r="F114" s="63"/>
      <c r="G114" s="64"/>
      <c r="H114" s="64"/>
      <c r="I114" s="65"/>
      <c r="J114" s="66">
        <f t="shared" si="3"/>
        <v>0</v>
      </c>
      <c r="K114" s="63"/>
    </row>
    <row r="115" spans="2:11" outlineLevel="1" collapsed="1" x14ac:dyDescent="0.25">
      <c r="B115" s="67"/>
      <c r="C115" s="66"/>
      <c r="D115" s="68"/>
      <c r="E115" s="68"/>
      <c r="F115" s="63"/>
      <c r="G115" s="64"/>
      <c r="H115" s="64"/>
      <c r="I115" s="65"/>
      <c r="J115" s="66">
        <f t="shared" si="3"/>
        <v>0</v>
      </c>
      <c r="K115" s="63"/>
    </row>
    <row r="116" spans="2:11" outlineLevel="1" collapsed="1" x14ac:dyDescent="0.25">
      <c r="B116" s="67"/>
      <c r="C116" s="66"/>
      <c r="D116" s="68"/>
      <c r="E116" s="68"/>
      <c r="F116" s="63"/>
      <c r="G116" s="64"/>
      <c r="H116" s="64"/>
      <c r="I116" s="65"/>
      <c r="J116" s="66">
        <f t="shared" si="3"/>
        <v>0</v>
      </c>
      <c r="K116" s="63"/>
    </row>
    <row r="117" spans="2:11" outlineLevel="1" collapsed="1" x14ac:dyDescent="0.25">
      <c r="B117" s="67"/>
      <c r="C117" s="66"/>
      <c r="D117" s="68"/>
      <c r="E117" s="68"/>
      <c r="F117" s="63"/>
      <c r="G117" s="69"/>
      <c r="H117" s="69"/>
      <c r="I117" s="65"/>
      <c r="J117" s="66">
        <f t="shared" si="3"/>
        <v>0</v>
      </c>
      <c r="K117" s="63"/>
    </row>
    <row r="118" spans="2:11" x14ac:dyDescent="0.25">
      <c r="B118" s="70"/>
      <c r="C118" s="71"/>
      <c r="D118" s="72"/>
      <c r="E118" s="72"/>
      <c r="F118" s="73"/>
      <c r="G118" s="74">
        <f>SUM(G103:G117)</f>
        <v>0</v>
      </c>
      <c r="H118" s="74">
        <f>SUM(H103:H117)</f>
        <v>0</v>
      </c>
      <c r="I118" s="75"/>
      <c r="J118" s="73"/>
      <c r="K118" s="73"/>
    </row>
    <row r="119" spans="2:11" x14ac:dyDescent="0.25">
      <c r="B119" s="60">
        <f>B103+1</f>
        <v>44781</v>
      </c>
      <c r="C119" s="63" t="str">
        <f>TEXT(B119,"dddd")</f>
        <v>Monday</v>
      </c>
      <c r="D119" s="68"/>
      <c r="E119" s="68"/>
      <c r="F119" s="66"/>
      <c r="G119" s="64"/>
      <c r="H119" s="64"/>
      <c r="I119" s="65"/>
      <c r="J119" s="66">
        <f t="shared" ref="J119:J183" si="4">IF(I119&gt;=100%,1,0)</f>
        <v>0</v>
      </c>
      <c r="K119" s="66"/>
    </row>
    <row r="120" spans="2:11" x14ac:dyDescent="0.25">
      <c r="B120" s="67"/>
      <c r="C120" s="66"/>
      <c r="D120" s="68"/>
      <c r="E120" s="68"/>
      <c r="F120" s="66"/>
      <c r="G120" s="64"/>
      <c r="H120" s="64"/>
      <c r="I120" s="65"/>
      <c r="J120" s="66">
        <f t="shared" si="4"/>
        <v>0</v>
      </c>
      <c r="K120" s="66"/>
    </row>
    <row r="121" spans="2:11" x14ac:dyDescent="0.25">
      <c r="B121" s="67"/>
      <c r="C121" s="66"/>
      <c r="D121" s="68"/>
      <c r="E121" s="68"/>
      <c r="F121" s="63"/>
      <c r="G121" s="64"/>
      <c r="H121" s="64"/>
      <c r="I121" s="65"/>
      <c r="J121" s="66">
        <f t="shared" si="4"/>
        <v>0</v>
      </c>
      <c r="K121" s="63"/>
    </row>
    <row r="122" spans="2:11" x14ac:dyDescent="0.25">
      <c r="B122" s="67"/>
      <c r="C122" s="66"/>
      <c r="D122" s="68"/>
      <c r="E122" s="68"/>
      <c r="F122" s="63"/>
      <c r="G122" s="64"/>
      <c r="H122" s="64"/>
      <c r="I122" s="65"/>
      <c r="J122" s="66">
        <f t="shared" si="4"/>
        <v>0</v>
      </c>
      <c r="K122" s="63"/>
    </row>
    <row r="123" spans="2:11" x14ac:dyDescent="0.25">
      <c r="B123" s="67"/>
      <c r="C123" s="66"/>
      <c r="D123" s="68"/>
      <c r="E123" s="68"/>
      <c r="F123" s="63"/>
      <c r="G123" s="64"/>
      <c r="H123" s="64"/>
      <c r="I123" s="65"/>
      <c r="J123" s="66">
        <f t="shared" si="4"/>
        <v>0</v>
      </c>
      <c r="K123" s="63"/>
    </row>
    <row r="124" spans="2:11" outlineLevel="1" collapsed="1" x14ac:dyDescent="0.25">
      <c r="B124" s="67"/>
      <c r="C124" s="66"/>
      <c r="D124" s="68"/>
      <c r="E124" s="68"/>
      <c r="F124" s="63"/>
      <c r="G124" s="64"/>
      <c r="H124" s="64"/>
      <c r="I124" s="65"/>
      <c r="J124" s="66">
        <f t="shared" si="4"/>
        <v>0</v>
      </c>
      <c r="K124" s="63"/>
    </row>
    <row r="125" spans="2:11" outlineLevel="1" collapsed="1" x14ac:dyDescent="0.25">
      <c r="B125" s="67"/>
      <c r="C125" s="66"/>
      <c r="D125" s="68"/>
      <c r="E125" s="68"/>
      <c r="F125" s="63"/>
      <c r="G125" s="64"/>
      <c r="H125" s="64"/>
      <c r="I125" s="65"/>
      <c r="J125" s="66">
        <f t="shared" si="4"/>
        <v>0</v>
      </c>
      <c r="K125" s="63"/>
    </row>
    <row r="126" spans="2:11" outlineLevel="1" collapsed="1" x14ac:dyDescent="0.25">
      <c r="B126" s="67"/>
      <c r="C126" s="66"/>
      <c r="D126" s="68"/>
      <c r="E126" s="68"/>
      <c r="F126" s="63"/>
      <c r="G126" s="64"/>
      <c r="H126" s="64"/>
      <c r="I126" s="65"/>
      <c r="J126" s="66">
        <f t="shared" si="4"/>
        <v>0</v>
      </c>
      <c r="K126" s="63"/>
    </row>
    <row r="127" spans="2:11" outlineLevel="1" collapsed="1" x14ac:dyDescent="0.25">
      <c r="B127" s="67"/>
      <c r="C127" s="66"/>
      <c r="D127" s="68"/>
      <c r="E127" s="68"/>
      <c r="F127" s="63"/>
      <c r="G127" s="64"/>
      <c r="H127" s="64"/>
      <c r="I127" s="65"/>
      <c r="J127" s="66">
        <f t="shared" si="4"/>
        <v>0</v>
      </c>
      <c r="K127" s="63"/>
    </row>
    <row r="128" spans="2:11" outlineLevel="1" collapsed="1" x14ac:dyDescent="0.25">
      <c r="B128" s="67"/>
      <c r="C128" s="66"/>
      <c r="D128" s="68"/>
      <c r="E128" s="68"/>
      <c r="F128" s="63"/>
      <c r="G128" s="64"/>
      <c r="H128" s="64"/>
      <c r="I128" s="65"/>
      <c r="J128" s="66">
        <f t="shared" si="4"/>
        <v>0</v>
      </c>
      <c r="K128" s="63"/>
    </row>
    <row r="129" spans="2:11" outlineLevel="1" collapsed="1" x14ac:dyDescent="0.25">
      <c r="B129" s="67"/>
      <c r="C129" s="66"/>
      <c r="D129" s="68"/>
      <c r="E129" s="68"/>
      <c r="F129" s="63"/>
      <c r="G129" s="64"/>
      <c r="H129" s="64"/>
      <c r="I129" s="65"/>
      <c r="J129" s="66">
        <f t="shared" si="4"/>
        <v>0</v>
      </c>
      <c r="K129" s="63"/>
    </row>
    <row r="130" spans="2:11" outlineLevel="1" collapsed="1" x14ac:dyDescent="0.25">
      <c r="B130" s="67"/>
      <c r="C130" s="66"/>
      <c r="D130" s="68"/>
      <c r="E130" s="68"/>
      <c r="F130" s="63"/>
      <c r="G130" s="64"/>
      <c r="H130" s="64"/>
      <c r="I130" s="65"/>
      <c r="J130" s="66">
        <f t="shared" si="4"/>
        <v>0</v>
      </c>
      <c r="K130" s="63"/>
    </row>
    <row r="131" spans="2:11" outlineLevel="1" collapsed="1" x14ac:dyDescent="0.25">
      <c r="B131" s="67"/>
      <c r="C131" s="66"/>
      <c r="D131" s="68"/>
      <c r="E131" s="68"/>
      <c r="F131" s="63"/>
      <c r="G131" s="64"/>
      <c r="H131" s="64"/>
      <c r="I131" s="65"/>
      <c r="J131" s="66">
        <f t="shared" si="4"/>
        <v>0</v>
      </c>
      <c r="K131" s="63"/>
    </row>
    <row r="132" spans="2:11" outlineLevel="1" collapsed="1" x14ac:dyDescent="0.25">
      <c r="B132" s="67"/>
      <c r="C132" s="66"/>
      <c r="D132" s="68"/>
      <c r="E132" s="68"/>
      <c r="F132" s="63"/>
      <c r="G132" s="64"/>
      <c r="H132" s="64"/>
      <c r="I132" s="65"/>
      <c r="J132" s="66">
        <f t="shared" si="4"/>
        <v>0</v>
      </c>
      <c r="K132" s="63"/>
    </row>
    <row r="133" spans="2:11" outlineLevel="1" collapsed="1" x14ac:dyDescent="0.25">
      <c r="B133" s="67"/>
      <c r="C133" s="66"/>
      <c r="D133" s="68"/>
      <c r="E133" s="68"/>
      <c r="F133" s="63"/>
      <c r="G133" s="69"/>
      <c r="H133" s="69"/>
      <c r="I133" s="65"/>
      <c r="J133" s="66">
        <f t="shared" si="4"/>
        <v>0</v>
      </c>
      <c r="K133" s="63"/>
    </row>
    <row r="134" spans="2:11" x14ac:dyDescent="0.25">
      <c r="B134" s="70"/>
      <c r="C134" s="71"/>
      <c r="D134" s="72"/>
      <c r="E134" s="72"/>
      <c r="F134" s="73"/>
      <c r="G134" s="74">
        <f>SUM(G119:G133)</f>
        <v>0</v>
      </c>
      <c r="H134" s="74">
        <f>SUM(H119:H133)</f>
        <v>0</v>
      </c>
      <c r="I134" s="75"/>
      <c r="J134" s="73"/>
      <c r="K134" s="73"/>
    </row>
    <row r="135" spans="2:11" x14ac:dyDescent="0.25">
      <c r="B135" s="60">
        <f>B119+1</f>
        <v>44782</v>
      </c>
      <c r="C135" s="63" t="str">
        <f>TEXT(B135,"dddd")</f>
        <v>Tuesday</v>
      </c>
      <c r="D135" s="68"/>
      <c r="E135" s="68"/>
      <c r="F135" s="66"/>
      <c r="G135" s="64"/>
      <c r="H135" s="64"/>
      <c r="I135" s="65"/>
      <c r="J135" s="66">
        <f t="shared" si="4"/>
        <v>0</v>
      </c>
      <c r="K135" s="66"/>
    </row>
    <row r="136" spans="2:11" x14ac:dyDescent="0.25">
      <c r="B136" s="67"/>
      <c r="C136" s="66"/>
      <c r="D136" s="68"/>
      <c r="E136" s="68"/>
      <c r="F136" s="66"/>
      <c r="G136" s="64"/>
      <c r="H136" s="64"/>
      <c r="I136" s="65"/>
      <c r="J136" s="66">
        <f t="shared" si="4"/>
        <v>0</v>
      </c>
      <c r="K136" s="66"/>
    </row>
    <row r="137" spans="2:11" x14ac:dyDescent="0.25">
      <c r="B137" s="67"/>
      <c r="C137" s="66"/>
      <c r="D137" s="68"/>
      <c r="E137" s="68"/>
      <c r="F137" s="63"/>
      <c r="G137" s="64"/>
      <c r="H137" s="64"/>
      <c r="I137" s="65"/>
      <c r="J137" s="66">
        <f t="shared" si="4"/>
        <v>0</v>
      </c>
      <c r="K137" s="63"/>
    </row>
    <row r="138" spans="2:11" x14ac:dyDescent="0.25">
      <c r="B138" s="67"/>
      <c r="C138" s="66"/>
      <c r="D138" s="68"/>
      <c r="E138" s="68"/>
      <c r="F138" s="63"/>
      <c r="G138" s="64"/>
      <c r="H138" s="64"/>
      <c r="I138" s="65"/>
      <c r="J138" s="66">
        <f t="shared" si="4"/>
        <v>0</v>
      </c>
      <c r="K138" s="63"/>
    </row>
    <row r="139" spans="2:11" x14ac:dyDescent="0.25">
      <c r="B139" s="67"/>
      <c r="C139" s="66"/>
      <c r="D139" s="68"/>
      <c r="E139" s="68"/>
      <c r="F139" s="63"/>
      <c r="G139" s="64"/>
      <c r="H139" s="64"/>
      <c r="I139" s="65"/>
      <c r="J139" s="66">
        <f t="shared" si="4"/>
        <v>0</v>
      </c>
      <c r="K139" s="63"/>
    </row>
    <row r="140" spans="2:11" outlineLevel="1" collapsed="1" x14ac:dyDescent="0.25">
      <c r="B140" s="67"/>
      <c r="C140" s="66"/>
      <c r="D140" s="68"/>
      <c r="E140" s="68"/>
      <c r="F140" s="63"/>
      <c r="G140" s="64"/>
      <c r="H140" s="64"/>
      <c r="I140" s="65"/>
      <c r="J140" s="66">
        <f t="shared" si="4"/>
        <v>0</v>
      </c>
      <c r="K140" s="63"/>
    </row>
    <row r="141" spans="2:11" outlineLevel="1" collapsed="1" x14ac:dyDescent="0.25">
      <c r="B141" s="67"/>
      <c r="C141" s="66"/>
      <c r="D141" s="68"/>
      <c r="E141" s="68"/>
      <c r="F141" s="63"/>
      <c r="G141" s="64"/>
      <c r="H141" s="64"/>
      <c r="I141" s="65"/>
      <c r="J141" s="66">
        <f t="shared" si="4"/>
        <v>0</v>
      </c>
      <c r="K141" s="63"/>
    </row>
    <row r="142" spans="2:11" outlineLevel="1" collapsed="1" x14ac:dyDescent="0.25">
      <c r="B142" s="67"/>
      <c r="C142" s="66"/>
      <c r="D142" s="68"/>
      <c r="E142" s="68"/>
      <c r="F142" s="63"/>
      <c r="G142" s="64"/>
      <c r="H142" s="64"/>
      <c r="I142" s="65"/>
      <c r="J142" s="66">
        <f t="shared" si="4"/>
        <v>0</v>
      </c>
      <c r="K142" s="63"/>
    </row>
    <row r="143" spans="2:11" outlineLevel="1" collapsed="1" x14ac:dyDescent="0.25">
      <c r="B143" s="67"/>
      <c r="C143" s="66"/>
      <c r="D143" s="68"/>
      <c r="E143" s="68"/>
      <c r="F143" s="63"/>
      <c r="G143" s="64"/>
      <c r="H143" s="64"/>
      <c r="I143" s="65"/>
      <c r="J143" s="66">
        <f t="shared" si="4"/>
        <v>0</v>
      </c>
      <c r="K143" s="63"/>
    </row>
    <row r="144" spans="2:11" outlineLevel="1" collapsed="1" x14ac:dyDescent="0.25">
      <c r="B144" s="67"/>
      <c r="C144" s="66"/>
      <c r="D144" s="68"/>
      <c r="E144" s="68"/>
      <c r="F144" s="63"/>
      <c r="G144" s="64"/>
      <c r="H144" s="64"/>
      <c r="I144" s="65"/>
      <c r="J144" s="66">
        <f t="shared" si="4"/>
        <v>0</v>
      </c>
      <c r="K144" s="63"/>
    </row>
    <row r="145" spans="2:11" outlineLevel="1" collapsed="1" x14ac:dyDescent="0.25">
      <c r="B145" s="67"/>
      <c r="C145" s="66"/>
      <c r="D145" s="68"/>
      <c r="E145" s="68"/>
      <c r="F145" s="63"/>
      <c r="G145" s="64"/>
      <c r="H145" s="64"/>
      <c r="I145" s="65"/>
      <c r="J145" s="66">
        <f t="shared" si="4"/>
        <v>0</v>
      </c>
      <c r="K145" s="63"/>
    </row>
    <row r="146" spans="2:11" outlineLevel="1" collapsed="1" x14ac:dyDescent="0.25">
      <c r="B146" s="67"/>
      <c r="C146" s="66"/>
      <c r="D146" s="68"/>
      <c r="E146" s="68"/>
      <c r="F146" s="63"/>
      <c r="G146" s="64"/>
      <c r="H146" s="64"/>
      <c r="I146" s="65"/>
      <c r="J146" s="66">
        <f t="shared" si="4"/>
        <v>0</v>
      </c>
      <c r="K146" s="63"/>
    </row>
    <row r="147" spans="2:11" outlineLevel="1" collapsed="1" x14ac:dyDescent="0.25">
      <c r="B147" s="67"/>
      <c r="C147" s="66"/>
      <c r="D147" s="68"/>
      <c r="E147" s="68"/>
      <c r="F147" s="63"/>
      <c r="G147" s="64"/>
      <c r="H147" s="64"/>
      <c r="I147" s="65"/>
      <c r="J147" s="66">
        <f t="shared" si="4"/>
        <v>0</v>
      </c>
      <c r="K147" s="63"/>
    </row>
    <row r="148" spans="2:11" outlineLevel="1" collapsed="1" x14ac:dyDescent="0.25">
      <c r="B148" s="67"/>
      <c r="C148" s="66"/>
      <c r="D148" s="68"/>
      <c r="E148" s="68"/>
      <c r="F148" s="63"/>
      <c r="G148" s="64"/>
      <c r="H148" s="64"/>
      <c r="I148" s="65"/>
      <c r="J148" s="66">
        <f t="shared" si="4"/>
        <v>0</v>
      </c>
      <c r="K148" s="63"/>
    </row>
    <row r="149" spans="2:11" outlineLevel="1" collapsed="1" x14ac:dyDescent="0.25">
      <c r="B149" s="67"/>
      <c r="C149" s="66"/>
      <c r="D149" s="68"/>
      <c r="E149" s="68"/>
      <c r="F149" s="63"/>
      <c r="G149" s="69"/>
      <c r="H149" s="69"/>
      <c r="I149" s="65"/>
      <c r="J149" s="66">
        <f t="shared" si="4"/>
        <v>0</v>
      </c>
      <c r="K149" s="63"/>
    </row>
    <row r="150" spans="2:11" x14ac:dyDescent="0.25">
      <c r="B150" s="70"/>
      <c r="C150" s="71"/>
      <c r="D150" s="72"/>
      <c r="E150" s="72"/>
      <c r="F150" s="73"/>
      <c r="G150" s="74">
        <f>SUM(G135:G149)</f>
        <v>0</v>
      </c>
      <c r="H150" s="74">
        <f>SUM(H135:H149)</f>
        <v>0</v>
      </c>
      <c r="I150" s="75"/>
      <c r="J150" s="73"/>
      <c r="K150" s="73"/>
    </row>
    <row r="151" spans="2:11" x14ac:dyDescent="0.25">
      <c r="B151" s="60">
        <f>B135+1</f>
        <v>44783</v>
      </c>
      <c r="C151" s="63" t="str">
        <f>TEXT(B151,"dddd")</f>
        <v>Wednesday</v>
      </c>
      <c r="D151" s="68"/>
      <c r="E151" s="68"/>
      <c r="F151" s="66"/>
      <c r="G151" s="64"/>
      <c r="H151" s="64"/>
      <c r="I151" s="65"/>
      <c r="J151" s="66">
        <f t="shared" si="4"/>
        <v>0</v>
      </c>
      <c r="K151" s="66"/>
    </row>
    <row r="152" spans="2:11" x14ac:dyDescent="0.25">
      <c r="B152" s="67"/>
      <c r="C152" s="66"/>
      <c r="D152" s="68"/>
      <c r="E152" s="68"/>
      <c r="F152" s="66"/>
      <c r="G152" s="64"/>
      <c r="H152" s="64"/>
      <c r="I152" s="65"/>
      <c r="J152" s="66">
        <f t="shared" si="4"/>
        <v>0</v>
      </c>
      <c r="K152" s="66"/>
    </row>
    <row r="153" spans="2:11" x14ac:dyDescent="0.25">
      <c r="B153" s="67"/>
      <c r="C153" s="66"/>
      <c r="D153" s="68"/>
      <c r="E153" s="68"/>
      <c r="F153" s="63"/>
      <c r="G153" s="64"/>
      <c r="H153" s="64"/>
      <c r="I153" s="65"/>
      <c r="J153" s="66">
        <f t="shared" si="4"/>
        <v>0</v>
      </c>
      <c r="K153" s="63"/>
    </row>
    <row r="154" spans="2:11" x14ac:dyDescent="0.25">
      <c r="B154" s="67"/>
      <c r="C154" s="66"/>
      <c r="D154" s="68"/>
      <c r="E154" s="68"/>
      <c r="F154" s="63"/>
      <c r="G154" s="64"/>
      <c r="H154" s="64"/>
      <c r="I154" s="65"/>
      <c r="J154" s="66">
        <f t="shared" si="4"/>
        <v>0</v>
      </c>
      <c r="K154" s="63"/>
    </row>
    <row r="155" spans="2:11" x14ac:dyDescent="0.25">
      <c r="B155" s="67"/>
      <c r="C155" s="66"/>
      <c r="D155" s="68"/>
      <c r="E155" s="68"/>
      <c r="F155" s="63"/>
      <c r="G155" s="64"/>
      <c r="H155" s="64"/>
      <c r="I155" s="65"/>
      <c r="J155" s="66">
        <f t="shared" si="4"/>
        <v>0</v>
      </c>
      <c r="K155" s="63"/>
    </row>
    <row r="156" spans="2:11" x14ac:dyDescent="0.25">
      <c r="B156" s="67"/>
      <c r="C156" s="66"/>
      <c r="D156" s="68"/>
      <c r="E156" s="68"/>
      <c r="F156" s="63"/>
      <c r="G156" s="64"/>
      <c r="H156" s="64"/>
      <c r="I156" s="65"/>
      <c r="J156" s="66">
        <f t="shared" si="4"/>
        <v>0</v>
      </c>
      <c r="K156" s="63"/>
    </row>
    <row r="157" spans="2:11" x14ac:dyDescent="0.25">
      <c r="B157" s="67"/>
      <c r="C157" s="66"/>
      <c r="D157" s="68"/>
      <c r="E157" s="68"/>
      <c r="F157" s="63"/>
      <c r="G157" s="64"/>
      <c r="H157" s="64"/>
      <c r="I157" s="65"/>
      <c r="J157" s="66">
        <f t="shared" si="4"/>
        <v>0</v>
      </c>
      <c r="K157" s="63"/>
    </row>
    <row r="158" spans="2:11" x14ac:dyDescent="0.25">
      <c r="B158" s="67"/>
      <c r="C158" s="66"/>
      <c r="D158" s="68"/>
      <c r="E158" s="68"/>
      <c r="F158" s="63"/>
      <c r="G158" s="64"/>
      <c r="H158" s="64"/>
      <c r="I158" s="65"/>
      <c r="J158" s="66">
        <f t="shared" si="4"/>
        <v>0</v>
      </c>
      <c r="K158" s="63"/>
    </row>
    <row r="159" spans="2:11" x14ac:dyDescent="0.25">
      <c r="B159" s="67"/>
      <c r="C159" s="66"/>
      <c r="D159" s="68"/>
      <c r="E159" s="68"/>
      <c r="F159" s="63"/>
      <c r="G159" s="64"/>
      <c r="H159" s="64"/>
      <c r="I159" s="65"/>
      <c r="J159" s="66">
        <f t="shared" si="4"/>
        <v>0</v>
      </c>
      <c r="K159" s="63"/>
    </row>
    <row r="160" spans="2:11" x14ac:dyDescent="0.25">
      <c r="B160" s="67"/>
      <c r="C160" s="66"/>
      <c r="D160" s="68"/>
      <c r="E160" s="68"/>
      <c r="F160" s="63"/>
      <c r="G160" s="64"/>
      <c r="H160" s="64"/>
      <c r="I160" s="65"/>
      <c r="J160" s="66">
        <f t="shared" si="4"/>
        <v>0</v>
      </c>
      <c r="K160" s="63"/>
    </row>
    <row r="161" spans="2:11" x14ac:dyDescent="0.25">
      <c r="B161" s="67"/>
      <c r="C161" s="66"/>
      <c r="D161" s="68"/>
      <c r="E161" s="68"/>
      <c r="F161" s="63"/>
      <c r="G161" s="64"/>
      <c r="H161" s="64"/>
      <c r="I161" s="65"/>
      <c r="J161" s="66">
        <f t="shared" si="4"/>
        <v>0</v>
      </c>
      <c r="K161" s="63"/>
    </row>
    <row r="162" spans="2:11" x14ac:dyDescent="0.25">
      <c r="B162" s="67"/>
      <c r="C162" s="66"/>
      <c r="D162" s="68"/>
      <c r="E162" s="68"/>
      <c r="F162" s="63"/>
      <c r="G162" s="64"/>
      <c r="H162" s="64"/>
      <c r="I162" s="65"/>
      <c r="J162" s="66">
        <f t="shared" si="4"/>
        <v>0</v>
      </c>
      <c r="K162" s="63"/>
    </row>
    <row r="163" spans="2:11" x14ac:dyDescent="0.25">
      <c r="B163" s="67"/>
      <c r="C163" s="66"/>
      <c r="D163" s="68"/>
      <c r="E163" s="68"/>
      <c r="F163" s="63"/>
      <c r="G163" s="64"/>
      <c r="H163" s="64"/>
      <c r="I163" s="65"/>
      <c r="J163" s="66">
        <f t="shared" si="4"/>
        <v>0</v>
      </c>
      <c r="K163" s="63"/>
    </row>
    <row r="164" spans="2:11" x14ac:dyDescent="0.25">
      <c r="B164" s="67"/>
      <c r="C164" s="66"/>
      <c r="D164" s="68"/>
      <c r="E164" s="68"/>
      <c r="F164" s="63"/>
      <c r="G164" s="64"/>
      <c r="H164" s="64"/>
      <c r="I164" s="65"/>
      <c r="J164" s="66">
        <f t="shared" si="4"/>
        <v>0</v>
      </c>
      <c r="K164" s="63"/>
    </row>
    <row r="165" spans="2:11" x14ac:dyDescent="0.25">
      <c r="B165" s="67"/>
      <c r="C165" s="66"/>
      <c r="D165" s="68"/>
      <c r="E165" s="68"/>
      <c r="F165" s="63"/>
      <c r="G165" s="69"/>
      <c r="H165" s="69"/>
      <c r="I165" s="65"/>
      <c r="J165" s="66">
        <f t="shared" si="4"/>
        <v>0</v>
      </c>
      <c r="K165" s="63"/>
    </row>
    <row r="166" spans="2:11" x14ac:dyDescent="0.25">
      <c r="B166" s="70"/>
      <c r="C166" s="71"/>
      <c r="D166" s="72"/>
      <c r="E166" s="72"/>
      <c r="F166" s="73"/>
      <c r="G166" s="74">
        <f>SUM(G151:G165)</f>
        <v>0</v>
      </c>
      <c r="H166" s="74">
        <f>SUM(H151:H165)</f>
        <v>0</v>
      </c>
      <c r="I166" s="75"/>
      <c r="J166" s="73"/>
      <c r="K166" s="73"/>
    </row>
    <row r="167" spans="2:11" x14ac:dyDescent="0.25">
      <c r="B167" s="60">
        <f>B151+1</f>
        <v>44784</v>
      </c>
      <c r="C167" s="63" t="str">
        <f>TEXT(B167,"dddd")</f>
        <v>Thursday</v>
      </c>
      <c r="D167" s="68"/>
      <c r="E167" s="68"/>
      <c r="F167" s="66"/>
      <c r="G167" s="64"/>
      <c r="H167" s="64"/>
      <c r="I167" s="65"/>
      <c r="J167" s="66">
        <f t="shared" si="4"/>
        <v>0</v>
      </c>
      <c r="K167" s="66"/>
    </row>
    <row r="168" spans="2:11" x14ac:dyDescent="0.25">
      <c r="B168" s="67"/>
      <c r="C168" s="66"/>
      <c r="D168" s="68"/>
      <c r="E168" s="68"/>
      <c r="F168" s="66"/>
      <c r="G168" s="64"/>
      <c r="H168" s="64"/>
      <c r="I168" s="65"/>
      <c r="J168" s="66">
        <f t="shared" si="4"/>
        <v>0</v>
      </c>
      <c r="K168" s="66"/>
    </row>
    <row r="169" spans="2:11" x14ac:dyDescent="0.25">
      <c r="B169" s="67"/>
      <c r="C169" s="66"/>
      <c r="D169" s="68"/>
      <c r="E169" s="68"/>
      <c r="F169" s="63"/>
      <c r="G169" s="64"/>
      <c r="H169" s="64"/>
      <c r="I169" s="65"/>
      <c r="J169" s="66">
        <f t="shared" si="4"/>
        <v>0</v>
      </c>
      <c r="K169" s="63"/>
    </row>
    <row r="170" spans="2:11" x14ac:dyDescent="0.25">
      <c r="B170" s="67"/>
      <c r="C170" s="66"/>
      <c r="D170" s="68"/>
      <c r="E170" s="68"/>
      <c r="F170" s="63"/>
      <c r="G170" s="64"/>
      <c r="H170" s="64"/>
      <c r="I170" s="65"/>
      <c r="J170" s="66">
        <f t="shared" si="4"/>
        <v>0</v>
      </c>
      <c r="K170" s="63"/>
    </row>
    <row r="171" spans="2:11" x14ac:dyDescent="0.25">
      <c r="B171" s="67"/>
      <c r="C171" s="66"/>
      <c r="D171" s="68"/>
      <c r="E171" s="68"/>
      <c r="F171" s="63"/>
      <c r="G171" s="64"/>
      <c r="H171" s="64"/>
      <c r="I171" s="65"/>
      <c r="J171" s="66">
        <f t="shared" si="4"/>
        <v>0</v>
      </c>
      <c r="K171" s="63"/>
    </row>
    <row r="172" spans="2:11" x14ac:dyDescent="0.25">
      <c r="B172" s="67"/>
      <c r="C172" s="66"/>
      <c r="D172" s="68"/>
      <c r="E172" s="68"/>
      <c r="F172" s="63"/>
      <c r="G172" s="64"/>
      <c r="H172" s="64"/>
      <c r="I172" s="65"/>
      <c r="J172" s="66">
        <f t="shared" si="4"/>
        <v>0</v>
      </c>
      <c r="K172" s="63"/>
    </row>
    <row r="173" spans="2:11" x14ac:dyDescent="0.25">
      <c r="B173" s="67"/>
      <c r="C173" s="66"/>
      <c r="D173" s="68"/>
      <c r="E173" s="68"/>
      <c r="F173" s="63"/>
      <c r="G173" s="64"/>
      <c r="H173" s="64"/>
      <c r="I173" s="65"/>
      <c r="J173" s="66">
        <f t="shared" si="4"/>
        <v>0</v>
      </c>
      <c r="K173" s="63"/>
    </row>
    <row r="174" spans="2:11" x14ac:dyDescent="0.25">
      <c r="B174" s="67"/>
      <c r="C174" s="66"/>
      <c r="D174" s="68"/>
      <c r="E174" s="68"/>
      <c r="F174" s="63"/>
      <c r="G174" s="64"/>
      <c r="H174" s="64"/>
      <c r="I174" s="65"/>
      <c r="J174" s="66">
        <f t="shared" si="4"/>
        <v>0</v>
      </c>
      <c r="K174" s="63"/>
    </row>
    <row r="175" spans="2:11" x14ac:dyDescent="0.25">
      <c r="B175" s="67"/>
      <c r="C175" s="66"/>
      <c r="D175" s="68"/>
      <c r="E175" s="68"/>
      <c r="F175" s="63"/>
      <c r="G175" s="64"/>
      <c r="H175" s="64"/>
      <c r="I175" s="65"/>
      <c r="J175" s="66">
        <f t="shared" si="4"/>
        <v>0</v>
      </c>
      <c r="K175" s="63"/>
    </row>
    <row r="176" spans="2:11" x14ac:dyDescent="0.25">
      <c r="B176" s="67"/>
      <c r="C176" s="66"/>
      <c r="D176" s="68"/>
      <c r="E176" s="68"/>
      <c r="F176" s="63"/>
      <c r="G176" s="64"/>
      <c r="H176" s="64"/>
      <c r="I176" s="65"/>
      <c r="J176" s="66">
        <f t="shared" si="4"/>
        <v>0</v>
      </c>
      <c r="K176" s="63"/>
    </row>
    <row r="177" spans="2:11" x14ac:dyDescent="0.25">
      <c r="B177" s="67"/>
      <c r="C177" s="66"/>
      <c r="D177" s="68"/>
      <c r="E177" s="68"/>
      <c r="F177" s="63"/>
      <c r="G177" s="64"/>
      <c r="H177" s="64"/>
      <c r="I177" s="65"/>
      <c r="J177" s="66">
        <f t="shared" si="4"/>
        <v>0</v>
      </c>
      <c r="K177" s="63"/>
    </row>
    <row r="178" spans="2:11" x14ac:dyDescent="0.25">
      <c r="B178" s="67"/>
      <c r="C178" s="66"/>
      <c r="D178" s="68"/>
      <c r="E178" s="68"/>
      <c r="F178" s="63"/>
      <c r="G178" s="64"/>
      <c r="H178" s="64"/>
      <c r="I178" s="65"/>
      <c r="J178" s="66">
        <f t="shared" si="4"/>
        <v>0</v>
      </c>
      <c r="K178" s="63"/>
    </row>
    <row r="179" spans="2:11" x14ac:dyDescent="0.25">
      <c r="B179" s="67"/>
      <c r="C179" s="66"/>
      <c r="D179" s="68"/>
      <c r="E179" s="68"/>
      <c r="F179" s="63"/>
      <c r="G179" s="64"/>
      <c r="H179" s="64"/>
      <c r="I179" s="65"/>
      <c r="J179" s="66">
        <f t="shared" si="4"/>
        <v>0</v>
      </c>
      <c r="K179" s="63"/>
    </row>
    <row r="180" spans="2:11" x14ac:dyDescent="0.25">
      <c r="B180" s="67"/>
      <c r="C180" s="66"/>
      <c r="D180" s="68"/>
      <c r="E180" s="68"/>
      <c r="F180" s="63"/>
      <c r="G180" s="64"/>
      <c r="H180" s="64"/>
      <c r="I180" s="65"/>
      <c r="J180" s="66">
        <f t="shared" si="4"/>
        <v>0</v>
      </c>
      <c r="K180" s="63"/>
    </row>
    <row r="181" spans="2:11" x14ac:dyDescent="0.25">
      <c r="B181" s="67"/>
      <c r="C181" s="66"/>
      <c r="D181" s="68"/>
      <c r="E181" s="68"/>
      <c r="F181" s="63"/>
      <c r="G181" s="69"/>
      <c r="H181" s="69"/>
      <c r="I181" s="65"/>
      <c r="J181" s="66">
        <f t="shared" si="4"/>
        <v>0</v>
      </c>
      <c r="K181" s="63"/>
    </row>
    <row r="182" spans="2:11" x14ac:dyDescent="0.25">
      <c r="B182" s="70"/>
      <c r="C182" s="71"/>
      <c r="D182" s="72"/>
      <c r="E182" s="72"/>
      <c r="F182" s="73"/>
      <c r="G182" s="74">
        <f>SUM(G167:G181)</f>
        <v>0</v>
      </c>
      <c r="H182" s="74">
        <f>SUM(H167:H181)</f>
        <v>0</v>
      </c>
      <c r="I182" s="75"/>
      <c r="J182" s="73"/>
      <c r="K182" s="73"/>
    </row>
    <row r="183" spans="2:11" x14ac:dyDescent="0.25">
      <c r="B183" s="60">
        <f>B167+1</f>
        <v>44785</v>
      </c>
      <c r="C183" s="63" t="str">
        <f>TEXT(B183,"dddd")</f>
        <v>Friday</v>
      </c>
      <c r="D183" s="68"/>
      <c r="E183" s="68"/>
      <c r="F183" s="66"/>
      <c r="G183" s="64"/>
      <c r="H183" s="64"/>
      <c r="I183" s="65"/>
      <c r="J183" s="66">
        <f t="shared" si="4"/>
        <v>0</v>
      </c>
      <c r="K183" s="66"/>
    </row>
    <row r="184" spans="2:11" x14ac:dyDescent="0.25">
      <c r="B184" s="67"/>
      <c r="C184" s="66"/>
      <c r="D184" s="68"/>
      <c r="E184" s="68"/>
      <c r="F184" s="66"/>
      <c r="G184" s="64"/>
      <c r="H184" s="64"/>
      <c r="I184" s="65"/>
      <c r="J184" s="66">
        <f t="shared" ref="J184:J197" si="5">IF(I184&gt;=100%,1,0)</f>
        <v>0</v>
      </c>
      <c r="K184" s="66"/>
    </row>
    <row r="185" spans="2:11" x14ac:dyDescent="0.25">
      <c r="B185" s="67"/>
      <c r="C185" s="66"/>
      <c r="D185" s="68"/>
      <c r="E185" s="68"/>
      <c r="F185" s="63"/>
      <c r="G185" s="64"/>
      <c r="H185" s="64"/>
      <c r="I185" s="65"/>
      <c r="J185" s="66">
        <f t="shared" si="5"/>
        <v>0</v>
      </c>
      <c r="K185" s="63"/>
    </row>
    <row r="186" spans="2:11" x14ac:dyDescent="0.25">
      <c r="B186" s="67"/>
      <c r="C186" s="66"/>
      <c r="D186" s="68"/>
      <c r="E186" s="68"/>
      <c r="F186" s="63"/>
      <c r="G186" s="64"/>
      <c r="H186" s="64"/>
      <c r="I186" s="65"/>
      <c r="J186" s="66">
        <f t="shared" si="5"/>
        <v>0</v>
      </c>
      <c r="K186" s="63"/>
    </row>
    <row r="187" spans="2:11" x14ac:dyDescent="0.25">
      <c r="B187" s="67"/>
      <c r="C187" s="66"/>
      <c r="D187" s="68"/>
      <c r="E187" s="68"/>
      <c r="F187" s="63"/>
      <c r="G187" s="64"/>
      <c r="H187" s="64"/>
      <c r="I187" s="65"/>
      <c r="J187" s="66">
        <f t="shared" si="5"/>
        <v>0</v>
      </c>
      <c r="K187" s="63"/>
    </row>
    <row r="188" spans="2:11" x14ac:dyDescent="0.25">
      <c r="B188" s="67"/>
      <c r="C188" s="66"/>
      <c r="D188" s="68"/>
      <c r="E188" s="68"/>
      <c r="F188" s="63"/>
      <c r="G188" s="64"/>
      <c r="H188" s="64"/>
      <c r="I188" s="65"/>
      <c r="J188" s="66">
        <f t="shared" si="5"/>
        <v>0</v>
      </c>
      <c r="K188" s="63"/>
    </row>
    <row r="189" spans="2:11" x14ac:dyDescent="0.25">
      <c r="B189" s="67"/>
      <c r="C189" s="66"/>
      <c r="D189" s="68"/>
      <c r="E189" s="68"/>
      <c r="F189" s="63"/>
      <c r="G189" s="64"/>
      <c r="H189" s="64"/>
      <c r="I189" s="65"/>
      <c r="J189" s="66">
        <f t="shared" si="5"/>
        <v>0</v>
      </c>
      <c r="K189" s="63"/>
    </row>
    <row r="190" spans="2:11" x14ac:dyDescent="0.25">
      <c r="B190" s="67"/>
      <c r="C190" s="66"/>
      <c r="D190" s="68"/>
      <c r="E190" s="68"/>
      <c r="F190" s="63"/>
      <c r="G190" s="64"/>
      <c r="H190" s="64"/>
      <c r="I190" s="65"/>
      <c r="J190" s="66">
        <f t="shared" si="5"/>
        <v>0</v>
      </c>
      <c r="K190" s="63"/>
    </row>
    <row r="191" spans="2:11" x14ac:dyDescent="0.25">
      <c r="B191" s="67"/>
      <c r="C191" s="66"/>
      <c r="D191" s="68"/>
      <c r="E191" s="68"/>
      <c r="F191" s="63"/>
      <c r="G191" s="64"/>
      <c r="H191" s="64"/>
      <c r="I191" s="65"/>
      <c r="J191" s="66">
        <f t="shared" si="5"/>
        <v>0</v>
      </c>
      <c r="K191" s="63"/>
    </row>
    <row r="192" spans="2:11" x14ac:dyDescent="0.25">
      <c r="B192" s="67"/>
      <c r="C192" s="66"/>
      <c r="D192" s="68"/>
      <c r="E192" s="68"/>
      <c r="F192" s="63"/>
      <c r="G192" s="64"/>
      <c r="H192" s="64"/>
      <c r="I192" s="65"/>
      <c r="J192" s="66">
        <f t="shared" si="5"/>
        <v>0</v>
      </c>
      <c r="K192" s="63"/>
    </row>
    <row r="193" spans="2:11" x14ac:dyDescent="0.25">
      <c r="B193" s="67"/>
      <c r="C193" s="66"/>
      <c r="D193" s="68"/>
      <c r="E193" s="68"/>
      <c r="F193" s="63"/>
      <c r="G193" s="64"/>
      <c r="H193" s="64"/>
      <c r="I193" s="65"/>
      <c r="J193" s="66">
        <f t="shared" si="5"/>
        <v>0</v>
      </c>
      <c r="K193" s="63"/>
    </row>
    <row r="194" spans="2:11" x14ac:dyDescent="0.25">
      <c r="B194" s="67"/>
      <c r="C194" s="66"/>
      <c r="D194" s="68"/>
      <c r="E194" s="68"/>
      <c r="F194" s="63"/>
      <c r="G194" s="64"/>
      <c r="H194" s="64"/>
      <c r="I194" s="65"/>
      <c r="J194" s="66">
        <f t="shared" si="5"/>
        <v>0</v>
      </c>
      <c r="K194" s="63"/>
    </row>
    <row r="195" spans="2:11" x14ac:dyDescent="0.25">
      <c r="B195" s="67"/>
      <c r="C195" s="66"/>
      <c r="D195" s="68"/>
      <c r="E195" s="68"/>
      <c r="F195" s="63"/>
      <c r="G195" s="64"/>
      <c r="H195" s="64"/>
      <c r="I195" s="65"/>
      <c r="J195" s="66">
        <f t="shared" si="5"/>
        <v>0</v>
      </c>
      <c r="K195" s="63"/>
    </row>
    <row r="196" spans="2:11" x14ac:dyDescent="0.25">
      <c r="B196" s="67"/>
      <c r="C196" s="66"/>
      <c r="D196" s="68"/>
      <c r="E196" s="68"/>
      <c r="F196" s="63"/>
      <c r="G196" s="64"/>
      <c r="H196" s="64"/>
      <c r="I196" s="65"/>
      <c r="J196" s="66">
        <f t="shared" si="5"/>
        <v>0</v>
      </c>
      <c r="K196" s="63"/>
    </row>
    <row r="197" spans="2:11" x14ac:dyDescent="0.25">
      <c r="B197" s="67"/>
      <c r="C197" s="66"/>
      <c r="D197" s="68"/>
      <c r="E197" s="68"/>
      <c r="F197" s="63"/>
      <c r="G197" s="69"/>
      <c r="H197" s="69"/>
      <c r="I197" s="65"/>
      <c r="J197" s="66">
        <f t="shared" si="5"/>
        <v>0</v>
      </c>
      <c r="K197" s="63"/>
    </row>
    <row r="198" spans="2:11" x14ac:dyDescent="0.25">
      <c r="B198" s="70"/>
      <c r="C198" s="71"/>
      <c r="D198" s="72"/>
      <c r="E198" s="72"/>
      <c r="F198" s="73"/>
      <c r="G198" s="74">
        <f>SUM(G183:G197)</f>
        <v>0</v>
      </c>
      <c r="H198" s="74">
        <f>SUM(H183:H197)</f>
        <v>0</v>
      </c>
      <c r="I198" s="75"/>
      <c r="J198" s="73"/>
      <c r="K198" s="73"/>
    </row>
    <row r="199" spans="2:11" x14ac:dyDescent="0.25">
      <c r="B199" s="60">
        <f>B183+1</f>
        <v>44786</v>
      </c>
      <c r="C199" s="63" t="str">
        <f>TEXT(B199,"dddd")</f>
        <v>Saturday</v>
      </c>
      <c r="D199" s="68"/>
      <c r="E199" s="68"/>
      <c r="F199" s="66"/>
      <c r="G199" s="64"/>
      <c r="H199" s="64"/>
      <c r="I199" s="65"/>
      <c r="J199" s="66">
        <f t="shared" ref="J199:J213" si="6">IF(I199&gt;=100%,1,0)</f>
        <v>0</v>
      </c>
      <c r="K199" s="66"/>
    </row>
    <row r="200" spans="2:11" x14ac:dyDescent="0.25">
      <c r="B200" s="67"/>
      <c r="C200" s="66"/>
      <c r="D200" s="68"/>
      <c r="E200" s="68"/>
      <c r="F200" s="66"/>
      <c r="G200" s="64"/>
      <c r="H200" s="64"/>
      <c r="I200" s="65"/>
      <c r="J200" s="66">
        <f t="shared" si="6"/>
        <v>0</v>
      </c>
      <c r="K200" s="66"/>
    </row>
    <row r="201" spans="2:11" x14ac:dyDescent="0.25">
      <c r="B201" s="67"/>
      <c r="C201" s="66"/>
      <c r="D201" s="68"/>
      <c r="E201" s="68"/>
      <c r="F201" s="63"/>
      <c r="G201" s="64"/>
      <c r="H201" s="64"/>
      <c r="I201" s="65"/>
      <c r="J201" s="66">
        <f t="shared" si="6"/>
        <v>0</v>
      </c>
      <c r="K201" s="63"/>
    </row>
    <row r="202" spans="2:11" x14ac:dyDescent="0.25">
      <c r="B202" s="67"/>
      <c r="C202" s="66"/>
      <c r="D202" s="68"/>
      <c r="E202" s="68"/>
      <c r="F202" s="63"/>
      <c r="G202" s="64"/>
      <c r="H202" s="64"/>
      <c r="I202" s="65"/>
      <c r="J202" s="66">
        <f t="shared" si="6"/>
        <v>0</v>
      </c>
      <c r="K202" s="63"/>
    </row>
    <row r="203" spans="2:11" x14ac:dyDescent="0.25">
      <c r="B203" s="67"/>
      <c r="C203" s="66"/>
      <c r="D203" s="68"/>
      <c r="E203" s="68"/>
      <c r="F203" s="63"/>
      <c r="G203" s="64"/>
      <c r="H203" s="64"/>
      <c r="I203" s="65"/>
      <c r="J203" s="66">
        <f t="shared" si="6"/>
        <v>0</v>
      </c>
      <c r="K203" s="63"/>
    </row>
    <row r="204" spans="2:11" x14ac:dyDescent="0.25">
      <c r="B204" s="67"/>
      <c r="C204" s="66"/>
      <c r="D204" s="68"/>
      <c r="E204" s="68"/>
      <c r="F204" s="63"/>
      <c r="G204" s="64"/>
      <c r="H204" s="64"/>
      <c r="I204" s="65"/>
      <c r="J204" s="66">
        <f t="shared" si="6"/>
        <v>0</v>
      </c>
      <c r="K204" s="63"/>
    </row>
    <row r="205" spans="2:11" x14ac:dyDescent="0.25">
      <c r="B205" s="67"/>
      <c r="C205" s="66"/>
      <c r="D205" s="68"/>
      <c r="E205" s="68"/>
      <c r="F205" s="63"/>
      <c r="G205" s="64"/>
      <c r="H205" s="64"/>
      <c r="I205" s="65"/>
      <c r="J205" s="66">
        <f t="shared" si="6"/>
        <v>0</v>
      </c>
      <c r="K205" s="63"/>
    </row>
    <row r="206" spans="2:11" x14ac:dyDescent="0.25">
      <c r="B206" s="67"/>
      <c r="C206" s="66"/>
      <c r="D206" s="68"/>
      <c r="E206" s="68"/>
      <c r="F206" s="63"/>
      <c r="G206" s="64"/>
      <c r="H206" s="64"/>
      <c r="I206" s="65"/>
      <c r="J206" s="66">
        <f t="shared" si="6"/>
        <v>0</v>
      </c>
      <c r="K206" s="63"/>
    </row>
    <row r="207" spans="2:11" x14ac:dyDescent="0.25">
      <c r="B207" s="67"/>
      <c r="C207" s="66"/>
      <c r="D207" s="68"/>
      <c r="E207" s="68"/>
      <c r="F207" s="63"/>
      <c r="G207" s="64"/>
      <c r="H207" s="64"/>
      <c r="I207" s="65"/>
      <c r="J207" s="66">
        <f t="shared" si="6"/>
        <v>0</v>
      </c>
      <c r="K207" s="63"/>
    </row>
    <row r="208" spans="2:11" x14ac:dyDescent="0.25">
      <c r="B208" s="67"/>
      <c r="C208" s="66"/>
      <c r="D208" s="68"/>
      <c r="E208" s="68"/>
      <c r="F208" s="63"/>
      <c r="G208" s="64"/>
      <c r="H208" s="64"/>
      <c r="I208" s="65"/>
      <c r="J208" s="66">
        <f t="shared" si="6"/>
        <v>0</v>
      </c>
      <c r="K208" s="63"/>
    </row>
    <row r="209" spans="2:11" x14ac:dyDescent="0.25">
      <c r="B209" s="67"/>
      <c r="C209" s="66"/>
      <c r="D209" s="68"/>
      <c r="E209" s="68"/>
      <c r="F209" s="63"/>
      <c r="G209" s="64"/>
      <c r="H209" s="64"/>
      <c r="I209" s="65"/>
      <c r="J209" s="66">
        <f t="shared" si="6"/>
        <v>0</v>
      </c>
      <c r="K209" s="63"/>
    </row>
    <row r="210" spans="2:11" x14ac:dyDescent="0.25">
      <c r="B210" s="67"/>
      <c r="C210" s="66"/>
      <c r="D210" s="68"/>
      <c r="E210" s="68"/>
      <c r="F210" s="63"/>
      <c r="G210" s="64"/>
      <c r="H210" s="64"/>
      <c r="I210" s="65"/>
      <c r="J210" s="66">
        <f t="shared" si="6"/>
        <v>0</v>
      </c>
      <c r="K210" s="63"/>
    </row>
    <row r="211" spans="2:11" x14ac:dyDescent="0.25">
      <c r="B211" s="67"/>
      <c r="C211" s="66"/>
      <c r="D211" s="68"/>
      <c r="E211" s="68"/>
      <c r="F211" s="63"/>
      <c r="G211" s="64"/>
      <c r="H211" s="64"/>
      <c r="I211" s="65"/>
      <c r="J211" s="66">
        <f t="shared" si="6"/>
        <v>0</v>
      </c>
      <c r="K211" s="63"/>
    </row>
    <row r="212" spans="2:11" x14ac:dyDescent="0.25">
      <c r="B212" s="67"/>
      <c r="C212" s="66"/>
      <c r="D212" s="68"/>
      <c r="E212" s="68"/>
      <c r="F212" s="63"/>
      <c r="G212" s="64"/>
      <c r="H212" s="64"/>
      <c r="I212" s="65"/>
      <c r="J212" s="66">
        <f t="shared" si="6"/>
        <v>0</v>
      </c>
      <c r="K212" s="63"/>
    </row>
    <row r="213" spans="2:11" x14ac:dyDescent="0.25">
      <c r="B213" s="67"/>
      <c r="C213" s="66"/>
      <c r="D213" s="68"/>
      <c r="E213" s="68"/>
      <c r="F213" s="63"/>
      <c r="G213" s="69"/>
      <c r="H213" s="69"/>
      <c r="I213" s="65"/>
      <c r="J213" s="66">
        <f t="shared" si="6"/>
        <v>0</v>
      </c>
      <c r="K213" s="63"/>
    </row>
    <row r="214" spans="2:11" x14ac:dyDescent="0.25">
      <c r="B214" s="70"/>
      <c r="C214" s="71"/>
      <c r="D214" s="72"/>
      <c r="E214" s="72"/>
      <c r="F214" s="73"/>
      <c r="G214" s="74">
        <f>SUM(G199:G213)</f>
        <v>0</v>
      </c>
      <c r="H214" s="74">
        <f>SUM(H199:H213)</f>
        <v>0</v>
      </c>
      <c r="I214" s="75"/>
      <c r="J214" s="73"/>
      <c r="K214" s="73"/>
    </row>
    <row r="215" spans="2:11" x14ac:dyDescent="0.25">
      <c r="B215" s="60">
        <f>B199+1</f>
        <v>44787</v>
      </c>
      <c r="C215" s="63" t="str">
        <f>TEXT(B215,"dddd")</f>
        <v>Sunday</v>
      </c>
      <c r="D215" s="68"/>
      <c r="E215" s="68"/>
      <c r="F215" s="66"/>
      <c r="G215" s="64"/>
      <c r="H215" s="64"/>
      <c r="I215" s="65"/>
      <c r="J215" s="66">
        <f t="shared" ref="J215:J229" si="7">IF(I215&gt;=100%,1,0)</f>
        <v>0</v>
      </c>
      <c r="K215" s="66"/>
    </row>
    <row r="216" spans="2:11" x14ac:dyDescent="0.25">
      <c r="B216" s="67"/>
      <c r="C216" s="66"/>
      <c r="D216" s="68"/>
      <c r="E216" s="68"/>
      <c r="F216" s="66"/>
      <c r="G216" s="64"/>
      <c r="H216" s="64"/>
      <c r="I216" s="65"/>
      <c r="J216" s="66">
        <f t="shared" si="7"/>
        <v>0</v>
      </c>
      <c r="K216" s="66"/>
    </row>
    <row r="217" spans="2:11" x14ac:dyDescent="0.25">
      <c r="B217" s="67"/>
      <c r="C217" s="66"/>
      <c r="D217" s="68"/>
      <c r="E217" s="68"/>
      <c r="F217" s="63"/>
      <c r="G217" s="64"/>
      <c r="H217" s="64"/>
      <c r="I217" s="65"/>
      <c r="J217" s="66">
        <f t="shared" si="7"/>
        <v>0</v>
      </c>
      <c r="K217" s="63"/>
    </row>
    <row r="218" spans="2:11" x14ac:dyDescent="0.25">
      <c r="B218" s="67"/>
      <c r="C218" s="66"/>
      <c r="D218" s="68"/>
      <c r="E218" s="68"/>
      <c r="F218" s="63"/>
      <c r="G218" s="64"/>
      <c r="H218" s="64"/>
      <c r="I218" s="65"/>
      <c r="J218" s="66">
        <f t="shared" si="7"/>
        <v>0</v>
      </c>
      <c r="K218" s="63"/>
    </row>
    <row r="219" spans="2:11" x14ac:dyDescent="0.25">
      <c r="B219" s="67"/>
      <c r="C219" s="66"/>
      <c r="D219" s="68"/>
      <c r="E219" s="68"/>
      <c r="F219" s="63"/>
      <c r="G219" s="64"/>
      <c r="H219" s="64"/>
      <c r="I219" s="65"/>
      <c r="J219" s="66">
        <f t="shared" si="7"/>
        <v>0</v>
      </c>
      <c r="K219" s="63"/>
    </row>
    <row r="220" spans="2:11" x14ac:dyDescent="0.25">
      <c r="B220" s="67"/>
      <c r="C220" s="66"/>
      <c r="D220" s="68"/>
      <c r="E220" s="68"/>
      <c r="F220" s="63"/>
      <c r="G220" s="64"/>
      <c r="H220" s="64"/>
      <c r="I220" s="65"/>
      <c r="J220" s="66">
        <f t="shared" si="7"/>
        <v>0</v>
      </c>
      <c r="K220" s="63"/>
    </row>
    <row r="221" spans="2:11" x14ac:dyDescent="0.25">
      <c r="B221" s="67"/>
      <c r="C221" s="66"/>
      <c r="D221" s="68"/>
      <c r="E221" s="68"/>
      <c r="F221" s="63"/>
      <c r="G221" s="64"/>
      <c r="H221" s="64"/>
      <c r="I221" s="65"/>
      <c r="J221" s="66">
        <f t="shared" si="7"/>
        <v>0</v>
      </c>
      <c r="K221" s="63"/>
    </row>
    <row r="222" spans="2:11" x14ac:dyDescent="0.25">
      <c r="B222" s="67"/>
      <c r="C222" s="66"/>
      <c r="D222" s="68"/>
      <c r="E222" s="68"/>
      <c r="F222" s="63"/>
      <c r="G222" s="64"/>
      <c r="H222" s="64"/>
      <c r="I222" s="65"/>
      <c r="J222" s="66">
        <f t="shared" si="7"/>
        <v>0</v>
      </c>
      <c r="K222" s="63"/>
    </row>
    <row r="223" spans="2:11" x14ac:dyDescent="0.25">
      <c r="B223" s="67"/>
      <c r="C223" s="66"/>
      <c r="D223" s="68"/>
      <c r="E223" s="68"/>
      <c r="F223" s="63"/>
      <c r="G223" s="64"/>
      <c r="H223" s="64"/>
      <c r="I223" s="65"/>
      <c r="J223" s="66">
        <f t="shared" si="7"/>
        <v>0</v>
      </c>
      <c r="K223" s="63"/>
    </row>
    <row r="224" spans="2:11" x14ac:dyDescent="0.25">
      <c r="B224" s="67"/>
      <c r="C224" s="66"/>
      <c r="D224" s="68"/>
      <c r="E224" s="68"/>
      <c r="F224" s="63"/>
      <c r="G224" s="64"/>
      <c r="H224" s="64"/>
      <c r="I224" s="65"/>
      <c r="J224" s="66">
        <f t="shared" si="7"/>
        <v>0</v>
      </c>
      <c r="K224" s="63"/>
    </row>
    <row r="225" spans="1:11" x14ac:dyDescent="0.25">
      <c r="B225" s="67"/>
      <c r="C225" s="66"/>
      <c r="D225" s="68"/>
      <c r="E225" s="68"/>
      <c r="F225" s="63"/>
      <c r="G225" s="64"/>
      <c r="H225" s="64"/>
      <c r="I225" s="65"/>
      <c r="J225" s="66">
        <f t="shared" si="7"/>
        <v>0</v>
      </c>
      <c r="K225" s="63"/>
    </row>
    <row r="226" spans="1:11" x14ac:dyDescent="0.25">
      <c r="B226" s="67"/>
      <c r="C226" s="66"/>
      <c r="D226" s="68"/>
      <c r="E226" s="68"/>
      <c r="F226" s="63"/>
      <c r="G226" s="64"/>
      <c r="H226" s="64"/>
      <c r="I226" s="65"/>
      <c r="J226" s="66">
        <f t="shared" si="7"/>
        <v>0</v>
      </c>
      <c r="K226" s="63"/>
    </row>
    <row r="227" spans="1:11" x14ac:dyDescent="0.25">
      <c r="B227" s="67"/>
      <c r="C227" s="66"/>
      <c r="D227" s="68"/>
      <c r="E227" s="68"/>
      <c r="F227" s="63"/>
      <c r="G227" s="64"/>
      <c r="H227" s="64"/>
      <c r="I227" s="65"/>
      <c r="J227" s="66">
        <f t="shared" si="7"/>
        <v>0</v>
      </c>
      <c r="K227" s="63"/>
    </row>
    <row r="228" spans="1:11" x14ac:dyDescent="0.25">
      <c r="B228" s="67"/>
      <c r="C228" s="66"/>
      <c r="D228" s="68"/>
      <c r="E228" s="68"/>
      <c r="F228" s="63"/>
      <c r="G228" s="64"/>
      <c r="H228" s="64"/>
      <c r="I228" s="65"/>
      <c r="J228" s="66">
        <f t="shared" si="7"/>
        <v>0</v>
      </c>
      <c r="K228" s="63"/>
    </row>
    <row r="229" spans="1:11" x14ac:dyDescent="0.25">
      <c r="B229" s="67"/>
      <c r="C229" s="66"/>
      <c r="D229" s="68"/>
      <c r="E229" s="68"/>
      <c r="F229" s="63"/>
      <c r="G229" s="69"/>
      <c r="H229" s="69"/>
      <c r="I229" s="65"/>
      <c r="J229" s="66">
        <f t="shared" si="7"/>
        <v>0</v>
      </c>
      <c r="K229" s="63"/>
    </row>
    <row r="230" spans="1:11" x14ac:dyDescent="0.25">
      <c r="B230" s="70"/>
      <c r="C230" s="71"/>
      <c r="D230" s="72"/>
      <c r="E230" s="72"/>
      <c r="F230" s="73"/>
      <c r="G230" s="74">
        <f>SUM(G215:G229)</f>
        <v>0</v>
      </c>
      <c r="H230" s="74">
        <f>SUM(H215:H229)</f>
        <v>0</v>
      </c>
      <c r="I230" s="75"/>
      <c r="J230" s="73"/>
      <c r="K230" s="73"/>
    </row>
    <row r="231" spans="1:11" x14ac:dyDescent="0.25">
      <c r="B231" s="60"/>
      <c r="C231" s="63"/>
      <c r="D231" s="68"/>
      <c r="E231" s="68"/>
      <c r="F231" s="66"/>
      <c r="G231" s="64"/>
      <c r="H231" s="64"/>
      <c r="I231" s="65"/>
      <c r="J231" s="66">
        <f t="shared" ref="J231:J245" si="8">IF(I231&gt;=100%,1,0)</f>
        <v>0</v>
      </c>
      <c r="K231" s="66"/>
    </row>
    <row r="232" spans="1:11" x14ac:dyDescent="0.25">
      <c r="B232" s="67"/>
      <c r="C232" s="66"/>
      <c r="D232" s="68"/>
      <c r="E232" s="68"/>
      <c r="F232" s="66"/>
      <c r="G232" s="64"/>
      <c r="H232" s="64"/>
      <c r="I232" s="65"/>
      <c r="J232" s="66">
        <f t="shared" si="8"/>
        <v>0</v>
      </c>
      <c r="K232" s="66"/>
    </row>
    <row r="233" spans="1:11" x14ac:dyDescent="0.25">
      <c r="B233" s="67"/>
      <c r="C233" s="66"/>
      <c r="D233" s="68"/>
      <c r="E233" s="68"/>
      <c r="F233" s="63"/>
      <c r="G233" s="64"/>
      <c r="H233" s="64"/>
      <c r="I233" s="65"/>
      <c r="J233" s="66">
        <f t="shared" si="8"/>
        <v>0</v>
      </c>
      <c r="K233" s="63"/>
    </row>
    <row r="234" spans="1:11" x14ac:dyDescent="0.25">
      <c r="B234" s="67"/>
      <c r="C234" s="66"/>
      <c r="D234" s="68"/>
      <c r="E234" s="68"/>
      <c r="F234" s="63"/>
      <c r="G234" s="64"/>
      <c r="H234" s="64"/>
      <c r="I234" s="65"/>
      <c r="J234" s="66">
        <f t="shared" si="8"/>
        <v>0</v>
      </c>
      <c r="K234" s="63"/>
    </row>
    <row r="235" spans="1:11" x14ac:dyDescent="0.25">
      <c r="A235" s="60"/>
      <c r="B235" s="63"/>
      <c r="C235" s="66"/>
      <c r="D235" s="68"/>
      <c r="E235" s="68"/>
      <c r="F235" s="63"/>
      <c r="G235" s="64"/>
      <c r="H235" s="64"/>
      <c r="I235" s="65"/>
      <c r="J235" s="66">
        <f t="shared" si="8"/>
        <v>0</v>
      </c>
      <c r="K235" s="63"/>
    </row>
    <row r="236" spans="1:11" x14ac:dyDescent="0.25">
      <c r="B236" s="67"/>
      <c r="C236" s="66"/>
      <c r="D236" s="68"/>
      <c r="E236" s="68"/>
      <c r="F236" s="63"/>
      <c r="G236" s="64"/>
      <c r="H236" s="64"/>
      <c r="I236" s="65"/>
      <c r="J236" s="66">
        <f t="shared" si="8"/>
        <v>0</v>
      </c>
      <c r="K236" s="63"/>
    </row>
    <row r="237" spans="1:11" x14ac:dyDescent="0.25">
      <c r="B237" s="67"/>
      <c r="C237" s="66"/>
      <c r="D237" s="68"/>
      <c r="E237" s="68"/>
      <c r="F237" s="63"/>
      <c r="G237" s="64"/>
      <c r="H237" s="64"/>
      <c r="I237" s="65"/>
      <c r="J237" s="66">
        <f t="shared" si="8"/>
        <v>0</v>
      </c>
      <c r="K237" s="63"/>
    </row>
    <row r="238" spans="1:11" x14ac:dyDescent="0.25">
      <c r="B238" s="67"/>
      <c r="C238" s="66"/>
      <c r="D238" s="68"/>
      <c r="E238" s="68"/>
      <c r="F238" s="63"/>
      <c r="G238" s="64"/>
      <c r="H238" s="64"/>
      <c r="I238" s="65"/>
      <c r="J238" s="66">
        <f t="shared" si="8"/>
        <v>0</v>
      </c>
      <c r="K238" s="63"/>
    </row>
    <row r="239" spans="1:11" x14ac:dyDescent="0.25">
      <c r="B239" s="67"/>
      <c r="C239" s="66"/>
      <c r="D239" s="68"/>
      <c r="E239" s="68"/>
      <c r="F239" s="63"/>
      <c r="G239" s="64"/>
      <c r="H239" s="64"/>
      <c r="I239" s="65"/>
      <c r="J239" s="66">
        <f t="shared" si="8"/>
        <v>0</v>
      </c>
      <c r="K239" s="63"/>
    </row>
    <row r="240" spans="1:11" x14ac:dyDescent="0.25">
      <c r="B240" s="67"/>
      <c r="C240" s="66"/>
      <c r="D240" s="68"/>
      <c r="E240" s="68"/>
      <c r="F240" s="63"/>
      <c r="G240" s="64"/>
      <c r="H240" s="64"/>
      <c r="I240" s="65"/>
      <c r="J240" s="66">
        <f t="shared" si="8"/>
        <v>0</v>
      </c>
      <c r="K240" s="63"/>
    </row>
    <row r="241" spans="2:11" x14ac:dyDescent="0.25">
      <c r="B241" s="67"/>
      <c r="C241" s="66"/>
      <c r="D241" s="68"/>
      <c r="E241" s="68"/>
      <c r="F241" s="63"/>
      <c r="G241" s="64"/>
      <c r="H241" s="64"/>
      <c r="I241" s="65"/>
      <c r="J241" s="66">
        <f t="shared" si="8"/>
        <v>0</v>
      </c>
      <c r="K241" s="63"/>
    </row>
    <row r="242" spans="2:11" x14ac:dyDescent="0.25">
      <c r="B242" s="67"/>
      <c r="C242" s="66"/>
      <c r="D242" s="68"/>
      <c r="E242" s="68"/>
      <c r="F242" s="63"/>
      <c r="G242" s="64"/>
      <c r="H242" s="64"/>
      <c r="I242" s="65"/>
      <c r="J242" s="66">
        <f t="shared" si="8"/>
        <v>0</v>
      </c>
      <c r="K242" s="63"/>
    </row>
    <row r="243" spans="2:11" x14ac:dyDescent="0.25">
      <c r="B243" s="67"/>
      <c r="C243" s="66"/>
      <c r="D243" s="68"/>
      <c r="E243" s="68"/>
      <c r="F243" s="63"/>
      <c r="G243" s="64"/>
      <c r="H243" s="64"/>
      <c r="I243" s="65"/>
      <c r="J243" s="66">
        <f t="shared" si="8"/>
        <v>0</v>
      </c>
      <c r="K243" s="63"/>
    </row>
    <row r="244" spans="2:11" x14ac:dyDescent="0.25">
      <c r="B244" s="67"/>
      <c r="C244" s="66"/>
      <c r="D244" s="68"/>
      <c r="E244" s="68"/>
      <c r="F244" s="63"/>
      <c r="G244" s="64"/>
      <c r="H244" s="64"/>
      <c r="I244" s="65"/>
      <c r="J244" s="66">
        <f t="shared" si="8"/>
        <v>0</v>
      </c>
      <c r="K244" s="63"/>
    </row>
    <row r="245" spans="2:11" x14ac:dyDescent="0.25">
      <c r="B245" s="67"/>
      <c r="C245" s="66"/>
      <c r="D245" s="68"/>
      <c r="E245" s="68"/>
      <c r="F245" s="63"/>
      <c r="G245" s="69"/>
      <c r="H245" s="69"/>
      <c r="I245" s="65"/>
      <c r="J245" s="66">
        <f t="shared" si="8"/>
        <v>0</v>
      </c>
      <c r="K245" s="63"/>
    </row>
    <row r="246" spans="2:11" x14ac:dyDescent="0.25">
      <c r="B246" s="70"/>
      <c r="C246" s="71"/>
      <c r="D246" s="72"/>
      <c r="E246" s="72"/>
      <c r="F246" s="73"/>
      <c r="G246" s="74">
        <f>SUM(G231:G245)</f>
        <v>0</v>
      </c>
      <c r="H246" s="74">
        <f>SUM(H231:H245)</f>
        <v>0</v>
      </c>
      <c r="I246" s="75"/>
      <c r="J246" s="73"/>
      <c r="K246" s="73"/>
    </row>
    <row r="247" spans="2:11" x14ac:dyDescent="0.25">
      <c r="B247" s="60"/>
      <c r="C247" s="63"/>
      <c r="D247" s="68"/>
      <c r="E247" s="68"/>
      <c r="F247" s="66"/>
      <c r="G247" s="64"/>
      <c r="H247" s="64"/>
      <c r="I247" s="65"/>
      <c r="J247" s="66">
        <f t="shared" ref="J247:J261" si="9">IF(I247&gt;=100%,1,0)</f>
        <v>0</v>
      </c>
      <c r="K247" s="66"/>
    </row>
    <row r="248" spans="2:11" x14ac:dyDescent="0.25">
      <c r="B248" s="67"/>
      <c r="C248" s="66"/>
      <c r="D248" s="68"/>
      <c r="E248" s="68"/>
      <c r="F248" s="66"/>
      <c r="G248" s="64"/>
      <c r="H248" s="64"/>
      <c r="I248" s="65"/>
      <c r="J248" s="66">
        <f t="shared" si="9"/>
        <v>0</v>
      </c>
      <c r="K248" s="66"/>
    </row>
    <row r="249" spans="2:11" x14ac:dyDescent="0.25">
      <c r="B249" s="67"/>
      <c r="C249" s="66"/>
      <c r="D249" s="68"/>
      <c r="E249" s="68"/>
      <c r="F249" s="63"/>
      <c r="G249" s="64"/>
      <c r="H249" s="64"/>
      <c r="I249" s="65"/>
      <c r="J249" s="66">
        <f t="shared" si="9"/>
        <v>0</v>
      </c>
      <c r="K249" s="63"/>
    </row>
    <row r="250" spans="2:11" x14ac:dyDescent="0.25">
      <c r="B250" s="67"/>
      <c r="C250" s="66"/>
      <c r="D250" s="68"/>
      <c r="E250" s="68"/>
      <c r="F250" s="63"/>
      <c r="G250" s="64"/>
      <c r="H250" s="64"/>
      <c r="I250" s="65"/>
      <c r="J250" s="66">
        <f t="shared" si="9"/>
        <v>0</v>
      </c>
      <c r="K250" s="63"/>
    </row>
    <row r="251" spans="2:11" x14ac:dyDescent="0.25">
      <c r="B251" s="67"/>
      <c r="C251" s="66"/>
      <c r="D251" s="68"/>
      <c r="E251" s="68"/>
      <c r="F251" s="63"/>
      <c r="G251" s="64"/>
      <c r="H251" s="64"/>
      <c r="I251" s="65"/>
      <c r="J251" s="66">
        <f t="shared" si="9"/>
        <v>0</v>
      </c>
      <c r="K251" s="63"/>
    </row>
    <row r="252" spans="2:11" x14ac:dyDescent="0.25">
      <c r="B252" s="67"/>
      <c r="C252" s="66"/>
      <c r="D252" s="68"/>
      <c r="E252" s="68"/>
      <c r="F252" s="63"/>
      <c r="G252" s="64"/>
      <c r="H252" s="64"/>
      <c r="I252" s="65"/>
      <c r="J252" s="66">
        <f t="shared" si="9"/>
        <v>0</v>
      </c>
      <c r="K252" s="63"/>
    </row>
    <row r="253" spans="2:11" x14ac:dyDescent="0.25">
      <c r="B253" s="67"/>
      <c r="C253" s="66"/>
      <c r="D253" s="68"/>
      <c r="E253" s="68"/>
      <c r="F253" s="63"/>
      <c r="G253" s="64"/>
      <c r="H253" s="64"/>
      <c r="I253" s="65"/>
      <c r="J253" s="66">
        <f t="shared" si="9"/>
        <v>0</v>
      </c>
      <c r="K253" s="63"/>
    </row>
    <row r="254" spans="2:11" x14ac:dyDescent="0.25">
      <c r="B254" s="67"/>
      <c r="C254" s="66"/>
      <c r="D254" s="68"/>
      <c r="E254" s="68"/>
      <c r="F254" s="63"/>
      <c r="G254" s="64"/>
      <c r="H254" s="64"/>
      <c r="I254" s="65"/>
      <c r="J254" s="66">
        <f t="shared" si="9"/>
        <v>0</v>
      </c>
      <c r="K254" s="63"/>
    </row>
    <row r="255" spans="2:11" x14ac:dyDescent="0.25">
      <c r="B255" s="67"/>
      <c r="C255" s="66"/>
      <c r="D255" s="68"/>
      <c r="E255" s="68"/>
      <c r="F255" s="63"/>
      <c r="G255" s="64"/>
      <c r="H255" s="64"/>
      <c r="I255" s="65"/>
      <c r="J255" s="66">
        <f t="shared" si="9"/>
        <v>0</v>
      </c>
      <c r="K255" s="63"/>
    </row>
    <row r="256" spans="2:11" x14ac:dyDescent="0.25">
      <c r="B256" s="67"/>
      <c r="C256" s="66"/>
      <c r="D256" s="68"/>
      <c r="E256" s="68"/>
      <c r="F256" s="63"/>
      <c r="G256" s="64"/>
      <c r="H256" s="64"/>
      <c r="I256" s="65"/>
      <c r="J256" s="66">
        <f t="shared" si="9"/>
        <v>0</v>
      </c>
      <c r="K256" s="63"/>
    </row>
    <row r="257" spans="2:11" x14ac:dyDescent="0.25">
      <c r="B257" s="67"/>
      <c r="C257" s="66"/>
      <c r="D257" s="68"/>
      <c r="E257" s="68"/>
      <c r="F257" s="63"/>
      <c r="G257" s="64"/>
      <c r="H257" s="64"/>
      <c r="I257" s="65"/>
      <c r="J257" s="66">
        <f t="shared" si="9"/>
        <v>0</v>
      </c>
      <c r="K257" s="63"/>
    </row>
    <row r="258" spans="2:11" x14ac:dyDescent="0.25">
      <c r="B258" s="67"/>
      <c r="C258" s="66"/>
      <c r="D258" s="68"/>
      <c r="E258" s="68"/>
      <c r="F258" s="63"/>
      <c r="G258" s="64"/>
      <c r="H258" s="64"/>
      <c r="I258" s="65"/>
      <c r="J258" s="66">
        <f t="shared" si="9"/>
        <v>0</v>
      </c>
      <c r="K258" s="63"/>
    </row>
    <row r="259" spans="2:11" x14ac:dyDescent="0.25">
      <c r="B259" s="67"/>
      <c r="C259" s="66"/>
      <c r="D259" s="68"/>
      <c r="E259" s="68"/>
      <c r="F259" s="63"/>
      <c r="G259" s="64"/>
      <c r="H259" s="64"/>
      <c r="I259" s="65"/>
      <c r="J259" s="66">
        <f t="shared" si="9"/>
        <v>0</v>
      </c>
      <c r="K259" s="63"/>
    </row>
    <row r="260" spans="2:11" x14ac:dyDescent="0.25">
      <c r="B260" s="67"/>
      <c r="C260" s="66"/>
      <c r="D260" s="68"/>
      <c r="E260" s="68"/>
      <c r="F260" s="63"/>
      <c r="G260" s="64"/>
      <c r="H260" s="64"/>
      <c r="I260" s="65"/>
      <c r="J260" s="66">
        <f t="shared" si="9"/>
        <v>0</v>
      </c>
      <c r="K260" s="63"/>
    </row>
    <row r="261" spans="2:11" x14ac:dyDescent="0.25">
      <c r="B261" s="67"/>
      <c r="C261" s="66"/>
      <c r="D261" s="68"/>
      <c r="E261" s="68"/>
      <c r="F261" s="63"/>
      <c r="G261" s="69"/>
      <c r="H261" s="69"/>
      <c r="I261" s="65"/>
      <c r="J261" s="66">
        <f t="shared" si="9"/>
        <v>0</v>
      </c>
      <c r="K261" s="63"/>
    </row>
    <row r="262" spans="2:11" x14ac:dyDescent="0.25">
      <c r="B262" s="70"/>
      <c r="C262" s="71"/>
      <c r="D262" s="72"/>
      <c r="E262" s="72"/>
      <c r="F262" s="73"/>
      <c r="G262" s="74">
        <f>SUM(G247:G261)</f>
        <v>0</v>
      </c>
      <c r="H262" s="74">
        <f>SUM(H247:H261)</f>
        <v>0</v>
      </c>
      <c r="I262" s="75"/>
      <c r="J262" s="73"/>
      <c r="K262" s="73"/>
    </row>
    <row r="263" spans="2:11" x14ac:dyDescent="0.25">
      <c r="B263" s="60"/>
      <c r="C263" s="63"/>
      <c r="D263" s="68"/>
      <c r="E263" s="68"/>
      <c r="F263" s="66"/>
      <c r="G263" s="64"/>
      <c r="H263" s="64"/>
      <c r="I263" s="65"/>
      <c r="J263" s="66">
        <f t="shared" ref="J263:J277" si="10">IF(I263&gt;=100%,1,0)</f>
        <v>0</v>
      </c>
      <c r="K263" s="66"/>
    </row>
    <row r="264" spans="2:11" x14ac:dyDescent="0.25">
      <c r="B264" s="67"/>
      <c r="C264" s="66"/>
      <c r="D264" s="68"/>
      <c r="E264" s="68"/>
      <c r="F264" s="66"/>
      <c r="G264" s="64"/>
      <c r="H264" s="64"/>
      <c r="I264" s="65"/>
      <c r="J264" s="66">
        <f t="shared" si="10"/>
        <v>0</v>
      </c>
      <c r="K264" s="66"/>
    </row>
    <row r="265" spans="2:11" x14ac:dyDescent="0.25">
      <c r="B265" s="67"/>
      <c r="C265" s="66"/>
      <c r="D265" s="68"/>
      <c r="E265" s="68"/>
      <c r="F265" s="63"/>
      <c r="G265" s="64"/>
      <c r="H265" s="64"/>
      <c r="I265" s="65"/>
      <c r="J265" s="66">
        <f t="shared" si="10"/>
        <v>0</v>
      </c>
      <c r="K265" s="63"/>
    </row>
    <row r="266" spans="2:11" x14ac:dyDescent="0.25">
      <c r="B266" s="67"/>
      <c r="C266" s="66"/>
      <c r="D266" s="68"/>
      <c r="E266" s="68"/>
      <c r="F266" s="63"/>
      <c r="G266" s="64"/>
      <c r="H266" s="64"/>
      <c r="I266" s="65"/>
      <c r="J266" s="66">
        <f t="shared" si="10"/>
        <v>0</v>
      </c>
      <c r="K266" s="63"/>
    </row>
    <row r="267" spans="2:11" x14ac:dyDescent="0.25">
      <c r="B267" s="67"/>
      <c r="C267" s="66"/>
      <c r="D267" s="68"/>
      <c r="E267" s="68"/>
      <c r="F267" s="63"/>
      <c r="G267" s="64"/>
      <c r="H267" s="64"/>
      <c r="I267" s="65"/>
      <c r="J267" s="66">
        <f t="shared" si="10"/>
        <v>0</v>
      </c>
      <c r="K267" s="63"/>
    </row>
    <row r="268" spans="2:11" x14ac:dyDescent="0.25">
      <c r="B268" s="67"/>
      <c r="C268" s="66"/>
      <c r="D268" s="68"/>
      <c r="E268" s="68"/>
      <c r="F268" s="63"/>
      <c r="G268" s="64"/>
      <c r="H268" s="64"/>
      <c r="I268" s="65"/>
      <c r="J268" s="66">
        <f t="shared" si="10"/>
        <v>0</v>
      </c>
      <c r="K268" s="63"/>
    </row>
    <row r="269" spans="2:11" x14ac:dyDescent="0.25">
      <c r="B269" s="67"/>
      <c r="C269" s="66"/>
      <c r="D269" s="68"/>
      <c r="E269" s="68"/>
      <c r="F269" s="63"/>
      <c r="G269" s="64"/>
      <c r="H269" s="64"/>
      <c r="I269" s="65"/>
      <c r="J269" s="66">
        <f t="shared" si="10"/>
        <v>0</v>
      </c>
      <c r="K269" s="63"/>
    </row>
    <row r="270" spans="2:11" x14ac:dyDescent="0.25">
      <c r="B270" s="67"/>
      <c r="C270" s="66"/>
      <c r="D270" s="68"/>
      <c r="E270" s="68"/>
      <c r="F270" s="63"/>
      <c r="G270" s="64"/>
      <c r="H270" s="64"/>
      <c r="I270" s="65"/>
      <c r="J270" s="66">
        <f t="shared" si="10"/>
        <v>0</v>
      </c>
      <c r="K270" s="63"/>
    </row>
    <row r="271" spans="2:11" x14ac:dyDescent="0.25">
      <c r="B271" s="67"/>
      <c r="C271" s="66"/>
      <c r="D271" s="68"/>
      <c r="E271" s="68"/>
      <c r="F271" s="63"/>
      <c r="G271" s="64"/>
      <c r="H271" s="64"/>
      <c r="I271" s="65"/>
      <c r="J271" s="66">
        <f t="shared" si="10"/>
        <v>0</v>
      </c>
      <c r="K271" s="63"/>
    </row>
    <row r="272" spans="2:11" x14ac:dyDescent="0.25">
      <c r="B272" s="67"/>
      <c r="C272" s="66"/>
      <c r="D272" s="68"/>
      <c r="E272" s="68"/>
      <c r="F272" s="63"/>
      <c r="G272" s="64"/>
      <c r="H272" s="64"/>
      <c r="I272" s="65"/>
      <c r="J272" s="66">
        <f t="shared" si="10"/>
        <v>0</v>
      </c>
      <c r="K272" s="63"/>
    </row>
    <row r="273" spans="2:11" x14ac:dyDescent="0.25">
      <c r="B273" s="67"/>
      <c r="C273" s="66"/>
      <c r="D273" s="68"/>
      <c r="E273" s="68"/>
      <c r="F273" s="63"/>
      <c r="G273" s="64"/>
      <c r="H273" s="64"/>
      <c r="I273" s="65"/>
      <c r="J273" s="66">
        <f t="shared" si="10"/>
        <v>0</v>
      </c>
      <c r="K273" s="63"/>
    </row>
    <row r="274" spans="2:11" x14ac:dyDescent="0.25">
      <c r="B274" s="67"/>
      <c r="C274" s="66"/>
      <c r="D274" s="68"/>
      <c r="E274" s="68"/>
      <c r="F274" s="63"/>
      <c r="G274" s="64"/>
      <c r="H274" s="64"/>
      <c r="I274" s="65"/>
      <c r="J274" s="66">
        <f t="shared" si="10"/>
        <v>0</v>
      </c>
      <c r="K274" s="63"/>
    </row>
    <row r="275" spans="2:11" x14ac:dyDescent="0.25">
      <c r="B275" s="67"/>
      <c r="C275" s="66"/>
      <c r="D275" s="68"/>
      <c r="E275" s="68"/>
      <c r="F275" s="63"/>
      <c r="G275" s="64"/>
      <c r="H275" s="64"/>
      <c r="I275" s="65"/>
      <c r="J275" s="66">
        <f t="shared" si="10"/>
        <v>0</v>
      </c>
      <c r="K275" s="63"/>
    </row>
    <row r="276" spans="2:11" x14ac:dyDescent="0.25">
      <c r="B276" s="67"/>
      <c r="C276" s="66"/>
      <c r="D276" s="68"/>
      <c r="E276" s="68"/>
      <c r="F276" s="63"/>
      <c r="G276" s="64"/>
      <c r="H276" s="64"/>
      <c r="I276" s="65"/>
      <c r="J276" s="66">
        <f t="shared" si="10"/>
        <v>0</v>
      </c>
      <c r="K276" s="63"/>
    </row>
    <row r="277" spans="2:11" x14ac:dyDescent="0.25">
      <c r="B277" s="67"/>
      <c r="C277" s="66"/>
      <c r="D277" s="68"/>
      <c r="E277" s="68"/>
      <c r="F277" s="63"/>
      <c r="G277" s="69"/>
      <c r="H277" s="69"/>
      <c r="I277" s="65"/>
      <c r="J277" s="66">
        <f t="shared" si="10"/>
        <v>0</v>
      </c>
      <c r="K277" s="63"/>
    </row>
    <row r="278" spans="2:11" x14ac:dyDescent="0.25">
      <c r="B278" s="70"/>
      <c r="C278" s="71"/>
      <c r="D278" s="72"/>
      <c r="E278" s="72"/>
      <c r="F278" s="73"/>
      <c r="G278" s="74">
        <f>SUM(G263:G277)</f>
        <v>0</v>
      </c>
      <c r="H278" s="74">
        <f>SUM(H263:H277)</f>
        <v>0</v>
      </c>
      <c r="I278" s="75"/>
      <c r="J278" s="73"/>
      <c r="K278" s="73"/>
    </row>
  </sheetData>
  <sheetProtection sort="0"/>
  <conditionalFormatting sqref="I54">
    <cfRule type="dataBar" priority="1124">
      <dataBar>
        <cfvo type="min"/>
        <cfvo type="max"/>
        <color rgb="FF63C384"/>
      </dataBar>
    </cfRule>
  </conditionalFormatting>
  <conditionalFormatting sqref="I54">
    <cfRule type="dataBar" priority="1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{BD5C8EDB-0BE2-407C-9E2C-86CC7D75DE10}</x14:id>
        </ext>
      </extLst>
    </cfRule>
  </conditionalFormatting>
  <conditionalFormatting sqref="F54">
    <cfRule type="iconSet" priority="1126">
      <iconSet iconSet="4TrafficLights" showValue="0">
        <cfvo type="percent" val="0"/>
        <cfvo type="num" val="2"/>
        <cfvo type="num" val="3"/>
        <cfvo type="num" val="4"/>
      </iconSet>
    </cfRule>
    <cfRule type="iconSet" priority="1127">
      <iconSet iconSet="4TrafficLights">
        <cfvo type="percent" val="0"/>
        <cfvo type="num" val="2"/>
        <cfvo type="num" val="3"/>
        <cfvo type="num" val="4"/>
      </iconSet>
    </cfRule>
    <cfRule type="iconSet" priority="1128">
      <iconSet iconSet="4TrafficLights" showValue="0">
        <cfvo type="percent" val="0"/>
        <cfvo type="percent" val="2"/>
        <cfvo type="percent" val="3"/>
        <cfvo type="num" val="4"/>
      </iconSet>
    </cfRule>
    <cfRule type="iconSet" priority="1134">
      <iconSet showValue="0">
        <cfvo type="percent" val="0"/>
        <cfvo type="num" val="2"/>
        <cfvo type="num" val="3"/>
      </iconSet>
    </cfRule>
    <cfRule type="iconSet" priority="1135">
      <iconSet>
        <cfvo type="percent" val="0"/>
        <cfvo type="num" val="2"/>
        <cfvo type="num" val="3"/>
      </iconSet>
    </cfRule>
  </conditionalFormatting>
  <conditionalFormatting sqref="J54">
    <cfRule type="iconSet" priority="1129">
      <iconSet iconSet="3Symbols" showValue="0">
        <cfvo type="percent" val="0"/>
        <cfvo type="num" val="0"/>
        <cfvo type="num" val="1"/>
      </iconSet>
    </cfRule>
    <cfRule type="iconSet" priority="1130">
      <iconSet iconSet="3Symbols">
        <cfvo type="percent" val="0"/>
        <cfvo type="num" val="0"/>
        <cfvo type="num" val="1"/>
      </iconSet>
    </cfRule>
    <cfRule type="iconSet" priority="1131">
      <iconSet iconSet="3Symbols">
        <cfvo type="percent" val="0"/>
        <cfvo type="num" val="0"/>
        <cfvo type="num" val="1"/>
      </iconSet>
    </cfRule>
    <cfRule type="iconSet" priority="1132">
      <iconSet iconSet="3Symbols">
        <cfvo type="percent" val="0"/>
        <cfvo type="percent" val="33"/>
        <cfvo type="percent" val="67"/>
      </iconSet>
    </cfRule>
  </conditionalFormatting>
  <conditionalFormatting sqref="I54">
    <cfRule type="dataBar" priority="1133">
      <dataBar>
        <cfvo type="min"/>
        <cfvo type="max"/>
        <color rgb="FF63C384"/>
      </dataBar>
    </cfRule>
  </conditionalFormatting>
  <conditionalFormatting sqref="I38">
    <cfRule type="dataBar" priority="1136">
      <dataBar>
        <cfvo type="min"/>
        <cfvo type="max"/>
        <color rgb="FF63C384"/>
      </dataBar>
    </cfRule>
  </conditionalFormatting>
  <conditionalFormatting sqref="I38">
    <cfRule type="dataBar" priority="1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{784CF998-B488-4C98-B155-A3A15BFC70B6}</x14:id>
        </ext>
      </extLst>
    </cfRule>
  </conditionalFormatting>
  <conditionalFormatting sqref="F38">
    <cfRule type="iconSet" priority="1138">
      <iconSet iconSet="4TrafficLights" showValue="0">
        <cfvo type="percent" val="0"/>
        <cfvo type="num" val="2"/>
        <cfvo type="num" val="3"/>
        <cfvo type="num" val="4"/>
      </iconSet>
    </cfRule>
    <cfRule type="iconSet" priority="1139">
      <iconSet iconSet="4TrafficLights">
        <cfvo type="percent" val="0"/>
        <cfvo type="num" val="2"/>
        <cfvo type="num" val="3"/>
        <cfvo type="num" val="4"/>
      </iconSet>
    </cfRule>
    <cfRule type="iconSet" priority="1140">
      <iconSet iconSet="4TrafficLights" showValue="0">
        <cfvo type="percent" val="0"/>
        <cfvo type="percent" val="2"/>
        <cfvo type="percent" val="3"/>
        <cfvo type="num" val="4"/>
      </iconSet>
    </cfRule>
    <cfRule type="iconSet" priority="1146">
      <iconSet showValue="0">
        <cfvo type="percent" val="0"/>
        <cfvo type="num" val="2"/>
        <cfvo type="num" val="3"/>
      </iconSet>
    </cfRule>
    <cfRule type="iconSet" priority="1147">
      <iconSet>
        <cfvo type="percent" val="0"/>
        <cfvo type="num" val="2"/>
        <cfvo type="num" val="3"/>
      </iconSet>
    </cfRule>
  </conditionalFormatting>
  <conditionalFormatting sqref="J38">
    <cfRule type="iconSet" priority="1141">
      <iconSet iconSet="3Symbols" showValue="0">
        <cfvo type="percent" val="0"/>
        <cfvo type="num" val="0"/>
        <cfvo type="num" val="1"/>
      </iconSet>
    </cfRule>
    <cfRule type="iconSet" priority="1142">
      <iconSet iconSet="3Symbols">
        <cfvo type="percent" val="0"/>
        <cfvo type="num" val="0"/>
        <cfvo type="num" val="1"/>
      </iconSet>
    </cfRule>
    <cfRule type="iconSet" priority="1143">
      <iconSet iconSet="3Symbols">
        <cfvo type="percent" val="0"/>
        <cfvo type="num" val="0"/>
        <cfvo type="num" val="1"/>
      </iconSet>
    </cfRule>
    <cfRule type="iconSet" priority="1144">
      <iconSet iconSet="3Symbols">
        <cfvo type="percent" val="0"/>
        <cfvo type="percent" val="33"/>
        <cfvo type="percent" val="67"/>
      </iconSet>
    </cfRule>
  </conditionalFormatting>
  <conditionalFormatting sqref="I38">
    <cfRule type="dataBar" priority="1145">
      <dataBar>
        <cfvo type="min"/>
        <cfvo type="max"/>
        <color rgb="FF63C384"/>
      </dataBar>
    </cfRule>
  </conditionalFormatting>
  <conditionalFormatting sqref="I22">
    <cfRule type="dataBar" priority="1148">
      <dataBar>
        <cfvo type="min"/>
        <cfvo type="max"/>
        <color rgb="FF63C384"/>
      </dataBar>
    </cfRule>
  </conditionalFormatting>
  <conditionalFormatting sqref="I22">
    <cfRule type="dataBar" priority="1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{046C108A-CD7B-4DC8-B973-C47025FDF4C4}</x14:id>
        </ext>
      </extLst>
    </cfRule>
  </conditionalFormatting>
  <conditionalFormatting sqref="F7:F22">
    <cfRule type="iconSet" priority="1150">
      <iconSet iconSet="4TrafficLights" showValue="0">
        <cfvo type="percent" val="0"/>
        <cfvo type="num" val="2"/>
        <cfvo type="num" val="3"/>
        <cfvo type="num" val="4"/>
      </iconSet>
    </cfRule>
    <cfRule type="iconSet" priority="1151">
      <iconSet iconSet="4TrafficLights">
        <cfvo type="percent" val="0"/>
        <cfvo type="num" val="2"/>
        <cfvo type="num" val="3"/>
        <cfvo type="num" val="4"/>
      </iconSet>
    </cfRule>
    <cfRule type="iconSet" priority="1152">
      <iconSet iconSet="4TrafficLights" showValue="0">
        <cfvo type="percent" val="0"/>
        <cfvo type="percent" val="2"/>
        <cfvo type="percent" val="3"/>
        <cfvo type="num" val="4"/>
      </iconSet>
    </cfRule>
    <cfRule type="iconSet" priority="1154">
      <iconSet showValue="0">
        <cfvo type="percent" val="0"/>
        <cfvo type="num" val="2"/>
        <cfvo type="num" val="3"/>
      </iconSet>
    </cfRule>
    <cfRule type="iconSet" priority="1155">
      <iconSet>
        <cfvo type="percent" val="0"/>
        <cfvo type="num" val="2"/>
        <cfvo type="num" val="3"/>
      </iconSet>
    </cfRule>
  </conditionalFormatting>
  <conditionalFormatting sqref="I22">
    <cfRule type="dataBar" priority="1153">
      <dataBar>
        <cfvo type="min"/>
        <cfvo type="max"/>
        <color rgb="FF63C384"/>
      </dataBar>
    </cfRule>
  </conditionalFormatting>
  <conditionalFormatting sqref="I70">
    <cfRule type="dataBar" priority="1112">
      <dataBar>
        <cfvo type="min"/>
        <cfvo type="max"/>
        <color rgb="FF63C384"/>
      </dataBar>
    </cfRule>
  </conditionalFormatting>
  <conditionalFormatting sqref="I70">
    <cfRule type="dataBar" priority="1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{9B9A327E-CF0C-4A2F-8F74-497273D9A9C2}</x14:id>
        </ext>
      </extLst>
    </cfRule>
  </conditionalFormatting>
  <conditionalFormatting sqref="F70">
    <cfRule type="iconSet" priority="1114">
      <iconSet iconSet="4TrafficLights" showValue="0">
        <cfvo type="percent" val="0"/>
        <cfvo type="num" val="2"/>
        <cfvo type="num" val="3"/>
        <cfvo type="num" val="4"/>
      </iconSet>
    </cfRule>
    <cfRule type="iconSet" priority="1115">
      <iconSet iconSet="4TrafficLights">
        <cfvo type="percent" val="0"/>
        <cfvo type="num" val="2"/>
        <cfvo type="num" val="3"/>
        <cfvo type="num" val="4"/>
      </iconSet>
    </cfRule>
    <cfRule type="iconSet" priority="1116">
      <iconSet iconSet="4TrafficLights" showValue="0">
        <cfvo type="percent" val="0"/>
        <cfvo type="percent" val="2"/>
        <cfvo type="percent" val="3"/>
        <cfvo type="num" val="4"/>
      </iconSet>
    </cfRule>
    <cfRule type="iconSet" priority="1122">
      <iconSet showValue="0">
        <cfvo type="percent" val="0"/>
        <cfvo type="num" val="2"/>
        <cfvo type="num" val="3"/>
      </iconSet>
    </cfRule>
    <cfRule type="iconSet" priority="1123">
      <iconSet>
        <cfvo type="percent" val="0"/>
        <cfvo type="num" val="2"/>
        <cfvo type="num" val="3"/>
      </iconSet>
    </cfRule>
  </conditionalFormatting>
  <conditionalFormatting sqref="J70">
    <cfRule type="iconSet" priority="1117">
      <iconSet iconSet="3Symbols" showValue="0">
        <cfvo type="percent" val="0"/>
        <cfvo type="num" val="0"/>
        <cfvo type="num" val="1"/>
      </iconSet>
    </cfRule>
    <cfRule type="iconSet" priority="1118">
      <iconSet iconSet="3Symbols">
        <cfvo type="percent" val="0"/>
        <cfvo type="num" val="0"/>
        <cfvo type="num" val="1"/>
      </iconSet>
    </cfRule>
    <cfRule type="iconSet" priority="1119">
      <iconSet iconSet="3Symbols">
        <cfvo type="percent" val="0"/>
        <cfvo type="num" val="0"/>
        <cfvo type="num" val="1"/>
      </iconSet>
    </cfRule>
    <cfRule type="iconSet" priority="1120">
      <iconSet iconSet="3Symbols">
        <cfvo type="percent" val="0"/>
        <cfvo type="percent" val="33"/>
        <cfvo type="percent" val="67"/>
      </iconSet>
    </cfRule>
  </conditionalFormatting>
  <conditionalFormatting sqref="I70">
    <cfRule type="dataBar" priority="1121">
      <dataBar>
        <cfvo type="min"/>
        <cfvo type="max"/>
        <color rgb="FF63C384"/>
      </dataBar>
    </cfRule>
  </conditionalFormatting>
  <conditionalFormatting sqref="I86">
    <cfRule type="dataBar" priority="1100">
      <dataBar>
        <cfvo type="min"/>
        <cfvo type="max"/>
        <color rgb="FF63C384"/>
      </dataBar>
    </cfRule>
  </conditionalFormatting>
  <conditionalFormatting sqref="I86">
    <cfRule type="dataBar" priority="1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{ED9E2F4D-8B84-438E-B357-3D50AE36FBDB}</x14:id>
        </ext>
      </extLst>
    </cfRule>
  </conditionalFormatting>
  <conditionalFormatting sqref="F86">
    <cfRule type="iconSet" priority="1102">
      <iconSet iconSet="4TrafficLights" showValue="0">
        <cfvo type="percent" val="0"/>
        <cfvo type="num" val="2"/>
        <cfvo type="num" val="3"/>
        <cfvo type="num" val="4"/>
      </iconSet>
    </cfRule>
    <cfRule type="iconSet" priority="1103">
      <iconSet iconSet="4TrafficLights">
        <cfvo type="percent" val="0"/>
        <cfvo type="num" val="2"/>
        <cfvo type="num" val="3"/>
        <cfvo type="num" val="4"/>
      </iconSet>
    </cfRule>
    <cfRule type="iconSet" priority="1104">
      <iconSet iconSet="4TrafficLights" showValue="0">
        <cfvo type="percent" val="0"/>
        <cfvo type="percent" val="2"/>
        <cfvo type="percent" val="3"/>
        <cfvo type="num" val="4"/>
      </iconSet>
    </cfRule>
    <cfRule type="iconSet" priority="1110">
      <iconSet showValue="0">
        <cfvo type="percent" val="0"/>
        <cfvo type="num" val="2"/>
        <cfvo type="num" val="3"/>
      </iconSet>
    </cfRule>
    <cfRule type="iconSet" priority="1111">
      <iconSet>
        <cfvo type="percent" val="0"/>
        <cfvo type="num" val="2"/>
        <cfvo type="num" val="3"/>
      </iconSet>
    </cfRule>
  </conditionalFormatting>
  <conditionalFormatting sqref="J86">
    <cfRule type="iconSet" priority="1105">
      <iconSet iconSet="3Symbols" showValue="0">
        <cfvo type="percent" val="0"/>
        <cfvo type="num" val="0"/>
        <cfvo type="num" val="1"/>
      </iconSet>
    </cfRule>
    <cfRule type="iconSet" priority="1106">
      <iconSet iconSet="3Symbols">
        <cfvo type="percent" val="0"/>
        <cfvo type="num" val="0"/>
        <cfvo type="num" val="1"/>
      </iconSet>
    </cfRule>
    <cfRule type="iconSet" priority="1107">
      <iconSet iconSet="3Symbols">
        <cfvo type="percent" val="0"/>
        <cfvo type="num" val="0"/>
        <cfvo type="num" val="1"/>
      </iconSet>
    </cfRule>
    <cfRule type="iconSet" priority="1108">
      <iconSet iconSet="3Symbols">
        <cfvo type="percent" val="0"/>
        <cfvo type="percent" val="33"/>
        <cfvo type="percent" val="67"/>
      </iconSet>
    </cfRule>
  </conditionalFormatting>
  <conditionalFormatting sqref="I86">
    <cfRule type="dataBar" priority="1109">
      <dataBar>
        <cfvo type="min"/>
        <cfvo type="max"/>
        <color rgb="FF63C384"/>
      </dataBar>
    </cfRule>
  </conditionalFormatting>
  <conditionalFormatting sqref="I102">
    <cfRule type="dataBar" priority="1088">
      <dataBar>
        <cfvo type="min"/>
        <cfvo type="max"/>
        <color rgb="FF63C384"/>
      </dataBar>
    </cfRule>
  </conditionalFormatting>
  <conditionalFormatting sqref="I102">
    <cfRule type="dataBar" priority="10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{020ED5CB-A1D8-4A53-A415-118780DC043F}</x14:id>
        </ext>
      </extLst>
    </cfRule>
  </conditionalFormatting>
  <conditionalFormatting sqref="F102">
    <cfRule type="iconSet" priority="1090">
      <iconSet iconSet="4TrafficLights" showValue="0">
        <cfvo type="percent" val="0"/>
        <cfvo type="num" val="2"/>
        <cfvo type="num" val="3"/>
        <cfvo type="num" val="4"/>
      </iconSet>
    </cfRule>
    <cfRule type="iconSet" priority="1091">
      <iconSet iconSet="4TrafficLights">
        <cfvo type="percent" val="0"/>
        <cfvo type="num" val="2"/>
        <cfvo type="num" val="3"/>
        <cfvo type="num" val="4"/>
      </iconSet>
    </cfRule>
    <cfRule type="iconSet" priority="1092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98">
      <iconSet showValue="0">
        <cfvo type="percent" val="0"/>
        <cfvo type="num" val="2"/>
        <cfvo type="num" val="3"/>
      </iconSet>
    </cfRule>
    <cfRule type="iconSet" priority="1099">
      <iconSet>
        <cfvo type="percent" val="0"/>
        <cfvo type="num" val="2"/>
        <cfvo type="num" val="3"/>
      </iconSet>
    </cfRule>
  </conditionalFormatting>
  <conditionalFormatting sqref="J102">
    <cfRule type="iconSet" priority="1093">
      <iconSet iconSet="3Symbols" showValue="0">
        <cfvo type="percent" val="0"/>
        <cfvo type="num" val="0"/>
        <cfvo type="num" val="1"/>
      </iconSet>
    </cfRule>
    <cfRule type="iconSet" priority="1094">
      <iconSet iconSet="3Symbols">
        <cfvo type="percent" val="0"/>
        <cfvo type="num" val="0"/>
        <cfvo type="num" val="1"/>
      </iconSet>
    </cfRule>
    <cfRule type="iconSet" priority="1095">
      <iconSet iconSet="3Symbols">
        <cfvo type="percent" val="0"/>
        <cfvo type="num" val="0"/>
        <cfvo type="num" val="1"/>
      </iconSet>
    </cfRule>
    <cfRule type="iconSet" priority="1096">
      <iconSet iconSet="3Symbols">
        <cfvo type="percent" val="0"/>
        <cfvo type="percent" val="33"/>
        <cfvo type="percent" val="67"/>
      </iconSet>
    </cfRule>
  </conditionalFormatting>
  <conditionalFormatting sqref="I102">
    <cfRule type="dataBar" priority="1097">
      <dataBar>
        <cfvo type="min"/>
        <cfvo type="max"/>
        <color rgb="FF63C384"/>
      </dataBar>
    </cfRule>
  </conditionalFormatting>
  <conditionalFormatting sqref="I118">
    <cfRule type="dataBar" priority="1076">
      <dataBar>
        <cfvo type="min"/>
        <cfvo type="max"/>
        <color rgb="FF63C384"/>
      </dataBar>
    </cfRule>
  </conditionalFormatting>
  <conditionalFormatting sqref="I118">
    <cfRule type="dataBar" priority="10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{B77F9424-186D-466B-9484-C46542F12E41}</x14:id>
        </ext>
      </extLst>
    </cfRule>
  </conditionalFormatting>
  <conditionalFormatting sqref="F118">
    <cfRule type="iconSet" priority="1078">
      <iconSet iconSet="4TrafficLights" showValue="0">
        <cfvo type="percent" val="0"/>
        <cfvo type="num" val="2"/>
        <cfvo type="num" val="3"/>
        <cfvo type="num" val="4"/>
      </iconSet>
    </cfRule>
    <cfRule type="iconSet" priority="1079">
      <iconSet iconSet="4TrafficLights">
        <cfvo type="percent" val="0"/>
        <cfvo type="num" val="2"/>
        <cfvo type="num" val="3"/>
        <cfvo type="num" val="4"/>
      </iconSet>
    </cfRule>
    <cfRule type="iconSet" priority="1080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86">
      <iconSet showValue="0">
        <cfvo type="percent" val="0"/>
        <cfvo type="num" val="2"/>
        <cfvo type="num" val="3"/>
      </iconSet>
    </cfRule>
    <cfRule type="iconSet" priority="1087">
      <iconSet>
        <cfvo type="percent" val="0"/>
        <cfvo type="num" val="2"/>
        <cfvo type="num" val="3"/>
      </iconSet>
    </cfRule>
  </conditionalFormatting>
  <conditionalFormatting sqref="J118">
    <cfRule type="iconSet" priority="1081">
      <iconSet iconSet="3Symbols" showValue="0">
        <cfvo type="percent" val="0"/>
        <cfvo type="num" val="0"/>
        <cfvo type="num" val="1"/>
      </iconSet>
    </cfRule>
    <cfRule type="iconSet" priority="1082">
      <iconSet iconSet="3Symbols">
        <cfvo type="percent" val="0"/>
        <cfvo type="num" val="0"/>
        <cfvo type="num" val="1"/>
      </iconSet>
    </cfRule>
    <cfRule type="iconSet" priority="1083">
      <iconSet iconSet="3Symbols">
        <cfvo type="percent" val="0"/>
        <cfvo type="num" val="0"/>
        <cfvo type="num" val="1"/>
      </iconSet>
    </cfRule>
    <cfRule type="iconSet" priority="1084">
      <iconSet iconSet="3Symbols">
        <cfvo type="percent" val="0"/>
        <cfvo type="percent" val="33"/>
        <cfvo type="percent" val="67"/>
      </iconSet>
    </cfRule>
  </conditionalFormatting>
  <conditionalFormatting sqref="I118">
    <cfRule type="dataBar" priority="1085">
      <dataBar>
        <cfvo type="min"/>
        <cfvo type="max"/>
        <color rgb="FF63C384"/>
      </dataBar>
    </cfRule>
  </conditionalFormatting>
  <conditionalFormatting sqref="I134">
    <cfRule type="dataBar" priority="1064">
      <dataBar>
        <cfvo type="min"/>
        <cfvo type="max"/>
        <color rgb="FF63C384"/>
      </dataBar>
    </cfRule>
  </conditionalFormatting>
  <conditionalFormatting sqref="I134">
    <cfRule type="dataBar" priority="10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{0BC7D50F-5B4A-4D92-A59D-CA6E49A78D5B}</x14:id>
        </ext>
      </extLst>
    </cfRule>
  </conditionalFormatting>
  <conditionalFormatting sqref="F134">
    <cfRule type="iconSet" priority="1066">
      <iconSet iconSet="4TrafficLights" showValue="0">
        <cfvo type="percent" val="0"/>
        <cfvo type="num" val="2"/>
        <cfvo type="num" val="3"/>
        <cfvo type="num" val="4"/>
      </iconSet>
    </cfRule>
    <cfRule type="iconSet" priority="1067">
      <iconSet iconSet="4TrafficLights">
        <cfvo type="percent" val="0"/>
        <cfvo type="num" val="2"/>
        <cfvo type="num" val="3"/>
        <cfvo type="num" val="4"/>
      </iconSet>
    </cfRule>
    <cfRule type="iconSet" priority="1068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74">
      <iconSet showValue="0">
        <cfvo type="percent" val="0"/>
        <cfvo type="num" val="2"/>
        <cfvo type="num" val="3"/>
      </iconSet>
    </cfRule>
    <cfRule type="iconSet" priority="1075">
      <iconSet>
        <cfvo type="percent" val="0"/>
        <cfvo type="num" val="2"/>
        <cfvo type="num" val="3"/>
      </iconSet>
    </cfRule>
  </conditionalFormatting>
  <conditionalFormatting sqref="J134">
    <cfRule type="iconSet" priority="1069">
      <iconSet iconSet="3Symbols" showValue="0">
        <cfvo type="percent" val="0"/>
        <cfvo type="num" val="0"/>
        <cfvo type="num" val="1"/>
      </iconSet>
    </cfRule>
    <cfRule type="iconSet" priority="1070">
      <iconSet iconSet="3Symbols">
        <cfvo type="percent" val="0"/>
        <cfvo type="num" val="0"/>
        <cfvo type="num" val="1"/>
      </iconSet>
    </cfRule>
    <cfRule type="iconSet" priority="1071">
      <iconSet iconSet="3Symbols">
        <cfvo type="percent" val="0"/>
        <cfvo type="num" val="0"/>
        <cfvo type="num" val="1"/>
      </iconSet>
    </cfRule>
    <cfRule type="iconSet" priority="1072">
      <iconSet iconSet="3Symbols">
        <cfvo type="percent" val="0"/>
        <cfvo type="percent" val="33"/>
        <cfvo type="percent" val="67"/>
      </iconSet>
    </cfRule>
  </conditionalFormatting>
  <conditionalFormatting sqref="I134">
    <cfRule type="dataBar" priority="1073">
      <dataBar>
        <cfvo type="min"/>
        <cfvo type="max"/>
        <color rgb="FF63C384"/>
      </dataBar>
    </cfRule>
  </conditionalFormatting>
  <conditionalFormatting sqref="I150">
    <cfRule type="dataBar" priority="1052">
      <dataBar>
        <cfvo type="min"/>
        <cfvo type="max"/>
        <color rgb="FF63C384"/>
      </dataBar>
    </cfRule>
  </conditionalFormatting>
  <conditionalFormatting sqref="I150">
    <cfRule type="dataBar" priority="10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{45831B85-C486-4F2C-94D2-125B7E95A8B2}</x14:id>
        </ext>
      </extLst>
    </cfRule>
  </conditionalFormatting>
  <conditionalFormatting sqref="F150">
    <cfRule type="iconSet" priority="1054">
      <iconSet iconSet="4TrafficLights" showValue="0">
        <cfvo type="percent" val="0"/>
        <cfvo type="num" val="2"/>
        <cfvo type="num" val="3"/>
        <cfvo type="num" val="4"/>
      </iconSet>
    </cfRule>
    <cfRule type="iconSet" priority="1055">
      <iconSet iconSet="4TrafficLights">
        <cfvo type="percent" val="0"/>
        <cfvo type="num" val="2"/>
        <cfvo type="num" val="3"/>
        <cfvo type="num" val="4"/>
      </iconSet>
    </cfRule>
    <cfRule type="iconSet" priority="1056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62">
      <iconSet showValue="0">
        <cfvo type="percent" val="0"/>
        <cfvo type="num" val="2"/>
        <cfvo type="num" val="3"/>
      </iconSet>
    </cfRule>
    <cfRule type="iconSet" priority="1063">
      <iconSet>
        <cfvo type="percent" val="0"/>
        <cfvo type="num" val="2"/>
        <cfvo type="num" val="3"/>
      </iconSet>
    </cfRule>
  </conditionalFormatting>
  <conditionalFormatting sqref="J150">
    <cfRule type="iconSet" priority="1057">
      <iconSet iconSet="3Symbols" showValue="0">
        <cfvo type="percent" val="0"/>
        <cfvo type="num" val="0"/>
        <cfvo type="num" val="1"/>
      </iconSet>
    </cfRule>
    <cfRule type="iconSet" priority="1058">
      <iconSet iconSet="3Symbols">
        <cfvo type="percent" val="0"/>
        <cfvo type="num" val="0"/>
        <cfvo type="num" val="1"/>
      </iconSet>
    </cfRule>
    <cfRule type="iconSet" priority="1059">
      <iconSet iconSet="3Symbols">
        <cfvo type="percent" val="0"/>
        <cfvo type="num" val="0"/>
        <cfvo type="num" val="1"/>
      </iconSet>
    </cfRule>
    <cfRule type="iconSet" priority="1060">
      <iconSet iconSet="3Symbols">
        <cfvo type="percent" val="0"/>
        <cfvo type="percent" val="33"/>
        <cfvo type="percent" val="67"/>
      </iconSet>
    </cfRule>
  </conditionalFormatting>
  <conditionalFormatting sqref="I150">
    <cfRule type="dataBar" priority="1061">
      <dataBar>
        <cfvo type="min"/>
        <cfvo type="max"/>
        <color rgb="FF63C384"/>
      </dataBar>
    </cfRule>
  </conditionalFormatting>
  <conditionalFormatting sqref="I166">
    <cfRule type="dataBar" priority="1040">
      <dataBar>
        <cfvo type="min"/>
        <cfvo type="max"/>
        <color rgb="FF63C384"/>
      </dataBar>
    </cfRule>
  </conditionalFormatting>
  <conditionalFormatting sqref="I166">
    <cfRule type="dataBar" priority="10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{64659885-CE02-4F2C-817F-C3A07BBEBE0E}</x14:id>
        </ext>
      </extLst>
    </cfRule>
  </conditionalFormatting>
  <conditionalFormatting sqref="F166">
    <cfRule type="iconSet" priority="1042">
      <iconSet iconSet="4TrafficLights" showValue="0">
        <cfvo type="percent" val="0"/>
        <cfvo type="num" val="2"/>
        <cfvo type="num" val="3"/>
        <cfvo type="num" val="4"/>
      </iconSet>
    </cfRule>
    <cfRule type="iconSet" priority="1043">
      <iconSet iconSet="4TrafficLights">
        <cfvo type="percent" val="0"/>
        <cfvo type="num" val="2"/>
        <cfvo type="num" val="3"/>
        <cfvo type="num" val="4"/>
      </iconSet>
    </cfRule>
    <cfRule type="iconSet" priority="1044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50">
      <iconSet showValue="0">
        <cfvo type="percent" val="0"/>
        <cfvo type="num" val="2"/>
        <cfvo type="num" val="3"/>
      </iconSet>
    </cfRule>
    <cfRule type="iconSet" priority="1051">
      <iconSet>
        <cfvo type="percent" val="0"/>
        <cfvo type="num" val="2"/>
        <cfvo type="num" val="3"/>
      </iconSet>
    </cfRule>
  </conditionalFormatting>
  <conditionalFormatting sqref="J166">
    <cfRule type="iconSet" priority="1045">
      <iconSet iconSet="3Symbols" showValue="0">
        <cfvo type="percent" val="0"/>
        <cfvo type="num" val="0"/>
        <cfvo type="num" val="1"/>
      </iconSet>
    </cfRule>
    <cfRule type="iconSet" priority="1046">
      <iconSet iconSet="3Symbols">
        <cfvo type="percent" val="0"/>
        <cfvo type="num" val="0"/>
        <cfvo type="num" val="1"/>
      </iconSet>
    </cfRule>
    <cfRule type="iconSet" priority="1047">
      <iconSet iconSet="3Symbols">
        <cfvo type="percent" val="0"/>
        <cfvo type="num" val="0"/>
        <cfvo type="num" val="1"/>
      </iconSet>
    </cfRule>
    <cfRule type="iconSet" priority="1048">
      <iconSet iconSet="3Symbols">
        <cfvo type="percent" val="0"/>
        <cfvo type="percent" val="33"/>
        <cfvo type="percent" val="67"/>
      </iconSet>
    </cfRule>
  </conditionalFormatting>
  <conditionalFormatting sqref="I166">
    <cfRule type="dataBar" priority="1049">
      <dataBar>
        <cfvo type="min"/>
        <cfvo type="max"/>
        <color rgb="FF63C384"/>
      </dataBar>
    </cfRule>
  </conditionalFormatting>
  <conditionalFormatting sqref="I182">
    <cfRule type="dataBar" priority="1028">
      <dataBar>
        <cfvo type="min"/>
        <cfvo type="max"/>
        <color rgb="FF63C384"/>
      </dataBar>
    </cfRule>
  </conditionalFormatting>
  <conditionalFormatting sqref="I182">
    <cfRule type="dataBar" priority="10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{486385A4-7F8E-4EFF-9ADA-53FCCC92A600}</x14:id>
        </ext>
      </extLst>
    </cfRule>
  </conditionalFormatting>
  <conditionalFormatting sqref="F182">
    <cfRule type="iconSet" priority="1030">
      <iconSet iconSet="4TrafficLights" showValue="0">
        <cfvo type="percent" val="0"/>
        <cfvo type="num" val="2"/>
        <cfvo type="num" val="3"/>
        <cfvo type="num" val="4"/>
      </iconSet>
    </cfRule>
    <cfRule type="iconSet" priority="1031">
      <iconSet iconSet="4TrafficLights">
        <cfvo type="percent" val="0"/>
        <cfvo type="num" val="2"/>
        <cfvo type="num" val="3"/>
        <cfvo type="num" val="4"/>
      </iconSet>
    </cfRule>
    <cfRule type="iconSet" priority="1032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38">
      <iconSet showValue="0">
        <cfvo type="percent" val="0"/>
        <cfvo type="num" val="2"/>
        <cfvo type="num" val="3"/>
      </iconSet>
    </cfRule>
    <cfRule type="iconSet" priority="1039">
      <iconSet>
        <cfvo type="percent" val="0"/>
        <cfvo type="num" val="2"/>
        <cfvo type="num" val="3"/>
      </iconSet>
    </cfRule>
  </conditionalFormatting>
  <conditionalFormatting sqref="J182">
    <cfRule type="iconSet" priority="1033">
      <iconSet iconSet="3Symbols" showValue="0">
        <cfvo type="percent" val="0"/>
        <cfvo type="num" val="0"/>
        <cfvo type="num" val="1"/>
      </iconSet>
    </cfRule>
    <cfRule type="iconSet" priority="1034">
      <iconSet iconSet="3Symbols">
        <cfvo type="percent" val="0"/>
        <cfvo type="num" val="0"/>
        <cfvo type="num" val="1"/>
      </iconSet>
    </cfRule>
    <cfRule type="iconSet" priority="1035">
      <iconSet iconSet="3Symbols">
        <cfvo type="percent" val="0"/>
        <cfvo type="num" val="0"/>
        <cfvo type="num" val="1"/>
      </iconSet>
    </cfRule>
    <cfRule type="iconSet" priority="1036">
      <iconSet iconSet="3Symbols">
        <cfvo type="percent" val="0"/>
        <cfvo type="percent" val="33"/>
        <cfvo type="percent" val="67"/>
      </iconSet>
    </cfRule>
  </conditionalFormatting>
  <conditionalFormatting sqref="I182">
    <cfRule type="dataBar" priority="1037">
      <dataBar>
        <cfvo type="min"/>
        <cfvo type="max"/>
        <color rgb="FF63C384"/>
      </dataBar>
    </cfRule>
  </conditionalFormatting>
  <conditionalFormatting sqref="I198">
    <cfRule type="dataBar" priority="1016">
      <dataBar>
        <cfvo type="min"/>
        <cfvo type="max"/>
        <color rgb="FF63C384"/>
      </dataBar>
    </cfRule>
  </conditionalFormatting>
  <conditionalFormatting sqref="I198">
    <cfRule type="dataBar" priority="10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{CC4CA3BD-632C-4C81-B9AA-D9C725B9521C}</x14:id>
        </ext>
      </extLst>
    </cfRule>
  </conditionalFormatting>
  <conditionalFormatting sqref="F198">
    <cfRule type="iconSet" priority="1018">
      <iconSet iconSet="4TrafficLights" showValue="0">
        <cfvo type="percent" val="0"/>
        <cfvo type="num" val="2"/>
        <cfvo type="num" val="3"/>
        <cfvo type="num" val="4"/>
      </iconSet>
    </cfRule>
    <cfRule type="iconSet" priority="1019">
      <iconSet iconSet="4TrafficLights">
        <cfvo type="percent" val="0"/>
        <cfvo type="num" val="2"/>
        <cfvo type="num" val="3"/>
        <cfvo type="num" val="4"/>
      </iconSet>
    </cfRule>
    <cfRule type="iconSet" priority="1020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26">
      <iconSet showValue="0">
        <cfvo type="percent" val="0"/>
        <cfvo type="num" val="2"/>
        <cfvo type="num" val="3"/>
      </iconSet>
    </cfRule>
    <cfRule type="iconSet" priority="1027">
      <iconSet>
        <cfvo type="percent" val="0"/>
        <cfvo type="num" val="2"/>
        <cfvo type="num" val="3"/>
      </iconSet>
    </cfRule>
  </conditionalFormatting>
  <conditionalFormatting sqref="J198">
    <cfRule type="iconSet" priority="1021">
      <iconSet iconSet="3Symbols" showValue="0">
        <cfvo type="percent" val="0"/>
        <cfvo type="num" val="0"/>
        <cfvo type="num" val="1"/>
      </iconSet>
    </cfRule>
    <cfRule type="iconSet" priority="1022">
      <iconSet iconSet="3Symbols">
        <cfvo type="percent" val="0"/>
        <cfvo type="num" val="0"/>
        <cfvo type="num" val="1"/>
      </iconSet>
    </cfRule>
    <cfRule type="iconSet" priority="1023">
      <iconSet iconSet="3Symbols">
        <cfvo type="percent" val="0"/>
        <cfvo type="num" val="0"/>
        <cfvo type="num" val="1"/>
      </iconSet>
    </cfRule>
    <cfRule type="iconSet" priority="1024">
      <iconSet iconSet="3Symbols">
        <cfvo type="percent" val="0"/>
        <cfvo type="percent" val="33"/>
        <cfvo type="percent" val="67"/>
      </iconSet>
    </cfRule>
  </conditionalFormatting>
  <conditionalFormatting sqref="I198">
    <cfRule type="dataBar" priority="1025">
      <dataBar>
        <cfvo type="min"/>
        <cfvo type="max"/>
        <color rgb="FF63C384"/>
      </dataBar>
    </cfRule>
  </conditionalFormatting>
  <conditionalFormatting sqref="I214">
    <cfRule type="dataBar" priority="1004">
      <dataBar>
        <cfvo type="min"/>
        <cfvo type="max"/>
        <color rgb="FF63C384"/>
      </dataBar>
    </cfRule>
  </conditionalFormatting>
  <conditionalFormatting sqref="I214">
    <cfRule type="dataBar" priority="10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{7C7DE808-7EB3-40BE-B6B9-2BB347E2823C}</x14:id>
        </ext>
      </extLst>
    </cfRule>
  </conditionalFormatting>
  <conditionalFormatting sqref="F214">
    <cfRule type="iconSet" priority="1006">
      <iconSet iconSet="4TrafficLights" showValue="0">
        <cfvo type="percent" val="0"/>
        <cfvo type="num" val="2"/>
        <cfvo type="num" val="3"/>
        <cfvo type="num" val="4"/>
      </iconSet>
    </cfRule>
    <cfRule type="iconSet" priority="1007">
      <iconSet iconSet="4TrafficLights">
        <cfvo type="percent" val="0"/>
        <cfvo type="num" val="2"/>
        <cfvo type="num" val="3"/>
        <cfvo type="num" val="4"/>
      </iconSet>
    </cfRule>
    <cfRule type="iconSet" priority="1008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14">
      <iconSet showValue="0">
        <cfvo type="percent" val="0"/>
        <cfvo type="num" val="2"/>
        <cfvo type="num" val="3"/>
      </iconSet>
    </cfRule>
    <cfRule type="iconSet" priority="1015">
      <iconSet>
        <cfvo type="percent" val="0"/>
        <cfvo type="num" val="2"/>
        <cfvo type="num" val="3"/>
      </iconSet>
    </cfRule>
  </conditionalFormatting>
  <conditionalFormatting sqref="J214">
    <cfRule type="iconSet" priority="1009">
      <iconSet iconSet="3Symbols" showValue="0">
        <cfvo type="percent" val="0"/>
        <cfvo type="num" val="0"/>
        <cfvo type="num" val="1"/>
      </iconSet>
    </cfRule>
    <cfRule type="iconSet" priority="1010">
      <iconSet iconSet="3Symbols">
        <cfvo type="percent" val="0"/>
        <cfvo type="num" val="0"/>
        <cfvo type="num" val="1"/>
      </iconSet>
    </cfRule>
    <cfRule type="iconSet" priority="1011">
      <iconSet iconSet="3Symbols">
        <cfvo type="percent" val="0"/>
        <cfvo type="num" val="0"/>
        <cfvo type="num" val="1"/>
      </iconSet>
    </cfRule>
    <cfRule type="iconSet" priority="1012">
      <iconSet iconSet="3Symbols">
        <cfvo type="percent" val="0"/>
        <cfvo type="percent" val="33"/>
        <cfvo type="percent" val="67"/>
      </iconSet>
    </cfRule>
  </conditionalFormatting>
  <conditionalFormatting sqref="I214">
    <cfRule type="dataBar" priority="1013">
      <dataBar>
        <cfvo type="min"/>
        <cfvo type="max"/>
        <color rgb="FF63C384"/>
      </dataBar>
    </cfRule>
  </conditionalFormatting>
  <conditionalFormatting sqref="I230">
    <cfRule type="dataBar" priority="992">
      <dataBar>
        <cfvo type="min"/>
        <cfvo type="max"/>
        <color rgb="FF63C384"/>
      </dataBar>
    </cfRule>
  </conditionalFormatting>
  <conditionalFormatting sqref="I230">
    <cfRule type="dataBar" priority="9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{1DDFBACC-B6CD-4533-8F6B-834039D3D67B}</x14:id>
        </ext>
      </extLst>
    </cfRule>
  </conditionalFormatting>
  <conditionalFormatting sqref="F230">
    <cfRule type="iconSet" priority="994">
      <iconSet iconSet="4TrafficLights" showValue="0">
        <cfvo type="percent" val="0"/>
        <cfvo type="num" val="2"/>
        <cfvo type="num" val="3"/>
        <cfvo type="num" val="4"/>
      </iconSet>
    </cfRule>
    <cfRule type="iconSet" priority="995">
      <iconSet iconSet="4TrafficLights">
        <cfvo type="percent" val="0"/>
        <cfvo type="num" val="2"/>
        <cfvo type="num" val="3"/>
        <cfvo type="num" val="4"/>
      </iconSet>
    </cfRule>
    <cfRule type="iconSet" priority="996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02">
      <iconSet showValue="0">
        <cfvo type="percent" val="0"/>
        <cfvo type="num" val="2"/>
        <cfvo type="num" val="3"/>
      </iconSet>
    </cfRule>
    <cfRule type="iconSet" priority="1003">
      <iconSet>
        <cfvo type="percent" val="0"/>
        <cfvo type="num" val="2"/>
        <cfvo type="num" val="3"/>
      </iconSet>
    </cfRule>
  </conditionalFormatting>
  <conditionalFormatting sqref="J230">
    <cfRule type="iconSet" priority="997">
      <iconSet iconSet="3Symbols" showValue="0">
        <cfvo type="percent" val="0"/>
        <cfvo type="num" val="0"/>
        <cfvo type="num" val="1"/>
      </iconSet>
    </cfRule>
    <cfRule type="iconSet" priority="998">
      <iconSet iconSet="3Symbols">
        <cfvo type="percent" val="0"/>
        <cfvo type="num" val="0"/>
        <cfvo type="num" val="1"/>
      </iconSet>
    </cfRule>
    <cfRule type="iconSet" priority="999">
      <iconSet iconSet="3Symbols">
        <cfvo type="percent" val="0"/>
        <cfvo type="num" val="0"/>
        <cfvo type="num" val="1"/>
      </iconSet>
    </cfRule>
    <cfRule type="iconSet" priority="1000">
      <iconSet iconSet="3Symbols">
        <cfvo type="percent" val="0"/>
        <cfvo type="percent" val="33"/>
        <cfvo type="percent" val="67"/>
      </iconSet>
    </cfRule>
  </conditionalFormatting>
  <conditionalFormatting sqref="I230">
    <cfRule type="dataBar" priority="1001">
      <dataBar>
        <cfvo type="min"/>
        <cfvo type="max"/>
        <color rgb="FF63C384"/>
      </dataBar>
    </cfRule>
  </conditionalFormatting>
  <conditionalFormatting sqref="J22">
    <cfRule type="iconSet" priority="1156">
      <iconSet iconSet="3Symbols" showValue="0">
        <cfvo type="percent" val="0"/>
        <cfvo type="num" val="0"/>
        <cfvo type="num" val="1"/>
      </iconSet>
    </cfRule>
    <cfRule type="iconSet" priority="1157">
      <iconSet iconSet="3Symbols">
        <cfvo type="percent" val="0"/>
        <cfvo type="num" val="0"/>
        <cfvo type="num" val="1"/>
      </iconSet>
    </cfRule>
    <cfRule type="iconSet" priority="1158">
      <iconSet iconSet="3Symbols">
        <cfvo type="percent" val="0"/>
        <cfvo type="num" val="0"/>
        <cfvo type="num" val="1"/>
      </iconSet>
    </cfRule>
    <cfRule type="iconSet" priority="1159">
      <iconSet iconSet="3Symbols">
        <cfvo type="percent" val="0"/>
        <cfvo type="percent" val="33"/>
        <cfvo type="percent" val="67"/>
      </iconSet>
    </cfRule>
  </conditionalFormatting>
  <conditionalFormatting sqref="F23:F27">
    <cfRule type="iconSet" priority="987">
      <iconSet iconSet="4TrafficLights" showValue="0">
        <cfvo type="percent" val="0"/>
        <cfvo type="num" val="2"/>
        <cfvo type="num" val="3"/>
        <cfvo type="num" val="4"/>
      </iconSet>
    </cfRule>
    <cfRule type="iconSet" priority="988">
      <iconSet iconSet="4TrafficLights">
        <cfvo type="percent" val="0"/>
        <cfvo type="num" val="2"/>
        <cfvo type="num" val="3"/>
        <cfvo type="num" val="4"/>
      </iconSet>
    </cfRule>
    <cfRule type="iconSet" priority="989">
      <iconSet iconSet="4TrafficLights" showValue="0">
        <cfvo type="percent" val="0"/>
        <cfvo type="percent" val="2"/>
        <cfvo type="percent" val="3"/>
        <cfvo type="num" val="4"/>
      </iconSet>
    </cfRule>
    <cfRule type="iconSet" priority="990">
      <iconSet showValue="0">
        <cfvo type="percent" val="0"/>
        <cfvo type="num" val="2"/>
        <cfvo type="num" val="3"/>
      </iconSet>
    </cfRule>
    <cfRule type="iconSet" priority="991">
      <iconSet>
        <cfvo type="percent" val="0"/>
        <cfvo type="num" val="2"/>
        <cfvo type="num" val="3"/>
      </iconSet>
    </cfRule>
  </conditionalFormatting>
  <conditionalFormatting sqref="F39:F43">
    <cfRule type="iconSet" priority="982">
      <iconSet iconSet="4TrafficLights" showValue="0">
        <cfvo type="percent" val="0"/>
        <cfvo type="num" val="2"/>
        <cfvo type="num" val="3"/>
        <cfvo type="num" val="4"/>
      </iconSet>
    </cfRule>
    <cfRule type="iconSet" priority="983">
      <iconSet iconSet="4TrafficLights">
        <cfvo type="percent" val="0"/>
        <cfvo type="num" val="2"/>
        <cfvo type="num" val="3"/>
        <cfvo type="num" val="4"/>
      </iconSet>
    </cfRule>
    <cfRule type="iconSet" priority="984">
      <iconSet iconSet="4TrafficLights" showValue="0">
        <cfvo type="percent" val="0"/>
        <cfvo type="percent" val="2"/>
        <cfvo type="percent" val="3"/>
        <cfvo type="num" val="4"/>
      </iconSet>
    </cfRule>
    <cfRule type="iconSet" priority="985">
      <iconSet showValue="0">
        <cfvo type="percent" val="0"/>
        <cfvo type="num" val="2"/>
        <cfvo type="num" val="3"/>
      </iconSet>
    </cfRule>
    <cfRule type="iconSet" priority="986">
      <iconSet>
        <cfvo type="percent" val="0"/>
        <cfvo type="num" val="2"/>
        <cfvo type="num" val="3"/>
      </iconSet>
    </cfRule>
  </conditionalFormatting>
  <conditionalFormatting sqref="F55:F59">
    <cfRule type="iconSet" priority="977">
      <iconSet iconSet="4TrafficLights" showValue="0">
        <cfvo type="percent" val="0"/>
        <cfvo type="num" val="2"/>
        <cfvo type="num" val="3"/>
        <cfvo type="num" val="4"/>
      </iconSet>
    </cfRule>
    <cfRule type="iconSet" priority="978">
      <iconSet iconSet="4TrafficLights">
        <cfvo type="percent" val="0"/>
        <cfvo type="num" val="2"/>
        <cfvo type="num" val="3"/>
        <cfvo type="num" val="4"/>
      </iconSet>
    </cfRule>
    <cfRule type="iconSet" priority="979">
      <iconSet iconSet="4TrafficLights" showValue="0">
        <cfvo type="percent" val="0"/>
        <cfvo type="percent" val="2"/>
        <cfvo type="percent" val="3"/>
        <cfvo type="num" val="4"/>
      </iconSet>
    </cfRule>
    <cfRule type="iconSet" priority="980">
      <iconSet showValue="0">
        <cfvo type="percent" val="0"/>
        <cfvo type="num" val="2"/>
        <cfvo type="num" val="3"/>
      </iconSet>
    </cfRule>
    <cfRule type="iconSet" priority="981">
      <iconSet>
        <cfvo type="percent" val="0"/>
        <cfvo type="num" val="2"/>
        <cfvo type="num" val="3"/>
      </iconSet>
    </cfRule>
  </conditionalFormatting>
  <conditionalFormatting sqref="F71:F75">
    <cfRule type="iconSet" priority="972">
      <iconSet iconSet="4TrafficLights" showValue="0">
        <cfvo type="percent" val="0"/>
        <cfvo type="num" val="2"/>
        <cfvo type="num" val="3"/>
        <cfvo type="num" val="4"/>
      </iconSet>
    </cfRule>
    <cfRule type="iconSet" priority="973">
      <iconSet iconSet="4TrafficLights">
        <cfvo type="percent" val="0"/>
        <cfvo type="num" val="2"/>
        <cfvo type="num" val="3"/>
        <cfvo type="num" val="4"/>
      </iconSet>
    </cfRule>
    <cfRule type="iconSet" priority="974">
      <iconSet iconSet="4TrafficLights" showValue="0">
        <cfvo type="percent" val="0"/>
        <cfvo type="percent" val="2"/>
        <cfvo type="percent" val="3"/>
        <cfvo type="num" val="4"/>
      </iconSet>
    </cfRule>
    <cfRule type="iconSet" priority="975">
      <iconSet showValue="0">
        <cfvo type="percent" val="0"/>
        <cfvo type="num" val="2"/>
        <cfvo type="num" val="3"/>
      </iconSet>
    </cfRule>
    <cfRule type="iconSet" priority="976">
      <iconSet>
        <cfvo type="percent" val="0"/>
        <cfvo type="num" val="2"/>
        <cfvo type="num" val="3"/>
      </iconSet>
    </cfRule>
  </conditionalFormatting>
  <conditionalFormatting sqref="F87:F91">
    <cfRule type="iconSet" priority="967">
      <iconSet iconSet="4TrafficLights" showValue="0">
        <cfvo type="percent" val="0"/>
        <cfvo type="num" val="2"/>
        <cfvo type="num" val="3"/>
        <cfvo type="num" val="4"/>
      </iconSet>
    </cfRule>
    <cfRule type="iconSet" priority="968">
      <iconSet iconSet="4TrafficLights">
        <cfvo type="percent" val="0"/>
        <cfvo type="num" val="2"/>
        <cfvo type="num" val="3"/>
        <cfvo type="num" val="4"/>
      </iconSet>
    </cfRule>
    <cfRule type="iconSet" priority="969">
      <iconSet iconSet="4TrafficLights" showValue="0">
        <cfvo type="percent" val="0"/>
        <cfvo type="percent" val="2"/>
        <cfvo type="percent" val="3"/>
        <cfvo type="num" val="4"/>
      </iconSet>
    </cfRule>
    <cfRule type="iconSet" priority="970">
      <iconSet showValue="0">
        <cfvo type="percent" val="0"/>
        <cfvo type="num" val="2"/>
        <cfvo type="num" val="3"/>
      </iconSet>
    </cfRule>
    <cfRule type="iconSet" priority="971">
      <iconSet>
        <cfvo type="percent" val="0"/>
        <cfvo type="num" val="2"/>
        <cfvo type="num" val="3"/>
      </iconSet>
    </cfRule>
  </conditionalFormatting>
  <conditionalFormatting sqref="F103:F107">
    <cfRule type="iconSet" priority="962">
      <iconSet iconSet="4TrafficLights" showValue="0">
        <cfvo type="percent" val="0"/>
        <cfvo type="num" val="2"/>
        <cfvo type="num" val="3"/>
        <cfvo type="num" val="4"/>
      </iconSet>
    </cfRule>
    <cfRule type="iconSet" priority="963">
      <iconSet iconSet="4TrafficLights">
        <cfvo type="percent" val="0"/>
        <cfvo type="num" val="2"/>
        <cfvo type="num" val="3"/>
        <cfvo type="num" val="4"/>
      </iconSet>
    </cfRule>
    <cfRule type="iconSet" priority="964">
      <iconSet iconSet="4TrafficLights" showValue="0">
        <cfvo type="percent" val="0"/>
        <cfvo type="percent" val="2"/>
        <cfvo type="percent" val="3"/>
        <cfvo type="num" val="4"/>
      </iconSet>
    </cfRule>
    <cfRule type="iconSet" priority="965">
      <iconSet showValue="0">
        <cfvo type="percent" val="0"/>
        <cfvo type="num" val="2"/>
        <cfvo type="num" val="3"/>
      </iconSet>
    </cfRule>
    <cfRule type="iconSet" priority="966">
      <iconSet>
        <cfvo type="percent" val="0"/>
        <cfvo type="num" val="2"/>
        <cfvo type="num" val="3"/>
      </iconSet>
    </cfRule>
  </conditionalFormatting>
  <conditionalFormatting sqref="F123">
    <cfRule type="iconSet" priority="957">
      <iconSet iconSet="4TrafficLights" showValue="0">
        <cfvo type="percent" val="0"/>
        <cfvo type="num" val="2"/>
        <cfvo type="num" val="3"/>
        <cfvo type="num" val="4"/>
      </iconSet>
    </cfRule>
    <cfRule type="iconSet" priority="958">
      <iconSet iconSet="4TrafficLights">
        <cfvo type="percent" val="0"/>
        <cfvo type="num" val="2"/>
        <cfvo type="num" val="3"/>
        <cfvo type="num" val="4"/>
      </iconSet>
    </cfRule>
    <cfRule type="iconSet" priority="959">
      <iconSet iconSet="4TrafficLights" showValue="0">
        <cfvo type="percent" val="0"/>
        <cfvo type="percent" val="2"/>
        <cfvo type="percent" val="3"/>
        <cfvo type="num" val="4"/>
      </iconSet>
    </cfRule>
    <cfRule type="iconSet" priority="960">
      <iconSet showValue="0">
        <cfvo type="percent" val="0"/>
        <cfvo type="num" val="2"/>
        <cfvo type="num" val="3"/>
      </iconSet>
    </cfRule>
    <cfRule type="iconSet" priority="961">
      <iconSet>
        <cfvo type="percent" val="0"/>
        <cfvo type="num" val="2"/>
        <cfvo type="num" val="3"/>
      </iconSet>
    </cfRule>
  </conditionalFormatting>
  <conditionalFormatting sqref="F135:F139">
    <cfRule type="iconSet" priority="952">
      <iconSet iconSet="4TrafficLights" showValue="0">
        <cfvo type="percent" val="0"/>
        <cfvo type="num" val="2"/>
        <cfvo type="num" val="3"/>
        <cfvo type="num" val="4"/>
      </iconSet>
    </cfRule>
    <cfRule type="iconSet" priority="953">
      <iconSet iconSet="4TrafficLights">
        <cfvo type="percent" val="0"/>
        <cfvo type="num" val="2"/>
        <cfvo type="num" val="3"/>
        <cfvo type="num" val="4"/>
      </iconSet>
    </cfRule>
    <cfRule type="iconSet" priority="954">
      <iconSet iconSet="4TrafficLights" showValue="0">
        <cfvo type="percent" val="0"/>
        <cfvo type="percent" val="2"/>
        <cfvo type="percent" val="3"/>
        <cfvo type="num" val="4"/>
      </iconSet>
    </cfRule>
    <cfRule type="iconSet" priority="955">
      <iconSet showValue="0">
        <cfvo type="percent" val="0"/>
        <cfvo type="num" val="2"/>
        <cfvo type="num" val="3"/>
      </iconSet>
    </cfRule>
    <cfRule type="iconSet" priority="956">
      <iconSet>
        <cfvo type="percent" val="0"/>
        <cfvo type="num" val="2"/>
        <cfvo type="num" val="3"/>
      </iconSet>
    </cfRule>
  </conditionalFormatting>
  <conditionalFormatting sqref="F151:F155">
    <cfRule type="iconSet" priority="947">
      <iconSet iconSet="4TrafficLights" showValue="0">
        <cfvo type="percent" val="0"/>
        <cfvo type="num" val="2"/>
        <cfvo type="num" val="3"/>
        <cfvo type="num" val="4"/>
      </iconSet>
    </cfRule>
    <cfRule type="iconSet" priority="948">
      <iconSet iconSet="4TrafficLights">
        <cfvo type="percent" val="0"/>
        <cfvo type="num" val="2"/>
        <cfvo type="num" val="3"/>
        <cfvo type="num" val="4"/>
      </iconSet>
    </cfRule>
    <cfRule type="iconSet" priority="949">
      <iconSet iconSet="4TrafficLights" showValue="0">
        <cfvo type="percent" val="0"/>
        <cfvo type="percent" val="2"/>
        <cfvo type="percent" val="3"/>
        <cfvo type="num" val="4"/>
      </iconSet>
    </cfRule>
    <cfRule type="iconSet" priority="950">
      <iconSet showValue="0">
        <cfvo type="percent" val="0"/>
        <cfvo type="num" val="2"/>
        <cfvo type="num" val="3"/>
      </iconSet>
    </cfRule>
    <cfRule type="iconSet" priority="951">
      <iconSet>
        <cfvo type="percent" val="0"/>
        <cfvo type="num" val="2"/>
        <cfvo type="num" val="3"/>
      </iconSet>
    </cfRule>
  </conditionalFormatting>
  <conditionalFormatting sqref="F167:F171">
    <cfRule type="iconSet" priority="942">
      <iconSet iconSet="4TrafficLights" showValue="0">
        <cfvo type="percent" val="0"/>
        <cfvo type="num" val="2"/>
        <cfvo type="num" val="3"/>
        <cfvo type="num" val="4"/>
      </iconSet>
    </cfRule>
    <cfRule type="iconSet" priority="943">
      <iconSet iconSet="4TrafficLights">
        <cfvo type="percent" val="0"/>
        <cfvo type="num" val="2"/>
        <cfvo type="num" val="3"/>
        <cfvo type="num" val="4"/>
      </iconSet>
    </cfRule>
    <cfRule type="iconSet" priority="944">
      <iconSet iconSet="4TrafficLights" showValue="0">
        <cfvo type="percent" val="0"/>
        <cfvo type="percent" val="2"/>
        <cfvo type="percent" val="3"/>
        <cfvo type="num" val="4"/>
      </iconSet>
    </cfRule>
    <cfRule type="iconSet" priority="945">
      <iconSet showValue="0">
        <cfvo type="percent" val="0"/>
        <cfvo type="num" val="2"/>
        <cfvo type="num" val="3"/>
      </iconSet>
    </cfRule>
    <cfRule type="iconSet" priority="946">
      <iconSet>
        <cfvo type="percent" val="0"/>
        <cfvo type="num" val="2"/>
        <cfvo type="num" val="3"/>
      </iconSet>
    </cfRule>
  </conditionalFormatting>
  <conditionalFormatting sqref="F183:F187">
    <cfRule type="iconSet" priority="937">
      <iconSet iconSet="4TrafficLights" showValue="0">
        <cfvo type="percent" val="0"/>
        <cfvo type="num" val="2"/>
        <cfvo type="num" val="3"/>
        <cfvo type="num" val="4"/>
      </iconSet>
    </cfRule>
    <cfRule type="iconSet" priority="938">
      <iconSet iconSet="4TrafficLights">
        <cfvo type="percent" val="0"/>
        <cfvo type="num" val="2"/>
        <cfvo type="num" val="3"/>
        <cfvo type="num" val="4"/>
      </iconSet>
    </cfRule>
    <cfRule type="iconSet" priority="939">
      <iconSet iconSet="4TrafficLights" showValue="0">
        <cfvo type="percent" val="0"/>
        <cfvo type="percent" val="2"/>
        <cfvo type="percent" val="3"/>
        <cfvo type="num" val="4"/>
      </iconSet>
    </cfRule>
    <cfRule type="iconSet" priority="940">
      <iconSet showValue="0">
        <cfvo type="percent" val="0"/>
        <cfvo type="num" val="2"/>
        <cfvo type="num" val="3"/>
      </iconSet>
    </cfRule>
    <cfRule type="iconSet" priority="941">
      <iconSet>
        <cfvo type="percent" val="0"/>
        <cfvo type="num" val="2"/>
        <cfvo type="num" val="3"/>
      </iconSet>
    </cfRule>
  </conditionalFormatting>
  <conditionalFormatting sqref="F199:F203">
    <cfRule type="iconSet" priority="932">
      <iconSet iconSet="4TrafficLights" showValue="0">
        <cfvo type="percent" val="0"/>
        <cfvo type="num" val="2"/>
        <cfvo type="num" val="3"/>
        <cfvo type="num" val="4"/>
      </iconSet>
    </cfRule>
    <cfRule type="iconSet" priority="933">
      <iconSet iconSet="4TrafficLights">
        <cfvo type="percent" val="0"/>
        <cfvo type="num" val="2"/>
        <cfvo type="num" val="3"/>
        <cfvo type="num" val="4"/>
      </iconSet>
    </cfRule>
    <cfRule type="iconSet" priority="934">
      <iconSet iconSet="4TrafficLights" showValue="0">
        <cfvo type="percent" val="0"/>
        <cfvo type="percent" val="2"/>
        <cfvo type="percent" val="3"/>
        <cfvo type="num" val="4"/>
      </iconSet>
    </cfRule>
    <cfRule type="iconSet" priority="935">
      <iconSet showValue="0">
        <cfvo type="percent" val="0"/>
        <cfvo type="num" val="2"/>
        <cfvo type="num" val="3"/>
      </iconSet>
    </cfRule>
    <cfRule type="iconSet" priority="936">
      <iconSet>
        <cfvo type="percent" val="0"/>
        <cfvo type="num" val="2"/>
        <cfvo type="num" val="3"/>
      </iconSet>
    </cfRule>
  </conditionalFormatting>
  <conditionalFormatting sqref="F215:F219">
    <cfRule type="iconSet" priority="927">
      <iconSet iconSet="4TrafficLights" showValue="0">
        <cfvo type="percent" val="0"/>
        <cfvo type="num" val="2"/>
        <cfvo type="num" val="3"/>
        <cfvo type="num" val="4"/>
      </iconSet>
    </cfRule>
    <cfRule type="iconSet" priority="928">
      <iconSet iconSet="4TrafficLights">
        <cfvo type="percent" val="0"/>
        <cfvo type="num" val="2"/>
        <cfvo type="num" val="3"/>
        <cfvo type="num" val="4"/>
      </iconSet>
    </cfRule>
    <cfRule type="iconSet" priority="929">
      <iconSet iconSet="4TrafficLights" showValue="0">
        <cfvo type="percent" val="0"/>
        <cfvo type="percent" val="2"/>
        <cfvo type="percent" val="3"/>
        <cfvo type="num" val="4"/>
      </iconSet>
    </cfRule>
    <cfRule type="iconSet" priority="930">
      <iconSet showValue="0">
        <cfvo type="percent" val="0"/>
        <cfvo type="num" val="2"/>
        <cfvo type="num" val="3"/>
      </iconSet>
    </cfRule>
    <cfRule type="iconSet" priority="931">
      <iconSet>
        <cfvo type="percent" val="0"/>
        <cfvo type="num" val="2"/>
        <cfvo type="num" val="3"/>
      </iconSet>
    </cfRule>
  </conditionalFormatting>
  <conditionalFormatting sqref="F28:F37">
    <cfRule type="iconSet" priority="922">
      <iconSet iconSet="4TrafficLights" showValue="0">
        <cfvo type="percent" val="0"/>
        <cfvo type="num" val="2"/>
        <cfvo type="num" val="3"/>
        <cfvo type="num" val="4"/>
      </iconSet>
    </cfRule>
    <cfRule type="iconSet" priority="923">
      <iconSet iconSet="4TrafficLights">
        <cfvo type="percent" val="0"/>
        <cfvo type="num" val="2"/>
        <cfvo type="num" val="3"/>
        <cfvo type="num" val="4"/>
      </iconSet>
    </cfRule>
    <cfRule type="iconSet" priority="924">
      <iconSet iconSet="4TrafficLights" showValue="0">
        <cfvo type="percent" val="0"/>
        <cfvo type="percent" val="2"/>
        <cfvo type="percent" val="3"/>
        <cfvo type="num" val="4"/>
      </iconSet>
    </cfRule>
    <cfRule type="iconSet" priority="925">
      <iconSet showValue="0">
        <cfvo type="percent" val="0"/>
        <cfvo type="num" val="2"/>
        <cfvo type="num" val="3"/>
      </iconSet>
    </cfRule>
    <cfRule type="iconSet" priority="926">
      <iconSet>
        <cfvo type="percent" val="0"/>
        <cfvo type="num" val="2"/>
        <cfvo type="num" val="3"/>
      </iconSet>
    </cfRule>
  </conditionalFormatting>
  <conditionalFormatting sqref="F44:F53">
    <cfRule type="iconSet" priority="917">
      <iconSet iconSet="4TrafficLights" showValue="0">
        <cfvo type="percent" val="0"/>
        <cfvo type="num" val="2"/>
        <cfvo type="num" val="3"/>
        <cfvo type="num" val="4"/>
      </iconSet>
    </cfRule>
    <cfRule type="iconSet" priority="918">
      <iconSet iconSet="4TrafficLights">
        <cfvo type="percent" val="0"/>
        <cfvo type="num" val="2"/>
        <cfvo type="num" val="3"/>
        <cfvo type="num" val="4"/>
      </iconSet>
    </cfRule>
    <cfRule type="iconSet" priority="919">
      <iconSet iconSet="4TrafficLights" showValue="0">
        <cfvo type="percent" val="0"/>
        <cfvo type="percent" val="2"/>
        <cfvo type="percent" val="3"/>
        <cfvo type="num" val="4"/>
      </iconSet>
    </cfRule>
    <cfRule type="iconSet" priority="920">
      <iconSet showValue="0">
        <cfvo type="percent" val="0"/>
        <cfvo type="num" val="2"/>
        <cfvo type="num" val="3"/>
      </iconSet>
    </cfRule>
    <cfRule type="iconSet" priority="921">
      <iconSet>
        <cfvo type="percent" val="0"/>
        <cfvo type="num" val="2"/>
        <cfvo type="num" val="3"/>
      </iconSet>
    </cfRule>
  </conditionalFormatting>
  <conditionalFormatting sqref="F60:F69">
    <cfRule type="iconSet" priority="912">
      <iconSet iconSet="4TrafficLights" showValue="0">
        <cfvo type="percent" val="0"/>
        <cfvo type="num" val="2"/>
        <cfvo type="num" val="3"/>
        <cfvo type="num" val="4"/>
      </iconSet>
    </cfRule>
    <cfRule type="iconSet" priority="913">
      <iconSet iconSet="4TrafficLights">
        <cfvo type="percent" val="0"/>
        <cfvo type="num" val="2"/>
        <cfvo type="num" val="3"/>
        <cfvo type="num" val="4"/>
      </iconSet>
    </cfRule>
    <cfRule type="iconSet" priority="914">
      <iconSet iconSet="4TrafficLights" showValue="0">
        <cfvo type="percent" val="0"/>
        <cfvo type="percent" val="2"/>
        <cfvo type="percent" val="3"/>
        <cfvo type="num" val="4"/>
      </iconSet>
    </cfRule>
    <cfRule type="iconSet" priority="915">
      <iconSet showValue="0">
        <cfvo type="percent" val="0"/>
        <cfvo type="num" val="2"/>
        <cfvo type="num" val="3"/>
      </iconSet>
    </cfRule>
    <cfRule type="iconSet" priority="916">
      <iconSet>
        <cfvo type="percent" val="0"/>
        <cfvo type="num" val="2"/>
        <cfvo type="num" val="3"/>
      </iconSet>
    </cfRule>
  </conditionalFormatting>
  <conditionalFormatting sqref="F76:F85">
    <cfRule type="iconSet" priority="907">
      <iconSet iconSet="4TrafficLights" showValue="0">
        <cfvo type="percent" val="0"/>
        <cfvo type="num" val="2"/>
        <cfvo type="num" val="3"/>
        <cfvo type="num" val="4"/>
      </iconSet>
    </cfRule>
    <cfRule type="iconSet" priority="908">
      <iconSet iconSet="4TrafficLights">
        <cfvo type="percent" val="0"/>
        <cfvo type="num" val="2"/>
        <cfvo type="num" val="3"/>
        <cfvo type="num" val="4"/>
      </iconSet>
    </cfRule>
    <cfRule type="iconSet" priority="909">
      <iconSet iconSet="4TrafficLights" showValue="0">
        <cfvo type="percent" val="0"/>
        <cfvo type="percent" val="2"/>
        <cfvo type="percent" val="3"/>
        <cfvo type="num" val="4"/>
      </iconSet>
    </cfRule>
    <cfRule type="iconSet" priority="910">
      <iconSet showValue="0">
        <cfvo type="percent" val="0"/>
        <cfvo type="num" val="2"/>
        <cfvo type="num" val="3"/>
      </iconSet>
    </cfRule>
    <cfRule type="iconSet" priority="911">
      <iconSet>
        <cfvo type="percent" val="0"/>
        <cfvo type="num" val="2"/>
        <cfvo type="num" val="3"/>
      </iconSet>
    </cfRule>
  </conditionalFormatting>
  <conditionalFormatting sqref="F92:F101">
    <cfRule type="iconSet" priority="902">
      <iconSet iconSet="4TrafficLights" showValue="0">
        <cfvo type="percent" val="0"/>
        <cfvo type="num" val="2"/>
        <cfvo type="num" val="3"/>
        <cfvo type="num" val="4"/>
      </iconSet>
    </cfRule>
    <cfRule type="iconSet" priority="903">
      <iconSet iconSet="4TrafficLights">
        <cfvo type="percent" val="0"/>
        <cfvo type="num" val="2"/>
        <cfvo type="num" val="3"/>
        <cfvo type="num" val="4"/>
      </iconSet>
    </cfRule>
    <cfRule type="iconSet" priority="904">
      <iconSet iconSet="4TrafficLights" showValue="0">
        <cfvo type="percent" val="0"/>
        <cfvo type="percent" val="2"/>
        <cfvo type="percent" val="3"/>
        <cfvo type="num" val="4"/>
      </iconSet>
    </cfRule>
    <cfRule type="iconSet" priority="905">
      <iconSet showValue="0">
        <cfvo type="percent" val="0"/>
        <cfvo type="num" val="2"/>
        <cfvo type="num" val="3"/>
      </iconSet>
    </cfRule>
    <cfRule type="iconSet" priority="906">
      <iconSet>
        <cfvo type="percent" val="0"/>
        <cfvo type="num" val="2"/>
        <cfvo type="num" val="3"/>
      </iconSet>
    </cfRule>
  </conditionalFormatting>
  <conditionalFormatting sqref="F108:F117">
    <cfRule type="iconSet" priority="897">
      <iconSet iconSet="4TrafficLights" showValue="0">
        <cfvo type="percent" val="0"/>
        <cfvo type="num" val="2"/>
        <cfvo type="num" val="3"/>
        <cfvo type="num" val="4"/>
      </iconSet>
    </cfRule>
    <cfRule type="iconSet" priority="898">
      <iconSet iconSet="4TrafficLights">
        <cfvo type="percent" val="0"/>
        <cfvo type="num" val="2"/>
        <cfvo type="num" val="3"/>
        <cfvo type="num" val="4"/>
      </iconSet>
    </cfRule>
    <cfRule type="iconSet" priority="899">
      <iconSet iconSet="4TrafficLights" showValue="0">
        <cfvo type="percent" val="0"/>
        <cfvo type="percent" val="2"/>
        <cfvo type="percent" val="3"/>
        <cfvo type="num" val="4"/>
      </iconSet>
    </cfRule>
    <cfRule type="iconSet" priority="900">
      <iconSet showValue="0">
        <cfvo type="percent" val="0"/>
        <cfvo type="num" val="2"/>
        <cfvo type="num" val="3"/>
      </iconSet>
    </cfRule>
    <cfRule type="iconSet" priority="901">
      <iconSet>
        <cfvo type="percent" val="0"/>
        <cfvo type="num" val="2"/>
        <cfvo type="num" val="3"/>
      </iconSet>
    </cfRule>
  </conditionalFormatting>
  <conditionalFormatting sqref="F124:F133">
    <cfRule type="iconSet" priority="892">
      <iconSet iconSet="4TrafficLights" showValue="0">
        <cfvo type="percent" val="0"/>
        <cfvo type="num" val="2"/>
        <cfvo type="num" val="3"/>
        <cfvo type="num" val="4"/>
      </iconSet>
    </cfRule>
    <cfRule type="iconSet" priority="893">
      <iconSet iconSet="4TrafficLights">
        <cfvo type="percent" val="0"/>
        <cfvo type="num" val="2"/>
        <cfvo type="num" val="3"/>
        <cfvo type="num" val="4"/>
      </iconSet>
    </cfRule>
    <cfRule type="iconSet" priority="894">
      <iconSet iconSet="4TrafficLights" showValue="0">
        <cfvo type="percent" val="0"/>
        <cfvo type="percent" val="2"/>
        <cfvo type="percent" val="3"/>
        <cfvo type="num" val="4"/>
      </iconSet>
    </cfRule>
    <cfRule type="iconSet" priority="895">
      <iconSet showValue="0">
        <cfvo type="percent" val="0"/>
        <cfvo type="num" val="2"/>
        <cfvo type="num" val="3"/>
      </iconSet>
    </cfRule>
    <cfRule type="iconSet" priority="896">
      <iconSet>
        <cfvo type="percent" val="0"/>
        <cfvo type="num" val="2"/>
        <cfvo type="num" val="3"/>
      </iconSet>
    </cfRule>
  </conditionalFormatting>
  <conditionalFormatting sqref="F140:F149">
    <cfRule type="iconSet" priority="887">
      <iconSet iconSet="4TrafficLights" showValue="0">
        <cfvo type="percent" val="0"/>
        <cfvo type="num" val="2"/>
        <cfvo type="num" val="3"/>
        <cfvo type="num" val="4"/>
      </iconSet>
    </cfRule>
    <cfRule type="iconSet" priority="888">
      <iconSet iconSet="4TrafficLights">
        <cfvo type="percent" val="0"/>
        <cfvo type="num" val="2"/>
        <cfvo type="num" val="3"/>
        <cfvo type="num" val="4"/>
      </iconSet>
    </cfRule>
    <cfRule type="iconSet" priority="889">
      <iconSet iconSet="4TrafficLights" showValue="0">
        <cfvo type="percent" val="0"/>
        <cfvo type="percent" val="2"/>
        <cfvo type="percent" val="3"/>
        <cfvo type="num" val="4"/>
      </iconSet>
    </cfRule>
    <cfRule type="iconSet" priority="890">
      <iconSet showValue="0">
        <cfvo type="percent" val="0"/>
        <cfvo type="num" val="2"/>
        <cfvo type="num" val="3"/>
      </iconSet>
    </cfRule>
    <cfRule type="iconSet" priority="891">
      <iconSet>
        <cfvo type="percent" val="0"/>
        <cfvo type="num" val="2"/>
        <cfvo type="num" val="3"/>
      </iconSet>
    </cfRule>
  </conditionalFormatting>
  <conditionalFormatting sqref="F156:F165">
    <cfRule type="iconSet" priority="882">
      <iconSet iconSet="4TrafficLights" showValue="0">
        <cfvo type="percent" val="0"/>
        <cfvo type="num" val="2"/>
        <cfvo type="num" val="3"/>
        <cfvo type="num" val="4"/>
      </iconSet>
    </cfRule>
    <cfRule type="iconSet" priority="883">
      <iconSet iconSet="4TrafficLights">
        <cfvo type="percent" val="0"/>
        <cfvo type="num" val="2"/>
        <cfvo type="num" val="3"/>
        <cfvo type="num" val="4"/>
      </iconSet>
    </cfRule>
    <cfRule type="iconSet" priority="884">
      <iconSet iconSet="4TrafficLights" showValue="0">
        <cfvo type="percent" val="0"/>
        <cfvo type="percent" val="2"/>
        <cfvo type="percent" val="3"/>
        <cfvo type="num" val="4"/>
      </iconSet>
    </cfRule>
    <cfRule type="iconSet" priority="885">
      <iconSet showValue="0">
        <cfvo type="percent" val="0"/>
        <cfvo type="num" val="2"/>
        <cfvo type="num" val="3"/>
      </iconSet>
    </cfRule>
    <cfRule type="iconSet" priority="886">
      <iconSet>
        <cfvo type="percent" val="0"/>
        <cfvo type="num" val="2"/>
        <cfvo type="num" val="3"/>
      </iconSet>
    </cfRule>
  </conditionalFormatting>
  <conditionalFormatting sqref="F172:F181">
    <cfRule type="iconSet" priority="877">
      <iconSet iconSet="4TrafficLights" showValue="0">
        <cfvo type="percent" val="0"/>
        <cfvo type="num" val="2"/>
        <cfvo type="num" val="3"/>
        <cfvo type="num" val="4"/>
      </iconSet>
    </cfRule>
    <cfRule type="iconSet" priority="878">
      <iconSet iconSet="4TrafficLights">
        <cfvo type="percent" val="0"/>
        <cfvo type="num" val="2"/>
        <cfvo type="num" val="3"/>
        <cfvo type="num" val="4"/>
      </iconSet>
    </cfRule>
    <cfRule type="iconSet" priority="879">
      <iconSet iconSet="4TrafficLights" showValue="0">
        <cfvo type="percent" val="0"/>
        <cfvo type="percent" val="2"/>
        <cfvo type="percent" val="3"/>
        <cfvo type="num" val="4"/>
      </iconSet>
    </cfRule>
    <cfRule type="iconSet" priority="880">
      <iconSet showValue="0">
        <cfvo type="percent" val="0"/>
        <cfvo type="num" val="2"/>
        <cfvo type="num" val="3"/>
      </iconSet>
    </cfRule>
    <cfRule type="iconSet" priority="881">
      <iconSet>
        <cfvo type="percent" val="0"/>
        <cfvo type="num" val="2"/>
        <cfvo type="num" val="3"/>
      </iconSet>
    </cfRule>
  </conditionalFormatting>
  <conditionalFormatting sqref="F188:F197">
    <cfRule type="iconSet" priority="872">
      <iconSet iconSet="4TrafficLights" showValue="0">
        <cfvo type="percent" val="0"/>
        <cfvo type="num" val="2"/>
        <cfvo type="num" val="3"/>
        <cfvo type="num" val="4"/>
      </iconSet>
    </cfRule>
    <cfRule type="iconSet" priority="873">
      <iconSet iconSet="4TrafficLights">
        <cfvo type="percent" val="0"/>
        <cfvo type="num" val="2"/>
        <cfvo type="num" val="3"/>
        <cfvo type="num" val="4"/>
      </iconSet>
    </cfRule>
    <cfRule type="iconSet" priority="874">
      <iconSet iconSet="4TrafficLights" showValue="0">
        <cfvo type="percent" val="0"/>
        <cfvo type="percent" val="2"/>
        <cfvo type="percent" val="3"/>
        <cfvo type="num" val="4"/>
      </iconSet>
    </cfRule>
    <cfRule type="iconSet" priority="875">
      <iconSet showValue="0">
        <cfvo type="percent" val="0"/>
        <cfvo type="num" val="2"/>
        <cfvo type="num" val="3"/>
      </iconSet>
    </cfRule>
    <cfRule type="iconSet" priority="876">
      <iconSet>
        <cfvo type="percent" val="0"/>
        <cfvo type="num" val="2"/>
        <cfvo type="num" val="3"/>
      </iconSet>
    </cfRule>
  </conditionalFormatting>
  <conditionalFormatting sqref="F204:F213">
    <cfRule type="iconSet" priority="867">
      <iconSet iconSet="4TrafficLights" showValue="0">
        <cfvo type="percent" val="0"/>
        <cfvo type="num" val="2"/>
        <cfvo type="num" val="3"/>
        <cfvo type="num" val="4"/>
      </iconSet>
    </cfRule>
    <cfRule type="iconSet" priority="868">
      <iconSet iconSet="4TrafficLights">
        <cfvo type="percent" val="0"/>
        <cfvo type="num" val="2"/>
        <cfvo type="num" val="3"/>
        <cfvo type="num" val="4"/>
      </iconSet>
    </cfRule>
    <cfRule type="iconSet" priority="869">
      <iconSet iconSet="4TrafficLights" showValue="0">
        <cfvo type="percent" val="0"/>
        <cfvo type="percent" val="2"/>
        <cfvo type="percent" val="3"/>
        <cfvo type="num" val="4"/>
      </iconSet>
    </cfRule>
    <cfRule type="iconSet" priority="870">
      <iconSet showValue="0">
        <cfvo type="percent" val="0"/>
        <cfvo type="num" val="2"/>
        <cfvo type="num" val="3"/>
      </iconSet>
    </cfRule>
    <cfRule type="iconSet" priority="871">
      <iconSet>
        <cfvo type="percent" val="0"/>
        <cfvo type="num" val="2"/>
        <cfvo type="num" val="3"/>
      </iconSet>
    </cfRule>
  </conditionalFormatting>
  <conditionalFormatting sqref="F220:F229">
    <cfRule type="iconSet" priority="862">
      <iconSet iconSet="4TrafficLights" showValue="0">
        <cfvo type="percent" val="0"/>
        <cfvo type="num" val="2"/>
        <cfvo type="num" val="3"/>
        <cfvo type="num" val="4"/>
      </iconSet>
    </cfRule>
    <cfRule type="iconSet" priority="863">
      <iconSet iconSet="4TrafficLights">
        <cfvo type="percent" val="0"/>
        <cfvo type="num" val="2"/>
        <cfvo type="num" val="3"/>
        <cfvo type="num" val="4"/>
      </iconSet>
    </cfRule>
    <cfRule type="iconSet" priority="864">
      <iconSet iconSet="4TrafficLights" showValue="0">
        <cfvo type="percent" val="0"/>
        <cfvo type="percent" val="2"/>
        <cfvo type="percent" val="3"/>
        <cfvo type="num" val="4"/>
      </iconSet>
    </cfRule>
    <cfRule type="iconSet" priority="865">
      <iconSet showValue="0">
        <cfvo type="percent" val="0"/>
        <cfvo type="num" val="2"/>
        <cfvo type="num" val="3"/>
      </iconSet>
    </cfRule>
    <cfRule type="iconSet" priority="866">
      <iconSet>
        <cfvo type="percent" val="0"/>
        <cfvo type="num" val="2"/>
        <cfvo type="num" val="3"/>
      </iconSet>
    </cfRule>
  </conditionalFormatting>
  <conditionalFormatting sqref="F119:F122">
    <cfRule type="iconSet" priority="857">
      <iconSet iconSet="4TrafficLights" showValue="0">
        <cfvo type="percent" val="0"/>
        <cfvo type="num" val="2"/>
        <cfvo type="num" val="3"/>
        <cfvo type="num" val="4"/>
      </iconSet>
    </cfRule>
    <cfRule type="iconSet" priority="858">
      <iconSet iconSet="4TrafficLights">
        <cfvo type="percent" val="0"/>
        <cfvo type="num" val="2"/>
        <cfvo type="num" val="3"/>
        <cfvo type="num" val="4"/>
      </iconSet>
    </cfRule>
    <cfRule type="iconSet" priority="859">
      <iconSet iconSet="4TrafficLights" showValue="0">
        <cfvo type="percent" val="0"/>
        <cfvo type="percent" val="2"/>
        <cfvo type="percent" val="3"/>
        <cfvo type="num" val="4"/>
      </iconSet>
    </cfRule>
    <cfRule type="iconSet" priority="860">
      <iconSet showValue="0">
        <cfvo type="percent" val="0"/>
        <cfvo type="num" val="2"/>
        <cfvo type="num" val="3"/>
      </iconSet>
    </cfRule>
    <cfRule type="iconSet" priority="861">
      <iconSet>
        <cfvo type="percent" val="0"/>
        <cfvo type="num" val="2"/>
        <cfvo type="num" val="3"/>
      </iconSet>
    </cfRule>
  </conditionalFormatting>
  <conditionalFormatting sqref="I7">
    <cfRule type="dataBar" priority="854">
      <dataBar>
        <cfvo type="min"/>
        <cfvo type="max"/>
        <color rgb="FF63C384"/>
      </dataBar>
    </cfRule>
  </conditionalFormatting>
  <conditionalFormatting sqref="I7">
    <cfRule type="dataBar" priority="853">
      <dataBar>
        <cfvo type="min"/>
        <cfvo type="max"/>
        <color rgb="FF63C384"/>
      </dataBar>
    </cfRule>
  </conditionalFormatting>
  <conditionalFormatting sqref="I7">
    <cfRule type="dataBar" priority="855">
      <dataBar>
        <cfvo type="min"/>
        <cfvo type="max"/>
        <color rgb="FF63C384"/>
      </dataBar>
    </cfRule>
  </conditionalFormatting>
  <conditionalFormatting sqref="I7">
    <cfRule type="dataBar" priority="8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{C1C964FC-DAF1-4085-A54D-DB01BFE36221}</x14:id>
        </ext>
      </extLst>
    </cfRule>
  </conditionalFormatting>
  <conditionalFormatting sqref="J7">
    <cfRule type="iconSet" priority="849">
      <iconSet iconSet="3Symbols" showValue="0">
        <cfvo type="percent" val="0"/>
        <cfvo type="num" val="0"/>
        <cfvo type="num" val="1"/>
      </iconSet>
    </cfRule>
    <cfRule type="iconSet" priority="850">
      <iconSet iconSet="3Symbols">
        <cfvo type="percent" val="0"/>
        <cfvo type="num" val="0"/>
        <cfvo type="num" val="1"/>
      </iconSet>
    </cfRule>
    <cfRule type="iconSet" priority="851">
      <iconSet iconSet="3Symbols">
        <cfvo type="percent" val="0"/>
        <cfvo type="num" val="0"/>
        <cfvo type="num" val="1"/>
      </iconSet>
    </cfRule>
    <cfRule type="iconSet" priority="852">
      <iconSet iconSet="3Symbols">
        <cfvo type="percent" val="0"/>
        <cfvo type="percent" val="33"/>
        <cfvo type="percent" val="67"/>
      </iconSet>
    </cfRule>
  </conditionalFormatting>
  <conditionalFormatting sqref="I8">
    <cfRule type="dataBar" priority="846">
      <dataBar>
        <cfvo type="min"/>
        <cfvo type="max"/>
        <color rgb="FF63C384"/>
      </dataBar>
    </cfRule>
  </conditionalFormatting>
  <conditionalFormatting sqref="I8">
    <cfRule type="dataBar" priority="845">
      <dataBar>
        <cfvo type="min"/>
        <cfvo type="max"/>
        <color rgb="FF63C384"/>
      </dataBar>
    </cfRule>
  </conditionalFormatting>
  <conditionalFormatting sqref="I8">
    <cfRule type="dataBar" priority="847">
      <dataBar>
        <cfvo type="min"/>
        <cfvo type="max"/>
        <color rgb="FF63C384"/>
      </dataBar>
    </cfRule>
  </conditionalFormatting>
  <conditionalFormatting sqref="I8">
    <cfRule type="dataBar" priority="8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{F5978D58-B8D7-4297-80D8-B739D197E6EA}</x14:id>
        </ext>
      </extLst>
    </cfRule>
  </conditionalFormatting>
  <conditionalFormatting sqref="J8">
    <cfRule type="iconSet" priority="841">
      <iconSet iconSet="3Symbols" showValue="0">
        <cfvo type="percent" val="0"/>
        <cfvo type="num" val="0"/>
        <cfvo type="num" val="1"/>
      </iconSet>
    </cfRule>
    <cfRule type="iconSet" priority="842">
      <iconSet iconSet="3Symbols">
        <cfvo type="percent" val="0"/>
        <cfvo type="num" val="0"/>
        <cfvo type="num" val="1"/>
      </iconSet>
    </cfRule>
    <cfRule type="iconSet" priority="843">
      <iconSet iconSet="3Symbols">
        <cfvo type="percent" val="0"/>
        <cfvo type="num" val="0"/>
        <cfvo type="num" val="1"/>
      </iconSet>
    </cfRule>
    <cfRule type="iconSet" priority="844">
      <iconSet iconSet="3Symbols">
        <cfvo type="percent" val="0"/>
        <cfvo type="percent" val="33"/>
        <cfvo type="percent" val="67"/>
      </iconSet>
    </cfRule>
  </conditionalFormatting>
  <conditionalFormatting sqref="I9">
    <cfRule type="dataBar" priority="838">
      <dataBar>
        <cfvo type="min"/>
        <cfvo type="max"/>
        <color rgb="FF63C384"/>
      </dataBar>
    </cfRule>
  </conditionalFormatting>
  <conditionalFormatting sqref="I9">
    <cfRule type="dataBar" priority="837">
      <dataBar>
        <cfvo type="min"/>
        <cfvo type="max"/>
        <color rgb="FF63C384"/>
      </dataBar>
    </cfRule>
  </conditionalFormatting>
  <conditionalFormatting sqref="I9">
    <cfRule type="dataBar" priority="839">
      <dataBar>
        <cfvo type="min"/>
        <cfvo type="max"/>
        <color rgb="FF63C384"/>
      </dataBar>
    </cfRule>
  </conditionalFormatting>
  <conditionalFormatting sqref="I9">
    <cfRule type="dataBar" priority="8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{B1026597-C750-45CD-B34E-F3BCD2689793}</x14:id>
        </ext>
      </extLst>
    </cfRule>
  </conditionalFormatting>
  <conditionalFormatting sqref="J9">
    <cfRule type="iconSet" priority="833">
      <iconSet iconSet="3Symbols" showValue="0">
        <cfvo type="percent" val="0"/>
        <cfvo type="num" val="0"/>
        <cfvo type="num" val="1"/>
      </iconSet>
    </cfRule>
    <cfRule type="iconSet" priority="834">
      <iconSet iconSet="3Symbols">
        <cfvo type="percent" val="0"/>
        <cfvo type="num" val="0"/>
        <cfvo type="num" val="1"/>
      </iconSet>
    </cfRule>
    <cfRule type="iconSet" priority="835">
      <iconSet iconSet="3Symbols">
        <cfvo type="percent" val="0"/>
        <cfvo type="num" val="0"/>
        <cfvo type="num" val="1"/>
      </iconSet>
    </cfRule>
    <cfRule type="iconSet" priority="836">
      <iconSet iconSet="3Symbols">
        <cfvo type="percent" val="0"/>
        <cfvo type="percent" val="33"/>
        <cfvo type="percent" val="67"/>
      </iconSet>
    </cfRule>
  </conditionalFormatting>
  <conditionalFormatting sqref="I10:I21">
    <cfRule type="dataBar" priority="830">
      <dataBar>
        <cfvo type="min"/>
        <cfvo type="max"/>
        <color rgb="FF63C384"/>
      </dataBar>
    </cfRule>
  </conditionalFormatting>
  <conditionalFormatting sqref="I10:I21">
    <cfRule type="dataBar" priority="829">
      <dataBar>
        <cfvo type="min"/>
        <cfvo type="max"/>
        <color rgb="FF63C384"/>
      </dataBar>
    </cfRule>
  </conditionalFormatting>
  <conditionalFormatting sqref="I10:I21">
    <cfRule type="dataBar" priority="831">
      <dataBar>
        <cfvo type="min"/>
        <cfvo type="max"/>
        <color rgb="FF63C384"/>
      </dataBar>
    </cfRule>
  </conditionalFormatting>
  <conditionalFormatting sqref="I10:I21">
    <cfRule type="dataBar" priority="8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{ED15022F-1DFB-48C3-A770-E33D2F002572}</x14:id>
        </ext>
      </extLst>
    </cfRule>
  </conditionalFormatting>
  <conditionalFormatting sqref="J10:J21">
    <cfRule type="iconSet" priority="825">
      <iconSet iconSet="3Symbols" showValue="0">
        <cfvo type="percent" val="0"/>
        <cfvo type="num" val="0"/>
        <cfvo type="num" val="1"/>
      </iconSet>
    </cfRule>
    <cfRule type="iconSet" priority="826">
      <iconSet iconSet="3Symbols">
        <cfvo type="percent" val="0"/>
        <cfvo type="num" val="0"/>
        <cfvo type="num" val="1"/>
      </iconSet>
    </cfRule>
    <cfRule type="iconSet" priority="827">
      <iconSet iconSet="3Symbols">
        <cfvo type="percent" val="0"/>
        <cfvo type="num" val="0"/>
        <cfvo type="num" val="1"/>
      </iconSet>
    </cfRule>
    <cfRule type="iconSet" priority="828">
      <iconSet iconSet="3Symbols">
        <cfvo type="percent" val="0"/>
        <cfvo type="percent" val="33"/>
        <cfvo type="percent" val="67"/>
      </iconSet>
    </cfRule>
  </conditionalFormatting>
  <conditionalFormatting sqref="I23:I37">
    <cfRule type="dataBar" priority="822">
      <dataBar>
        <cfvo type="min"/>
        <cfvo type="max"/>
        <color rgb="FF63C384"/>
      </dataBar>
    </cfRule>
  </conditionalFormatting>
  <conditionalFormatting sqref="I23:I37">
    <cfRule type="dataBar" priority="821">
      <dataBar>
        <cfvo type="min"/>
        <cfvo type="max"/>
        <color rgb="FF63C384"/>
      </dataBar>
    </cfRule>
  </conditionalFormatting>
  <conditionalFormatting sqref="I23:I37">
    <cfRule type="dataBar" priority="823">
      <dataBar>
        <cfvo type="min"/>
        <cfvo type="max"/>
        <color rgb="FF63C384"/>
      </dataBar>
    </cfRule>
  </conditionalFormatting>
  <conditionalFormatting sqref="I23:I37">
    <cfRule type="dataBar" priority="8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{2A9D0887-2420-42ED-B76D-5A995819F319}</x14:id>
        </ext>
      </extLst>
    </cfRule>
  </conditionalFormatting>
  <conditionalFormatting sqref="J23:J37">
    <cfRule type="iconSet" priority="817">
      <iconSet iconSet="3Symbols" showValue="0">
        <cfvo type="percent" val="0"/>
        <cfvo type="num" val="0"/>
        <cfvo type="num" val="1"/>
      </iconSet>
    </cfRule>
    <cfRule type="iconSet" priority="818">
      <iconSet iconSet="3Symbols">
        <cfvo type="percent" val="0"/>
        <cfvo type="num" val="0"/>
        <cfvo type="num" val="1"/>
      </iconSet>
    </cfRule>
    <cfRule type="iconSet" priority="819">
      <iconSet iconSet="3Symbols">
        <cfvo type="percent" val="0"/>
        <cfvo type="num" val="0"/>
        <cfvo type="num" val="1"/>
      </iconSet>
    </cfRule>
    <cfRule type="iconSet" priority="820">
      <iconSet iconSet="3Symbols">
        <cfvo type="percent" val="0"/>
        <cfvo type="percent" val="33"/>
        <cfvo type="percent" val="67"/>
      </iconSet>
    </cfRule>
  </conditionalFormatting>
  <conditionalFormatting sqref="I39:I53">
    <cfRule type="dataBar" priority="814">
      <dataBar>
        <cfvo type="min"/>
        <cfvo type="max"/>
        <color rgb="FF63C384"/>
      </dataBar>
    </cfRule>
  </conditionalFormatting>
  <conditionalFormatting sqref="I39:I53">
    <cfRule type="dataBar" priority="813">
      <dataBar>
        <cfvo type="min"/>
        <cfvo type="max"/>
        <color rgb="FF63C384"/>
      </dataBar>
    </cfRule>
  </conditionalFormatting>
  <conditionalFormatting sqref="I39:I53">
    <cfRule type="dataBar" priority="815">
      <dataBar>
        <cfvo type="min"/>
        <cfvo type="max"/>
        <color rgb="FF63C384"/>
      </dataBar>
    </cfRule>
  </conditionalFormatting>
  <conditionalFormatting sqref="I39:I53">
    <cfRule type="dataBar" priority="8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{C5C93B0C-4348-41C6-A673-2F9C1FCA000E}</x14:id>
        </ext>
      </extLst>
    </cfRule>
  </conditionalFormatting>
  <conditionalFormatting sqref="J39:J53">
    <cfRule type="iconSet" priority="809">
      <iconSet iconSet="3Symbols" showValue="0">
        <cfvo type="percent" val="0"/>
        <cfvo type="num" val="0"/>
        <cfvo type="num" val="1"/>
      </iconSet>
    </cfRule>
    <cfRule type="iconSet" priority="810">
      <iconSet iconSet="3Symbols">
        <cfvo type="percent" val="0"/>
        <cfvo type="num" val="0"/>
        <cfvo type="num" val="1"/>
      </iconSet>
    </cfRule>
    <cfRule type="iconSet" priority="811">
      <iconSet iconSet="3Symbols">
        <cfvo type="percent" val="0"/>
        <cfvo type="num" val="0"/>
        <cfvo type="num" val="1"/>
      </iconSet>
    </cfRule>
    <cfRule type="iconSet" priority="812">
      <iconSet iconSet="3Symbols">
        <cfvo type="percent" val="0"/>
        <cfvo type="percent" val="33"/>
        <cfvo type="percent" val="67"/>
      </iconSet>
    </cfRule>
  </conditionalFormatting>
  <conditionalFormatting sqref="I55:I69">
    <cfRule type="dataBar" priority="806">
      <dataBar>
        <cfvo type="min"/>
        <cfvo type="max"/>
        <color rgb="FF63C384"/>
      </dataBar>
    </cfRule>
  </conditionalFormatting>
  <conditionalFormatting sqref="I55:I69">
    <cfRule type="dataBar" priority="805">
      <dataBar>
        <cfvo type="min"/>
        <cfvo type="max"/>
        <color rgb="FF63C384"/>
      </dataBar>
    </cfRule>
  </conditionalFormatting>
  <conditionalFormatting sqref="I55:I69">
    <cfRule type="dataBar" priority="807">
      <dataBar>
        <cfvo type="min"/>
        <cfvo type="max"/>
        <color rgb="FF63C384"/>
      </dataBar>
    </cfRule>
  </conditionalFormatting>
  <conditionalFormatting sqref="I55:I69">
    <cfRule type="dataBar" priority="8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{1D3CA731-2341-4BF5-AF1A-2A63E884E9B3}</x14:id>
        </ext>
      </extLst>
    </cfRule>
  </conditionalFormatting>
  <conditionalFormatting sqref="J55:J69">
    <cfRule type="iconSet" priority="801">
      <iconSet iconSet="3Symbols" showValue="0">
        <cfvo type="percent" val="0"/>
        <cfvo type="num" val="0"/>
        <cfvo type="num" val="1"/>
      </iconSet>
    </cfRule>
    <cfRule type="iconSet" priority="802">
      <iconSet iconSet="3Symbols">
        <cfvo type="percent" val="0"/>
        <cfvo type="num" val="0"/>
        <cfvo type="num" val="1"/>
      </iconSet>
    </cfRule>
    <cfRule type="iconSet" priority="803">
      <iconSet iconSet="3Symbols">
        <cfvo type="percent" val="0"/>
        <cfvo type="num" val="0"/>
        <cfvo type="num" val="1"/>
      </iconSet>
    </cfRule>
    <cfRule type="iconSet" priority="804">
      <iconSet iconSet="3Symbols">
        <cfvo type="percent" val="0"/>
        <cfvo type="percent" val="33"/>
        <cfvo type="percent" val="67"/>
      </iconSet>
    </cfRule>
  </conditionalFormatting>
  <conditionalFormatting sqref="I71:I85">
    <cfRule type="dataBar" priority="798">
      <dataBar>
        <cfvo type="min"/>
        <cfvo type="max"/>
        <color rgb="FF63C384"/>
      </dataBar>
    </cfRule>
  </conditionalFormatting>
  <conditionalFormatting sqref="I71:I85">
    <cfRule type="dataBar" priority="797">
      <dataBar>
        <cfvo type="min"/>
        <cfvo type="max"/>
        <color rgb="FF63C384"/>
      </dataBar>
    </cfRule>
  </conditionalFormatting>
  <conditionalFormatting sqref="I71:I85">
    <cfRule type="dataBar" priority="799">
      <dataBar>
        <cfvo type="min"/>
        <cfvo type="max"/>
        <color rgb="FF63C384"/>
      </dataBar>
    </cfRule>
  </conditionalFormatting>
  <conditionalFormatting sqref="I71:I85">
    <cfRule type="dataBar" priority="8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{913E98B2-AFCE-43A2-B7EE-858FB16884AD}</x14:id>
        </ext>
      </extLst>
    </cfRule>
  </conditionalFormatting>
  <conditionalFormatting sqref="J71:J85">
    <cfRule type="iconSet" priority="793">
      <iconSet iconSet="3Symbols" showValue="0">
        <cfvo type="percent" val="0"/>
        <cfvo type="num" val="0"/>
        <cfvo type="num" val="1"/>
      </iconSet>
    </cfRule>
    <cfRule type="iconSet" priority="794">
      <iconSet iconSet="3Symbols">
        <cfvo type="percent" val="0"/>
        <cfvo type="num" val="0"/>
        <cfvo type="num" val="1"/>
      </iconSet>
    </cfRule>
    <cfRule type="iconSet" priority="795">
      <iconSet iconSet="3Symbols">
        <cfvo type="percent" val="0"/>
        <cfvo type="num" val="0"/>
        <cfvo type="num" val="1"/>
      </iconSet>
    </cfRule>
    <cfRule type="iconSet" priority="796">
      <iconSet iconSet="3Symbols">
        <cfvo type="percent" val="0"/>
        <cfvo type="percent" val="33"/>
        <cfvo type="percent" val="67"/>
      </iconSet>
    </cfRule>
  </conditionalFormatting>
  <conditionalFormatting sqref="I87:I101">
    <cfRule type="dataBar" priority="790">
      <dataBar>
        <cfvo type="min"/>
        <cfvo type="max"/>
        <color rgb="FF63C384"/>
      </dataBar>
    </cfRule>
  </conditionalFormatting>
  <conditionalFormatting sqref="I87:I101">
    <cfRule type="dataBar" priority="789">
      <dataBar>
        <cfvo type="min"/>
        <cfvo type="max"/>
        <color rgb="FF63C384"/>
      </dataBar>
    </cfRule>
  </conditionalFormatting>
  <conditionalFormatting sqref="I87:I101">
    <cfRule type="dataBar" priority="791">
      <dataBar>
        <cfvo type="min"/>
        <cfvo type="max"/>
        <color rgb="FF63C384"/>
      </dataBar>
    </cfRule>
  </conditionalFormatting>
  <conditionalFormatting sqref="I87:I101">
    <cfRule type="dataBar" priority="7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{756800DF-BEB7-4AD3-9839-DA7BD0507ACE}</x14:id>
        </ext>
      </extLst>
    </cfRule>
  </conditionalFormatting>
  <conditionalFormatting sqref="J87:J101">
    <cfRule type="iconSet" priority="785">
      <iconSet iconSet="3Symbols" showValue="0">
        <cfvo type="percent" val="0"/>
        <cfvo type="num" val="0"/>
        <cfvo type="num" val="1"/>
      </iconSet>
    </cfRule>
    <cfRule type="iconSet" priority="786">
      <iconSet iconSet="3Symbols">
        <cfvo type="percent" val="0"/>
        <cfvo type="num" val="0"/>
        <cfvo type="num" val="1"/>
      </iconSet>
    </cfRule>
    <cfRule type="iconSet" priority="787">
      <iconSet iconSet="3Symbols">
        <cfvo type="percent" val="0"/>
        <cfvo type="num" val="0"/>
        <cfvo type="num" val="1"/>
      </iconSet>
    </cfRule>
    <cfRule type="iconSet" priority="788">
      <iconSet iconSet="3Symbols">
        <cfvo type="percent" val="0"/>
        <cfvo type="percent" val="33"/>
        <cfvo type="percent" val="67"/>
      </iconSet>
    </cfRule>
  </conditionalFormatting>
  <conditionalFormatting sqref="I103:I117">
    <cfRule type="dataBar" priority="782">
      <dataBar>
        <cfvo type="min"/>
        <cfvo type="max"/>
        <color rgb="FF63C384"/>
      </dataBar>
    </cfRule>
  </conditionalFormatting>
  <conditionalFormatting sqref="I103:I117">
    <cfRule type="dataBar" priority="781">
      <dataBar>
        <cfvo type="min"/>
        <cfvo type="max"/>
        <color rgb="FF63C384"/>
      </dataBar>
    </cfRule>
  </conditionalFormatting>
  <conditionalFormatting sqref="I103:I117">
    <cfRule type="dataBar" priority="783">
      <dataBar>
        <cfvo type="min"/>
        <cfvo type="max"/>
        <color rgb="FF63C384"/>
      </dataBar>
    </cfRule>
  </conditionalFormatting>
  <conditionalFormatting sqref="I103:I117">
    <cfRule type="dataBar" priority="7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{1672133F-6E4E-413A-A53F-0268E8533374}</x14:id>
        </ext>
      </extLst>
    </cfRule>
  </conditionalFormatting>
  <conditionalFormatting sqref="J103:J117">
    <cfRule type="iconSet" priority="777">
      <iconSet iconSet="3Symbols" showValue="0">
        <cfvo type="percent" val="0"/>
        <cfvo type="num" val="0"/>
        <cfvo type="num" val="1"/>
      </iconSet>
    </cfRule>
    <cfRule type="iconSet" priority="778">
      <iconSet iconSet="3Symbols">
        <cfvo type="percent" val="0"/>
        <cfvo type="num" val="0"/>
        <cfvo type="num" val="1"/>
      </iconSet>
    </cfRule>
    <cfRule type="iconSet" priority="779">
      <iconSet iconSet="3Symbols">
        <cfvo type="percent" val="0"/>
        <cfvo type="num" val="0"/>
        <cfvo type="num" val="1"/>
      </iconSet>
    </cfRule>
    <cfRule type="iconSet" priority="780">
      <iconSet iconSet="3Symbols">
        <cfvo type="percent" val="0"/>
        <cfvo type="percent" val="33"/>
        <cfvo type="percent" val="67"/>
      </iconSet>
    </cfRule>
  </conditionalFormatting>
  <conditionalFormatting sqref="I119:I133">
    <cfRule type="dataBar" priority="774">
      <dataBar>
        <cfvo type="min"/>
        <cfvo type="max"/>
        <color rgb="FF63C384"/>
      </dataBar>
    </cfRule>
  </conditionalFormatting>
  <conditionalFormatting sqref="I119:I133">
    <cfRule type="dataBar" priority="773">
      <dataBar>
        <cfvo type="min"/>
        <cfvo type="max"/>
        <color rgb="FF63C384"/>
      </dataBar>
    </cfRule>
  </conditionalFormatting>
  <conditionalFormatting sqref="I119:I133">
    <cfRule type="dataBar" priority="775">
      <dataBar>
        <cfvo type="min"/>
        <cfvo type="max"/>
        <color rgb="FF63C384"/>
      </dataBar>
    </cfRule>
  </conditionalFormatting>
  <conditionalFormatting sqref="I119:I133">
    <cfRule type="dataBar" priority="7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{EE6D4834-5F0E-4A02-BE6A-B063D301E48E}</x14:id>
        </ext>
      </extLst>
    </cfRule>
  </conditionalFormatting>
  <conditionalFormatting sqref="J119:J133">
    <cfRule type="iconSet" priority="769">
      <iconSet iconSet="3Symbols" showValue="0">
        <cfvo type="percent" val="0"/>
        <cfvo type="num" val="0"/>
        <cfvo type="num" val="1"/>
      </iconSet>
    </cfRule>
    <cfRule type="iconSet" priority="770">
      <iconSet iconSet="3Symbols">
        <cfvo type="percent" val="0"/>
        <cfvo type="num" val="0"/>
        <cfvo type="num" val="1"/>
      </iconSet>
    </cfRule>
    <cfRule type="iconSet" priority="771">
      <iconSet iconSet="3Symbols">
        <cfvo type="percent" val="0"/>
        <cfvo type="num" val="0"/>
        <cfvo type="num" val="1"/>
      </iconSet>
    </cfRule>
    <cfRule type="iconSet" priority="772">
      <iconSet iconSet="3Symbols">
        <cfvo type="percent" val="0"/>
        <cfvo type="percent" val="33"/>
        <cfvo type="percent" val="67"/>
      </iconSet>
    </cfRule>
  </conditionalFormatting>
  <conditionalFormatting sqref="I135:I149">
    <cfRule type="dataBar" priority="766">
      <dataBar>
        <cfvo type="min"/>
        <cfvo type="max"/>
        <color rgb="FF63C384"/>
      </dataBar>
    </cfRule>
  </conditionalFormatting>
  <conditionalFormatting sqref="I135:I149">
    <cfRule type="dataBar" priority="765">
      <dataBar>
        <cfvo type="min"/>
        <cfvo type="max"/>
        <color rgb="FF63C384"/>
      </dataBar>
    </cfRule>
  </conditionalFormatting>
  <conditionalFormatting sqref="I135:I149">
    <cfRule type="dataBar" priority="767">
      <dataBar>
        <cfvo type="min"/>
        <cfvo type="max"/>
        <color rgb="FF63C384"/>
      </dataBar>
    </cfRule>
  </conditionalFormatting>
  <conditionalFormatting sqref="I135:I149">
    <cfRule type="dataBar" priority="7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{107AE1E4-D703-4942-8452-46AB7205FF69}</x14:id>
        </ext>
      </extLst>
    </cfRule>
  </conditionalFormatting>
  <conditionalFormatting sqref="J135:J149">
    <cfRule type="iconSet" priority="761">
      <iconSet iconSet="3Symbols" showValue="0">
        <cfvo type="percent" val="0"/>
        <cfvo type="num" val="0"/>
        <cfvo type="num" val="1"/>
      </iconSet>
    </cfRule>
    <cfRule type="iconSet" priority="762">
      <iconSet iconSet="3Symbols">
        <cfvo type="percent" val="0"/>
        <cfvo type="num" val="0"/>
        <cfvo type="num" val="1"/>
      </iconSet>
    </cfRule>
    <cfRule type="iconSet" priority="763">
      <iconSet iconSet="3Symbols">
        <cfvo type="percent" val="0"/>
        <cfvo type="num" val="0"/>
        <cfvo type="num" val="1"/>
      </iconSet>
    </cfRule>
    <cfRule type="iconSet" priority="764">
      <iconSet iconSet="3Symbols">
        <cfvo type="percent" val="0"/>
        <cfvo type="percent" val="33"/>
        <cfvo type="percent" val="67"/>
      </iconSet>
    </cfRule>
  </conditionalFormatting>
  <conditionalFormatting sqref="I151:I165">
    <cfRule type="dataBar" priority="758">
      <dataBar>
        <cfvo type="min"/>
        <cfvo type="max"/>
        <color rgb="FF63C384"/>
      </dataBar>
    </cfRule>
  </conditionalFormatting>
  <conditionalFormatting sqref="I151:I165">
    <cfRule type="dataBar" priority="757">
      <dataBar>
        <cfvo type="min"/>
        <cfvo type="max"/>
        <color rgb="FF63C384"/>
      </dataBar>
    </cfRule>
  </conditionalFormatting>
  <conditionalFormatting sqref="I151:I165">
    <cfRule type="dataBar" priority="759">
      <dataBar>
        <cfvo type="min"/>
        <cfvo type="max"/>
        <color rgb="FF63C384"/>
      </dataBar>
    </cfRule>
  </conditionalFormatting>
  <conditionalFormatting sqref="I151:I165">
    <cfRule type="dataBar" priority="7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{B3D206B7-ADCF-4956-AF0D-24C1A1BC7D07}</x14:id>
        </ext>
      </extLst>
    </cfRule>
  </conditionalFormatting>
  <conditionalFormatting sqref="J151:J165">
    <cfRule type="iconSet" priority="753">
      <iconSet iconSet="3Symbols" showValue="0">
        <cfvo type="percent" val="0"/>
        <cfvo type="num" val="0"/>
        <cfvo type="num" val="1"/>
      </iconSet>
    </cfRule>
    <cfRule type="iconSet" priority="754">
      <iconSet iconSet="3Symbols">
        <cfvo type="percent" val="0"/>
        <cfvo type="num" val="0"/>
        <cfvo type="num" val="1"/>
      </iconSet>
    </cfRule>
    <cfRule type="iconSet" priority="755">
      <iconSet iconSet="3Symbols">
        <cfvo type="percent" val="0"/>
        <cfvo type="num" val="0"/>
        <cfvo type="num" val="1"/>
      </iconSet>
    </cfRule>
    <cfRule type="iconSet" priority="756">
      <iconSet iconSet="3Symbols">
        <cfvo type="percent" val="0"/>
        <cfvo type="percent" val="33"/>
        <cfvo type="percent" val="67"/>
      </iconSet>
    </cfRule>
  </conditionalFormatting>
  <conditionalFormatting sqref="I167:I181">
    <cfRule type="dataBar" priority="750">
      <dataBar>
        <cfvo type="min"/>
        <cfvo type="max"/>
        <color rgb="FF63C384"/>
      </dataBar>
    </cfRule>
  </conditionalFormatting>
  <conditionalFormatting sqref="I167:I181">
    <cfRule type="dataBar" priority="749">
      <dataBar>
        <cfvo type="min"/>
        <cfvo type="max"/>
        <color rgb="FF63C384"/>
      </dataBar>
    </cfRule>
  </conditionalFormatting>
  <conditionalFormatting sqref="I167:I181">
    <cfRule type="dataBar" priority="751">
      <dataBar>
        <cfvo type="min"/>
        <cfvo type="max"/>
        <color rgb="FF63C384"/>
      </dataBar>
    </cfRule>
  </conditionalFormatting>
  <conditionalFormatting sqref="I167:I181">
    <cfRule type="dataBar" priority="7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{5C11DAE9-7A18-4A86-8324-E060F148CF7B}</x14:id>
        </ext>
      </extLst>
    </cfRule>
  </conditionalFormatting>
  <conditionalFormatting sqref="J167:J181">
    <cfRule type="iconSet" priority="745">
      <iconSet iconSet="3Symbols" showValue="0">
        <cfvo type="percent" val="0"/>
        <cfvo type="num" val="0"/>
        <cfvo type="num" val="1"/>
      </iconSet>
    </cfRule>
    <cfRule type="iconSet" priority="746">
      <iconSet iconSet="3Symbols">
        <cfvo type="percent" val="0"/>
        <cfvo type="num" val="0"/>
        <cfvo type="num" val="1"/>
      </iconSet>
    </cfRule>
    <cfRule type="iconSet" priority="747">
      <iconSet iconSet="3Symbols">
        <cfvo type="percent" val="0"/>
        <cfvo type="num" val="0"/>
        <cfvo type="num" val="1"/>
      </iconSet>
    </cfRule>
    <cfRule type="iconSet" priority="748">
      <iconSet iconSet="3Symbols">
        <cfvo type="percent" val="0"/>
        <cfvo type="percent" val="33"/>
        <cfvo type="percent" val="67"/>
      </iconSet>
    </cfRule>
  </conditionalFormatting>
  <conditionalFormatting sqref="I183:I197">
    <cfRule type="dataBar" priority="742">
      <dataBar>
        <cfvo type="min"/>
        <cfvo type="max"/>
        <color rgb="FF63C384"/>
      </dataBar>
    </cfRule>
  </conditionalFormatting>
  <conditionalFormatting sqref="I183:I197">
    <cfRule type="dataBar" priority="741">
      <dataBar>
        <cfvo type="min"/>
        <cfvo type="max"/>
        <color rgb="FF63C384"/>
      </dataBar>
    </cfRule>
  </conditionalFormatting>
  <conditionalFormatting sqref="I183:I197">
    <cfRule type="dataBar" priority="743">
      <dataBar>
        <cfvo type="min"/>
        <cfvo type="max"/>
        <color rgb="FF63C384"/>
      </dataBar>
    </cfRule>
  </conditionalFormatting>
  <conditionalFormatting sqref="I183:I197">
    <cfRule type="dataBar" priority="7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{629460D6-A11E-404A-B48B-23FB40896796}</x14:id>
        </ext>
      </extLst>
    </cfRule>
  </conditionalFormatting>
  <conditionalFormatting sqref="J183:J197">
    <cfRule type="iconSet" priority="737">
      <iconSet iconSet="3Symbols" showValue="0">
        <cfvo type="percent" val="0"/>
        <cfvo type="num" val="0"/>
        <cfvo type="num" val="1"/>
      </iconSet>
    </cfRule>
    <cfRule type="iconSet" priority="738">
      <iconSet iconSet="3Symbols">
        <cfvo type="percent" val="0"/>
        <cfvo type="num" val="0"/>
        <cfvo type="num" val="1"/>
      </iconSet>
    </cfRule>
    <cfRule type="iconSet" priority="739">
      <iconSet iconSet="3Symbols">
        <cfvo type="percent" val="0"/>
        <cfvo type="num" val="0"/>
        <cfvo type="num" val="1"/>
      </iconSet>
    </cfRule>
    <cfRule type="iconSet" priority="740">
      <iconSet iconSet="3Symbols">
        <cfvo type="percent" val="0"/>
        <cfvo type="percent" val="33"/>
        <cfvo type="percent" val="67"/>
      </iconSet>
    </cfRule>
  </conditionalFormatting>
  <conditionalFormatting sqref="I199:I213">
    <cfRule type="dataBar" priority="734">
      <dataBar>
        <cfvo type="min"/>
        <cfvo type="max"/>
        <color rgb="FF63C384"/>
      </dataBar>
    </cfRule>
  </conditionalFormatting>
  <conditionalFormatting sqref="I199:I213">
    <cfRule type="dataBar" priority="733">
      <dataBar>
        <cfvo type="min"/>
        <cfvo type="max"/>
        <color rgb="FF63C384"/>
      </dataBar>
    </cfRule>
  </conditionalFormatting>
  <conditionalFormatting sqref="I199:I213">
    <cfRule type="dataBar" priority="735">
      <dataBar>
        <cfvo type="min"/>
        <cfvo type="max"/>
        <color rgb="FF63C384"/>
      </dataBar>
    </cfRule>
  </conditionalFormatting>
  <conditionalFormatting sqref="I199:I213">
    <cfRule type="dataBar" priority="7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{82798137-8228-416E-A873-B4B2AA4D87F8}</x14:id>
        </ext>
      </extLst>
    </cfRule>
  </conditionalFormatting>
  <conditionalFormatting sqref="J199:J213">
    <cfRule type="iconSet" priority="729">
      <iconSet iconSet="3Symbols" showValue="0">
        <cfvo type="percent" val="0"/>
        <cfvo type="num" val="0"/>
        <cfvo type="num" val="1"/>
      </iconSet>
    </cfRule>
    <cfRule type="iconSet" priority="730">
      <iconSet iconSet="3Symbols">
        <cfvo type="percent" val="0"/>
        <cfvo type="num" val="0"/>
        <cfvo type="num" val="1"/>
      </iconSet>
    </cfRule>
    <cfRule type="iconSet" priority="731">
      <iconSet iconSet="3Symbols">
        <cfvo type="percent" val="0"/>
        <cfvo type="num" val="0"/>
        <cfvo type="num" val="1"/>
      </iconSet>
    </cfRule>
    <cfRule type="iconSet" priority="732">
      <iconSet iconSet="3Symbols">
        <cfvo type="percent" val="0"/>
        <cfvo type="percent" val="33"/>
        <cfvo type="percent" val="67"/>
      </iconSet>
    </cfRule>
  </conditionalFormatting>
  <conditionalFormatting sqref="I215:I229">
    <cfRule type="dataBar" priority="726">
      <dataBar>
        <cfvo type="min"/>
        <cfvo type="max"/>
        <color rgb="FF63C384"/>
      </dataBar>
    </cfRule>
  </conditionalFormatting>
  <conditionalFormatting sqref="I215:I229">
    <cfRule type="dataBar" priority="725">
      <dataBar>
        <cfvo type="min"/>
        <cfvo type="max"/>
        <color rgb="FF63C384"/>
      </dataBar>
    </cfRule>
  </conditionalFormatting>
  <conditionalFormatting sqref="I215:I229">
    <cfRule type="dataBar" priority="727">
      <dataBar>
        <cfvo type="min"/>
        <cfvo type="max"/>
        <color rgb="FF63C384"/>
      </dataBar>
    </cfRule>
  </conditionalFormatting>
  <conditionalFormatting sqref="I215:I229">
    <cfRule type="dataBar" priority="7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{30C9FBDB-BF59-4559-BD65-A93EB32849EC}</x14:id>
        </ext>
      </extLst>
    </cfRule>
  </conditionalFormatting>
  <conditionalFormatting sqref="J215:J229">
    <cfRule type="iconSet" priority="721">
      <iconSet iconSet="3Symbols" showValue="0">
        <cfvo type="percent" val="0"/>
        <cfvo type="num" val="0"/>
        <cfvo type="num" val="1"/>
      </iconSet>
    </cfRule>
    <cfRule type="iconSet" priority="722">
      <iconSet iconSet="3Symbols">
        <cfvo type="percent" val="0"/>
        <cfvo type="num" val="0"/>
        <cfvo type="num" val="1"/>
      </iconSet>
    </cfRule>
    <cfRule type="iconSet" priority="723">
      <iconSet iconSet="3Symbols">
        <cfvo type="percent" val="0"/>
        <cfvo type="num" val="0"/>
        <cfvo type="num" val="1"/>
      </iconSet>
    </cfRule>
    <cfRule type="iconSet" priority="724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79">
      <dataBar>
        <cfvo type="min"/>
        <cfvo type="max"/>
        <color rgb="FF63C384"/>
      </dataBar>
    </cfRule>
  </conditionalFormatting>
  <conditionalFormatting sqref="I246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{D8F57D6A-2EFF-4821-B165-E3765BB51827}</x14:id>
        </ext>
      </extLst>
    </cfRule>
  </conditionalFormatting>
  <conditionalFormatting sqref="F246">
    <cfRule type="iconSet" priority="81">
      <iconSet iconSet="4TrafficLights" showValue="0">
        <cfvo type="percent" val="0"/>
        <cfvo type="num" val="2"/>
        <cfvo type="num" val="3"/>
        <cfvo type="num" val="4"/>
      </iconSet>
    </cfRule>
    <cfRule type="iconSet" priority="82">
      <iconSet iconSet="4TrafficLights">
        <cfvo type="percent" val="0"/>
        <cfvo type="num" val="2"/>
        <cfvo type="num" val="3"/>
        <cfvo type="num" val="4"/>
      </iconSet>
    </cfRule>
    <cfRule type="iconSet" priority="83">
      <iconSet iconSet="4TrafficLights" showValue="0">
        <cfvo type="percent" val="0"/>
        <cfvo type="percent" val="2"/>
        <cfvo type="percent" val="3"/>
        <cfvo type="num" val="4"/>
      </iconSet>
    </cfRule>
    <cfRule type="iconSet" priority="89">
      <iconSet showValue="0">
        <cfvo type="percent" val="0"/>
        <cfvo type="num" val="2"/>
        <cfvo type="num" val="3"/>
      </iconSet>
    </cfRule>
    <cfRule type="iconSet" priority="90">
      <iconSet>
        <cfvo type="percent" val="0"/>
        <cfvo type="num" val="2"/>
        <cfvo type="num" val="3"/>
      </iconSet>
    </cfRule>
  </conditionalFormatting>
  <conditionalFormatting sqref="J246">
    <cfRule type="iconSet" priority="84">
      <iconSet iconSet="3Symbols" showValue="0">
        <cfvo type="percent" val="0"/>
        <cfvo type="num" val="0"/>
        <cfvo type="num" val="1"/>
      </iconSet>
    </cfRule>
    <cfRule type="iconSet" priority="85">
      <iconSet iconSet="3Symbols">
        <cfvo type="percent" val="0"/>
        <cfvo type="num" val="0"/>
        <cfvo type="num" val="1"/>
      </iconSet>
    </cfRule>
    <cfRule type="iconSet" priority="86">
      <iconSet iconSet="3Symbols">
        <cfvo type="percent" val="0"/>
        <cfvo type="num" val="0"/>
        <cfvo type="num" val="1"/>
      </iconSet>
    </cfRule>
    <cfRule type="iconSet" priority="87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88">
      <dataBar>
        <cfvo type="min"/>
        <cfvo type="max"/>
        <color rgb="FF63C384"/>
      </dataBar>
    </cfRule>
  </conditionalFormatting>
  <conditionalFormatting sqref="I262">
    <cfRule type="dataBar" priority="67">
      <dataBar>
        <cfvo type="min"/>
        <cfvo type="max"/>
        <color rgb="FF63C384"/>
      </dataBar>
    </cfRule>
  </conditionalFormatting>
  <conditionalFormatting sqref="I262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{14D9FDDC-E9B4-4781-9D11-841BA72C2113}</x14:id>
        </ext>
      </extLst>
    </cfRule>
  </conditionalFormatting>
  <conditionalFormatting sqref="F262">
    <cfRule type="iconSet" priority="69">
      <iconSet iconSet="4TrafficLights" showValue="0">
        <cfvo type="percent" val="0"/>
        <cfvo type="num" val="2"/>
        <cfvo type="num" val="3"/>
        <cfvo type="num" val="4"/>
      </iconSet>
    </cfRule>
    <cfRule type="iconSet" priority="70">
      <iconSet iconSet="4TrafficLights">
        <cfvo type="percent" val="0"/>
        <cfvo type="num" val="2"/>
        <cfvo type="num" val="3"/>
        <cfvo type="num" val="4"/>
      </iconSet>
    </cfRule>
    <cfRule type="iconSet" priority="71">
      <iconSet iconSet="4TrafficLights" showValue="0">
        <cfvo type="percent" val="0"/>
        <cfvo type="percent" val="2"/>
        <cfvo type="percent" val="3"/>
        <cfvo type="num" val="4"/>
      </iconSet>
    </cfRule>
    <cfRule type="iconSet" priority="77">
      <iconSet showValue="0">
        <cfvo type="percent" val="0"/>
        <cfvo type="num" val="2"/>
        <cfvo type="num" val="3"/>
      </iconSet>
    </cfRule>
    <cfRule type="iconSet" priority="78">
      <iconSet>
        <cfvo type="percent" val="0"/>
        <cfvo type="num" val="2"/>
        <cfvo type="num" val="3"/>
      </iconSet>
    </cfRule>
  </conditionalFormatting>
  <conditionalFormatting sqref="J262">
    <cfRule type="iconSet" priority="72">
      <iconSet iconSet="3Symbols" showValue="0">
        <cfvo type="percent" val="0"/>
        <cfvo type="num" val="0"/>
        <cfvo type="num" val="1"/>
      </iconSet>
    </cfRule>
    <cfRule type="iconSet" priority="73">
      <iconSet iconSet="3Symbols">
        <cfvo type="percent" val="0"/>
        <cfvo type="num" val="0"/>
        <cfvo type="num" val="1"/>
      </iconSet>
    </cfRule>
    <cfRule type="iconSet" priority="74">
      <iconSet iconSet="3Symbols">
        <cfvo type="percent" val="0"/>
        <cfvo type="num" val="0"/>
        <cfvo type="num" val="1"/>
      </iconSet>
    </cfRule>
    <cfRule type="iconSet" priority="75">
      <iconSet iconSet="3Symbols">
        <cfvo type="percent" val="0"/>
        <cfvo type="percent" val="33"/>
        <cfvo type="percent" val="67"/>
      </iconSet>
    </cfRule>
  </conditionalFormatting>
  <conditionalFormatting sqref="I262">
    <cfRule type="dataBar" priority="76">
      <dataBar>
        <cfvo type="min"/>
        <cfvo type="max"/>
        <color rgb="FF63C384"/>
      </dataBar>
    </cfRule>
  </conditionalFormatting>
  <conditionalFormatting sqref="F231:F235">
    <cfRule type="iconSet" priority="62">
      <iconSet iconSet="4TrafficLights" showValue="0">
        <cfvo type="percent" val="0"/>
        <cfvo type="num" val="2"/>
        <cfvo type="num" val="3"/>
        <cfvo type="num" val="4"/>
      </iconSet>
    </cfRule>
    <cfRule type="iconSet" priority="63">
      <iconSet iconSet="4TrafficLights">
        <cfvo type="percent" val="0"/>
        <cfvo type="num" val="2"/>
        <cfvo type="num" val="3"/>
        <cfvo type="num" val="4"/>
      </iconSet>
    </cfRule>
    <cfRule type="iconSet" priority="64">
      <iconSet iconSet="4TrafficLights" showValue="0">
        <cfvo type="percent" val="0"/>
        <cfvo type="percent" val="2"/>
        <cfvo type="percent" val="3"/>
        <cfvo type="num" val="4"/>
      </iconSet>
    </cfRule>
    <cfRule type="iconSet" priority="65">
      <iconSet showValue="0">
        <cfvo type="percent" val="0"/>
        <cfvo type="num" val="2"/>
        <cfvo type="num" val="3"/>
      </iconSet>
    </cfRule>
    <cfRule type="iconSet" priority="66">
      <iconSet>
        <cfvo type="percent" val="0"/>
        <cfvo type="num" val="2"/>
        <cfvo type="num" val="3"/>
      </iconSet>
    </cfRule>
  </conditionalFormatting>
  <conditionalFormatting sqref="F247:F251">
    <cfRule type="iconSet" priority="57">
      <iconSet iconSet="4TrafficLights" showValue="0">
        <cfvo type="percent" val="0"/>
        <cfvo type="num" val="2"/>
        <cfvo type="num" val="3"/>
        <cfvo type="num" val="4"/>
      </iconSet>
    </cfRule>
    <cfRule type="iconSet" priority="58">
      <iconSet iconSet="4TrafficLights">
        <cfvo type="percent" val="0"/>
        <cfvo type="num" val="2"/>
        <cfvo type="num" val="3"/>
        <cfvo type="num" val="4"/>
      </iconSet>
    </cfRule>
    <cfRule type="iconSet" priority="59">
      <iconSet iconSet="4TrafficLights" showValue="0">
        <cfvo type="percent" val="0"/>
        <cfvo type="percent" val="2"/>
        <cfvo type="percent" val="3"/>
        <cfvo type="num" val="4"/>
      </iconSet>
    </cfRule>
    <cfRule type="iconSet" priority="60">
      <iconSet showValue="0">
        <cfvo type="percent" val="0"/>
        <cfvo type="num" val="2"/>
        <cfvo type="num" val="3"/>
      </iconSet>
    </cfRule>
    <cfRule type="iconSet" priority="61">
      <iconSet>
        <cfvo type="percent" val="0"/>
        <cfvo type="num" val="2"/>
        <cfvo type="num" val="3"/>
      </iconSet>
    </cfRule>
  </conditionalFormatting>
  <conditionalFormatting sqref="F236:F245">
    <cfRule type="iconSet" priority="52">
      <iconSet iconSet="4TrafficLights" showValue="0">
        <cfvo type="percent" val="0"/>
        <cfvo type="num" val="2"/>
        <cfvo type="num" val="3"/>
        <cfvo type="num" val="4"/>
      </iconSet>
    </cfRule>
    <cfRule type="iconSet" priority="53">
      <iconSet iconSet="4TrafficLights">
        <cfvo type="percent" val="0"/>
        <cfvo type="num" val="2"/>
        <cfvo type="num" val="3"/>
        <cfvo type="num" val="4"/>
      </iconSet>
    </cfRule>
    <cfRule type="iconSet" priority="54">
      <iconSet iconSet="4TrafficLights" showValue="0">
        <cfvo type="percent" val="0"/>
        <cfvo type="percent" val="2"/>
        <cfvo type="percent" val="3"/>
        <cfvo type="num" val="4"/>
      </iconSet>
    </cfRule>
    <cfRule type="iconSet" priority="55">
      <iconSet showValue="0">
        <cfvo type="percent" val="0"/>
        <cfvo type="num" val="2"/>
        <cfvo type="num" val="3"/>
      </iconSet>
    </cfRule>
    <cfRule type="iconSet" priority="56">
      <iconSet>
        <cfvo type="percent" val="0"/>
        <cfvo type="num" val="2"/>
        <cfvo type="num" val="3"/>
      </iconSet>
    </cfRule>
  </conditionalFormatting>
  <conditionalFormatting sqref="F252:F261">
    <cfRule type="iconSet" priority="47">
      <iconSet iconSet="4TrafficLights" showValue="0">
        <cfvo type="percent" val="0"/>
        <cfvo type="num" val="2"/>
        <cfvo type="num" val="3"/>
        <cfvo type="num" val="4"/>
      </iconSet>
    </cfRule>
    <cfRule type="iconSet" priority="48">
      <iconSet iconSet="4TrafficLights">
        <cfvo type="percent" val="0"/>
        <cfvo type="num" val="2"/>
        <cfvo type="num" val="3"/>
        <cfvo type="num" val="4"/>
      </iconSet>
    </cfRule>
    <cfRule type="iconSet" priority="49">
      <iconSet iconSet="4TrafficLights" showValue="0">
        <cfvo type="percent" val="0"/>
        <cfvo type="percent" val="2"/>
        <cfvo type="percent" val="3"/>
        <cfvo type="num" val="4"/>
      </iconSet>
    </cfRule>
    <cfRule type="iconSet" priority="50">
      <iconSet showValue="0">
        <cfvo type="percent" val="0"/>
        <cfvo type="num" val="2"/>
        <cfvo type="num" val="3"/>
      </iconSet>
    </cfRule>
    <cfRule type="iconSet" priority="51">
      <iconSet>
        <cfvo type="percent" val="0"/>
        <cfvo type="num" val="2"/>
        <cfvo type="num" val="3"/>
      </iconSet>
    </cfRule>
  </conditionalFormatting>
  <conditionalFormatting sqref="I231:I245">
    <cfRule type="dataBar" priority="44">
      <dataBar>
        <cfvo type="min"/>
        <cfvo type="max"/>
        <color rgb="FF63C384"/>
      </dataBar>
    </cfRule>
  </conditionalFormatting>
  <conditionalFormatting sqref="I231:I245">
    <cfRule type="dataBar" priority="43">
      <dataBar>
        <cfvo type="min"/>
        <cfvo type="max"/>
        <color rgb="FF63C384"/>
      </dataBar>
    </cfRule>
  </conditionalFormatting>
  <conditionalFormatting sqref="I231:I245">
    <cfRule type="dataBar" priority="45">
      <dataBar>
        <cfvo type="min"/>
        <cfvo type="max"/>
        <color rgb="FF63C384"/>
      </dataBar>
    </cfRule>
  </conditionalFormatting>
  <conditionalFormatting sqref="I231:I245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{B66B8B78-022C-4D7C-97B4-82D267D3647D}</x14:id>
        </ext>
      </extLst>
    </cfRule>
  </conditionalFormatting>
  <conditionalFormatting sqref="J231:J245">
    <cfRule type="iconSet" priority="39">
      <iconSet iconSet="3Symbols" showValue="0">
        <cfvo type="percent" val="0"/>
        <cfvo type="num" val="0"/>
        <cfvo type="num" val="1"/>
      </iconSet>
    </cfRule>
    <cfRule type="iconSet" priority="40">
      <iconSet iconSet="3Symbols">
        <cfvo type="percent" val="0"/>
        <cfvo type="num" val="0"/>
        <cfvo type="num" val="1"/>
      </iconSet>
    </cfRule>
    <cfRule type="iconSet" priority="41">
      <iconSet iconSet="3Symbols">
        <cfvo type="percent" val="0"/>
        <cfvo type="num" val="0"/>
        <cfvo type="num" val="1"/>
      </iconSet>
    </cfRule>
    <cfRule type="iconSet" priority="42">
      <iconSet iconSet="3Symbols">
        <cfvo type="percent" val="0"/>
        <cfvo type="percent" val="33"/>
        <cfvo type="percent" val="67"/>
      </iconSet>
    </cfRule>
  </conditionalFormatting>
  <conditionalFormatting sqref="I247:I261">
    <cfRule type="dataBar" priority="36">
      <dataBar>
        <cfvo type="min"/>
        <cfvo type="max"/>
        <color rgb="FF63C384"/>
      </dataBar>
    </cfRule>
  </conditionalFormatting>
  <conditionalFormatting sqref="I247:I261">
    <cfRule type="dataBar" priority="35">
      <dataBar>
        <cfvo type="min"/>
        <cfvo type="max"/>
        <color rgb="FF63C384"/>
      </dataBar>
    </cfRule>
  </conditionalFormatting>
  <conditionalFormatting sqref="I247:I261">
    <cfRule type="dataBar" priority="37">
      <dataBar>
        <cfvo type="min"/>
        <cfvo type="max"/>
        <color rgb="FF63C384"/>
      </dataBar>
    </cfRule>
  </conditionalFormatting>
  <conditionalFormatting sqref="I247:I261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{5909A74F-D038-49FD-BF7A-E61ADF0162E9}</x14:id>
        </ext>
      </extLst>
    </cfRule>
  </conditionalFormatting>
  <conditionalFormatting sqref="J247:J261">
    <cfRule type="iconSet" priority="31">
      <iconSet iconSet="3Symbols" showValue="0">
        <cfvo type="percent" val="0"/>
        <cfvo type="num" val="0"/>
        <cfvo type="num" val="1"/>
      </iconSet>
    </cfRule>
    <cfRule type="iconSet" priority="32">
      <iconSet iconSet="3Symbols">
        <cfvo type="percent" val="0"/>
        <cfvo type="num" val="0"/>
        <cfvo type="num" val="1"/>
      </iconSet>
    </cfRule>
    <cfRule type="iconSet" priority="33">
      <iconSet iconSet="3Symbols">
        <cfvo type="percent" val="0"/>
        <cfvo type="num" val="0"/>
        <cfvo type="num" val="1"/>
      </iconSet>
    </cfRule>
    <cfRule type="iconSet" priority="34">
      <iconSet iconSet="3Symbols">
        <cfvo type="percent" val="0"/>
        <cfvo type="percent" val="33"/>
        <cfvo type="percent" val="67"/>
      </iconSet>
    </cfRule>
  </conditionalFormatting>
  <conditionalFormatting sqref="I278">
    <cfRule type="dataBar" priority="19">
      <dataBar>
        <cfvo type="min"/>
        <cfvo type="max"/>
        <color rgb="FF63C384"/>
      </dataBar>
    </cfRule>
  </conditionalFormatting>
  <conditionalFormatting sqref="I278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{C20B81E4-6373-4317-BD41-C2FF24520076}</x14:id>
        </ext>
      </extLst>
    </cfRule>
  </conditionalFormatting>
  <conditionalFormatting sqref="F278">
    <cfRule type="iconSet" priority="21">
      <iconSet iconSet="4TrafficLights" showValue="0">
        <cfvo type="percent" val="0"/>
        <cfvo type="num" val="2"/>
        <cfvo type="num" val="3"/>
        <cfvo type="num" val="4"/>
      </iconSet>
    </cfRule>
    <cfRule type="iconSet" priority="22">
      <iconSet iconSet="4TrafficLights">
        <cfvo type="percent" val="0"/>
        <cfvo type="num" val="2"/>
        <cfvo type="num" val="3"/>
        <cfvo type="num" val="4"/>
      </iconSet>
    </cfRule>
    <cfRule type="iconSet" priority="23">
      <iconSet iconSet="4TrafficLights" showValue="0">
        <cfvo type="percent" val="0"/>
        <cfvo type="percent" val="2"/>
        <cfvo type="percent" val="3"/>
        <cfvo type="num" val="4"/>
      </iconSet>
    </cfRule>
    <cfRule type="iconSet" priority="29">
      <iconSet showValue="0">
        <cfvo type="percent" val="0"/>
        <cfvo type="num" val="2"/>
        <cfvo type="num" val="3"/>
      </iconSet>
    </cfRule>
    <cfRule type="iconSet" priority="30">
      <iconSet>
        <cfvo type="percent" val="0"/>
        <cfvo type="num" val="2"/>
        <cfvo type="num" val="3"/>
      </iconSet>
    </cfRule>
  </conditionalFormatting>
  <conditionalFormatting sqref="J278">
    <cfRule type="iconSet" priority="24">
      <iconSet iconSet="3Symbols" showValue="0">
        <cfvo type="percent" val="0"/>
        <cfvo type="num" val="0"/>
        <cfvo type="num" val="1"/>
      </iconSet>
    </cfRule>
    <cfRule type="iconSet" priority="25">
      <iconSet iconSet="3Symbols">
        <cfvo type="percent" val="0"/>
        <cfvo type="num" val="0"/>
        <cfvo type="num" val="1"/>
      </iconSet>
    </cfRule>
    <cfRule type="iconSet" priority="26">
      <iconSet iconSet="3Symbols">
        <cfvo type="percent" val="0"/>
        <cfvo type="num" val="0"/>
        <cfvo type="num" val="1"/>
      </iconSet>
    </cfRule>
    <cfRule type="iconSet" priority="27">
      <iconSet iconSet="3Symbols">
        <cfvo type="percent" val="0"/>
        <cfvo type="percent" val="33"/>
        <cfvo type="percent" val="67"/>
      </iconSet>
    </cfRule>
  </conditionalFormatting>
  <conditionalFormatting sqref="I278">
    <cfRule type="dataBar" priority="28">
      <dataBar>
        <cfvo type="min"/>
        <cfvo type="max"/>
        <color rgb="FF63C384"/>
      </dataBar>
    </cfRule>
  </conditionalFormatting>
  <conditionalFormatting sqref="F263:F267">
    <cfRule type="iconSet" priority="14">
      <iconSet iconSet="4TrafficLights" showValue="0">
        <cfvo type="percent" val="0"/>
        <cfvo type="num" val="2"/>
        <cfvo type="num" val="3"/>
        <cfvo type="num" val="4"/>
      </iconSet>
    </cfRule>
    <cfRule type="iconSet" priority="15">
      <iconSet iconSet="4TrafficLights">
        <cfvo type="percent" val="0"/>
        <cfvo type="num" val="2"/>
        <cfvo type="num" val="3"/>
        <cfvo type="num" val="4"/>
      </iconSet>
    </cfRule>
    <cfRule type="iconSet" priority="16">
      <iconSet iconSet="4TrafficLights" showValue="0">
        <cfvo type="percent" val="0"/>
        <cfvo type="percent" val="2"/>
        <cfvo type="percent" val="3"/>
        <cfvo type="num" val="4"/>
      </iconSet>
    </cfRule>
    <cfRule type="iconSet" priority="17">
      <iconSet showValue="0">
        <cfvo type="percent" val="0"/>
        <cfvo type="num" val="2"/>
        <cfvo type="num" val="3"/>
      </iconSet>
    </cfRule>
    <cfRule type="iconSet" priority="18">
      <iconSet>
        <cfvo type="percent" val="0"/>
        <cfvo type="num" val="2"/>
        <cfvo type="num" val="3"/>
      </iconSet>
    </cfRule>
  </conditionalFormatting>
  <conditionalFormatting sqref="F268:F277">
    <cfRule type="iconSet" priority="9">
      <iconSet iconSet="4TrafficLights" showValue="0">
        <cfvo type="percent" val="0"/>
        <cfvo type="num" val="2"/>
        <cfvo type="num" val="3"/>
        <cfvo type="num" val="4"/>
      </iconSet>
    </cfRule>
    <cfRule type="iconSet" priority="10">
      <iconSet iconSet="4TrafficLights">
        <cfvo type="percent" val="0"/>
        <cfvo type="num" val="2"/>
        <cfvo type="num" val="3"/>
        <cfvo type="num" val="4"/>
      </iconSet>
    </cfRule>
    <cfRule type="iconSet" priority="11">
      <iconSet iconSet="4TrafficLights" showValue="0">
        <cfvo type="percent" val="0"/>
        <cfvo type="percent" val="2"/>
        <cfvo type="percent" val="3"/>
        <cfvo type="num" val="4"/>
      </iconSet>
    </cfRule>
    <cfRule type="iconSet" priority="12">
      <iconSet showValue="0">
        <cfvo type="percent" val="0"/>
        <cfvo type="num" val="2"/>
        <cfvo type="num" val="3"/>
      </iconSet>
    </cfRule>
    <cfRule type="iconSet" priority="13">
      <iconSet>
        <cfvo type="percent" val="0"/>
        <cfvo type="num" val="2"/>
        <cfvo type="num" val="3"/>
      </iconSet>
    </cfRule>
  </conditionalFormatting>
  <conditionalFormatting sqref="I263:I277">
    <cfRule type="dataBar" priority="6">
      <dataBar>
        <cfvo type="min"/>
        <cfvo type="max"/>
        <color rgb="FF63C384"/>
      </dataBar>
    </cfRule>
  </conditionalFormatting>
  <conditionalFormatting sqref="I263:I277">
    <cfRule type="dataBar" priority="5">
      <dataBar>
        <cfvo type="min"/>
        <cfvo type="max"/>
        <color rgb="FF63C384"/>
      </dataBar>
    </cfRule>
  </conditionalFormatting>
  <conditionalFormatting sqref="I263:I277">
    <cfRule type="dataBar" priority="7">
      <dataBar>
        <cfvo type="min"/>
        <cfvo type="max"/>
        <color rgb="FF63C384"/>
      </dataBar>
    </cfRule>
  </conditionalFormatting>
  <conditionalFormatting sqref="I263:I27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{DAEC92E7-14F1-4219-88D0-0C55880B2023}</x14:id>
        </ext>
      </extLst>
    </cfRule>
  </conditionalFormatting>
  <conditionalFormatting sqref="J263:J277">
    <cfRule type="iconSet" priority="1">
      <iconSet iconSet="3Symbols" showValue="0">
        <cfvo type="percent" val="0"/>
        <cfvo type="num" val="0"/>
        <cfvo type="num" val="1"/>
      </iconSet>
    </cfRule>
    <cfRule type="iconSet" priority="2">
      <iconSet iconSet="3Symbols">
        <cfvo type="percent" val="0"/>
        <cfvo type="num" val="0"/>
        <cfvo type="num" val="1"/>
      </iconSet>
    </cfRule>
    <cfRule type="iconSet" priority="3">
      <iconSet iconSet="3Symbols">
        <cfvo type="percent" val="0"/>
        <cfvo type="num" val="0"/>
        <cfvo type="num" val="1"/>
      </iconSet>
    </cfRule>
    <cfRule type="iconSet" priority="4">
      <iconSet iconSet="3Symbols">
        <cfvo type="percent" val="0"/>
        <cfvo type="percent" val="33"/>
        <cfvo type="percent" val="67"/>
      </iconSet>
    </cfRule>
  </conditionalFormatting>
  <dataValidations count="2">
    <dataValidation type="list" allowBlank="1" showInputMessage="1" showErrorMessage="1" sqref="F7:F278" xr:uid="{00000000-0002-0000-0500-000000000000}">
      <formula1>"1,2,3"</formula1>
    </dataValidation>
    <dataValidation type="list" allowBlank="1" showInputMessage="1" showErrorMessage="1" sqref="J7:J278" xr:uid="{00000000-0002-0000-0500-000002000000}">
      <formula1>"1,0,-1"</formula1>
    </dataValidation>
  </dataValidations>
  <pageMargins left="0.7" right="0.7" top="0.75" bottom="0.75" header="0.3" footer="0.3"/>
  <pageSetup paperSize="9" orientation="portrait" useFirstPageNumber="1" horizontalDpi="4294967295" verticalDpi="429496729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5C8EDB-0BE2-407C-9E2C-86CC7D75DE1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784CF998-B488-4C98-B155-A3A15BFC70B6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046C108A-CD7B-4DC8-B973-C47025FDF4C4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9B9A327E-CF0C-4A2F-8F74-497273D9A9C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ED9E2F4D-8B84-438E-B357-3D50AE36FBD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020ED5CB-A1D8-4A53-A415-118780DC043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B77F9424-186D-466B-9484-C46542F12E4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0BC7D50F-5B4A-4D92-A59D-CA6E49A78D5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45831B85-C486-4F2C-94D2-125B7E95A8B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64659885-CE02-4F2C-817F-C3A07BBEBE0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486385A4-7F8E-4EFF-9ADA-53FCCC92A60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CC4CA3BD-632C-4C81-B9AA-D9C725B9521C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7C7DE808-7EB3-40BE-B6B9-2BB347E2823C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1DDFBACC-B6CD-4533-8F6B-834039D3D67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C1C964FC-DAF1-4085-A54D-DB01BFE3622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F5978D58-B8D7-4297-80D8-B739D197E6E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B1026597-C750-45CD-B34E-F3BCD2689793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ED15022F-1DFB-48C3-A770-E33D2F00257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2A9D0887-2420-42ED-B76D-5A995819F31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C5C93B0C-4348-41C6-A673-2F9C1FCA000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1D3CA731-2341-4BF5-AF1A-2A63E884E9B3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913E98B2-AFCE-43A2-B7EE-858FB16884A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756800DF-BEB7-4AD3-9839-DA7BD0507AC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1672133F-6E4E-413A-A53F-0268E8533374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EE6D4834-5F0E-4A02-BE6A-B063D301E48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107AE1E4-D703-4942-8452-46AB7205FF6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B3D206B7-ADCF-4956-AF0D-24C1A1BC7D07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5C11DAE9-7A18-4A86-8324-E060F148CF7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629460D6-A11E-404A-B48B-23FB40896796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82798137-8228-416E-A873-B4B2AA4D87F8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30C9FBDB-BF59-4559-BD65-A93EB32849EC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D8F57D6A-2EFF-4821-B165-E3765BB51827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14D9FDDC-E9B4-4781-9D11-841BA72C2113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B66B8B78-022C-4D7C-97B4-82D267D3647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5909A74F-D038-49FD-BF7A-E61ADF0162E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C20B81E4-6373-4317-BD41-C2FF24520076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DAEC92E7-14F1-4219-88D0-0C55880B2023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I263:I277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B1:R31"/>
  <sheetViews>
    <sheetView showGridLines="0" tabSelected="1" zoomScale="90" zoomScaleNormal="90" workbookViewId="0">
      <pane xSplit="4" ySplit="8" topLeftCell="E9" activePane="bottomRight" state="frozen"/>
      <selection pane="topRight"/>
      <selection pane="bottomLeft"/>
      <selection pane="bottomRight" activeCell="G25" sqref="G25"/>
    </sheetView>
  </sheetViews>
  <sheetFormatPr defaultColWidth="8.85546875" defaultRowHeight="15.75" customHeight="1" x14ac:dyDescent="0.25"/>
  <cols>
    <col min="1" max="1" width="8.85546875" style="27" customWidth="1"/>
    <col min="2" max="2" width="36.5703125" style="27" customWidth="1"/>
    <col min="3" max="3" width="37.5703125" style="27" customWidth="1"/>
    <col min="4" max="4" width="31.85546875" style="27" customWidth="1"/>
    <col min="5" max="6" width="10.140625" style="28" customWidth="1"/>
    <col min="7" max="11" width="10.140625" style="27" customWidth="1"/>
    <col min="12" max="13" width="10.140625" style="28" customWidth="1"/>
    <col min="14" max="17" width="10.140625" style="27" customWidth="1"/>
    <col min="18" max="18" width="10" style="27" customWidth="1"/>
    <col min="19" max="19" width="8.85546875" style="27" customWidth="1"/>
    <col min="20" max="16384" width="8.85546875" style="27"/>
  </cols>
  <sheetData>
    <row r="1" spans="2:18" x14ac:dyDescent="0.25">
      <c r="B1" s="29" t="s">
        <v>192</v>
      </c>
    </row>
    <row r="2" spans="2:18" x14ac:dyDescent="0.25">
      <c r="B2" s="29" t="s">
        <v>193</v>
      </c>
    </row>
    <row r="3" spans="2:18" x14ac:dyDescent="0.25">
      <c r="B3" s="29" t="s">
        <v>194</v>
      </c>
      <c r="C3" s="29" t="str">
        <f>'PM Tools 1 '!C2</f>
        <v>Muadz Askarul Muslim</v>
      </c>
    </row>
    <row r="4" spans="2:18" x14ac:dyDescent="0.25">
      <c r="B4" s="29" t="s">
        <v>8</v>
      </c>
      <c r="C4" s="30">
        <f>'PM Tools 1 '!C3</f>
        <v>21200015</v>
      </c>
    </row>
    <row r="5" spans="2:18" x14ac:dyDescent="0.25">
      <c r="B5" s="29" t="s">
        <v>195</v>
      </c>
      <c r="C5" s="31" t="str">
        <f>'PM Tools 1 '!C4</f>
        <v>01 Mar 2022 s/d 14 Mar 2022</v>
      </c>
    </row>
    <row r="6" spans="2:18" x14ac:dyDescent="0.25">
      <c r="B6" s="32"/>
    </row>
    <row r="7" spans="2:18" ht="32.25" customHeight="1" x14ac:dyDescent="0.25">
      <c r="B7" s="33" t="s">
        <v>196</v>
      </c>
      <c r="E7" s="79" t="s">
        <v>197</v>
      </c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</row>
    <row r="8" spans="2:18" s="9" customFormat="1" x14ac:dyDescent="0.25">
      <c r="B8" s="34" t="s">
        <v>2</v>
      </c>
      <c r="C8" s="35" t="s">
        <v>198</v>
      </c>
      <c r="D8" s="35" t="s">
        <v>199</v>
      </c>
      <c r="E8" s="36">
        <f>'PM Tools 1 '!B7</f>
        <v>44774</v>
      </c>
      <c r="F8" s="36">
        <f>E8+1</f>
        <v>44775</v>
      </c>
      <c r="G8" s="36">
        <f t="shared" ref="G8:R8" si="0">F8+1</f>
        <v>44776</v>
      </c>
      <c r="H8" s="36">
        <f t="shared" si="0"/>
        <v>44777</v>
      </c>
      <c r="I8" s="36">
        <f t="shared" si="0"/>
        <v>44778</v>
      </c>
      <c r="J8" s="36">
        <f t="shared" si="0"/>
        <v>44779</v>
      </c>
      <c r="K8" s="36">
        <f t="shared" si="0"/>
        <v>44780</v>
      </c>
      <c r="L8" s="36">
        <f t="shared" si="0"/>
        <v>44781</v>
      </c>
      <c r="M8" s="36">
        <f t="shared" si="0"/>
        <v>44782</v>
      </c>
      <c r="N8" s="36">
        <f>M8+1</f>
        <v>44783</v>
      </c>
      <c r="O8" s="36">
        <f t="shared" si="0"/>
        <v>44784</v>
      </c>
      <c r="P8" s="36">
        <f t="shared" si="0"/>
        <v>44785</v>
      </c>
      <c r="Q8" s="36">
        <f t="shared" si="0"/>
        <v>44786</v>
      </c>
      <c r="R8" s="36">
        <f t="shared" si="0"/>
        <v>44787</v>
      </c>
    </row>
    <row r="9" spans="2:18" s="9" customFormat="1" ht="15" customHeight="1" x14ac:dyDescent="0.25">
      <c r="B9" s="37"/>
      <c r="C9" s="38"/>
      <c r="D9" s="38"/>
      <c r="E9" s="39" t="str">
        <f>TEXT(E8,"dddd")</f>
        <v>Monday</v>
      </c>
      <c r="F9" s="39" t="str">
        <f t="shared" ref="F9:R9" si="1">TEXT(F8,"dddd")</f>
        <v>Tuesday</v>
      </c>
      <c r="G9" s="39" t="str">
        <f t="shared" si="1"/>
        <v>Wednesday</v>
      </c>
      <c r="H9" s="39" t="str">
        <f t="shared" si="1"/>
        <v>Thursday</v>
      </c>
      <c r="I9" s="39" t="str">
        <f t="shared" si="1"/>
        <v>Friday</v>
      </c>
      <c r="J9" s="39" t="str">
        <f t="shared" si="1"/>
        <v>Saturday</v>
      </c>
      <c r="K9" s="39" t="str">
        <f t="shared" si="1"/>
        <v>Sunday</v>
      </c>
      <c r="L9" s="39" t="str">
        <f t="shared" si="1"/>
        <v>Monday</v>
      </c>
      <c r="M9" s="39" t="str">
        <f t="shared" si="1"/>
        <v>Tuesday</v>
      </c>
      <c r="N9" s="39" t="str">
        <f t="shared" si="1"/>
        <v>Wednesday</v>
      </c>
      <c r="O9" s="39" t="str">
        <f t="shared" si="1"/>
        <v>Thursday</v>
      </c>
      <c r="P9" s="39" t="str">
        <f t="shared" si="1"/>
        <v>Friday</v>
      </c>
      <c r="Q9" s="39" t="str">
        <f t="shared" si="1"/>
        <v>Saturday</v>
      </c>
      <c r="R9" s="39" t="str">
        <f t="shared" si="1"/>
        <v>Sunday</v>
      </c>
    </row>
    <row r="10" spans="2:18" ht="15" customHeight="1" x14ac:dyDescent="0.25">
      <c r="B10" s="40" t="str">
        <f>'PM Tools 1 '!D5</f>
        <v>EKSAD Resource Layanan IT Dev 31 MP - TAB</v>
      </c>
      <c r="C10" s="16" t="str">
        <f>VLOOKUP(B10,'Charge Code'!B:D,3,0)</f>
        <v>TAB Resource</v>
      </c>
      <c r="D10" s="16" t="str">
        <f>VLOOKUP(B10,'Charge Code'!B:D,2,0)</f>
        <v>PT. Tri Adi Bersama</v>
      </c>
      <c r="E10" s="41">
        <f>'PM Tools 1 '!H22</f>
        <v>0</v>
      </c>
      <c r="F10" s="41">
        <f>'PM Tools 1 '!H38</f>
        <v>0</v>
      </c>
      <c r="G10" s="41">
        <f>'PM Tools 1 '!H54</f>
        <v>0</v>
      </c>
      <c r="H10" s="41">
        <f>'PM Tools 1 '!H70</f>
        <v>0</v>
      </c>
      <c r="I10" s="41">
        <f>'PM Tools 1 '!H86</f>
        <v>0</v>
      </c>
      <c r="J10" s="41">
        <f>'PM Tools 1 '!H102</f>
        <v>0</v>
      </c>
      <c r="K10" s="41">
        <f>'PM Tools 1 '!H118</f>
        <v>0</v>
      </c>
      <c r="L10" s="41">
        <f>'PM Tools 1 '!H134</f>
        <v>0</v>
      </c>
      <c r="M10" s="41">
        <f>'PM Tools 1 '!H150</f>
        <v>0</v>
      </c>
      <c r="N10" s="41">
        <f>'PM Tools 1 '!H166</f>
        <v>0</v>
      </c>
      <c r="O10" s="41">
        <f>'PM Tools 1 '!H182</f>
        <v>0</v>
      </c>
      <c r="P10" s="41">
        <f>'PM Tools 1 '!H198</f>
        <v>0</v>
      </c>
      <c r="Q10" s="41">
        <f>'PM Tools 1 '!H214</f>
        <v>0</v>
      </c>
      <c r="R10" s="42">
        <f>'PM Tools 1 '!H230</f>
        <v>0</v>
      </c>
    </row>
    <row r="11" spans="2:18" ht="15" customHeight="1" x14ac:dyDescent="0.25">
      <c r="B11" s="40">
        <f>'PM Tools 2'!D5</f>
        <v>0</v>
      </c>
      <c r="C11" s="16" t="e">
        <f>VLOOKUP(B11,'Charge Code'!B:D,3,0)</f>
        <v>#N/A</v>
      </c>
      <c r="D11" s="16" t="e">
        <f>VLOOKUP(B11,'Charge Code'!B:D,2,0)</f>
        <v>#N/A</v>
      </c>
      <c r="E11" s="41">
        <f>'PM Tools 2'!H22</f>
        <v>0</v>
      </c>
      <c r="F11" s="41">
        <f>'PM Tools 2'!H38</f>
        <v>0</v>
      </c>
      <c r="G11" s="41">
        <f>'PM Tools 2'!H54</f>
        <v>0</v>
      </c>
      <c r="H11" s="41">
        <f>'PM Tools 2'!H70</f>
        <v>0</v>
      </c>
      <c r="I11" s="41">
        <f>'PM Tools 2'!H86</f>
        <v>0</v>
      </c>
      <c r="J11" s="41">
        <f>'PM Tools 2'!H102</f>
        <v>0</v>
      </c>
      <c r="K11" s="41">
        <f>'PM Tools 2'!H118</f>
        <v>0</v>
      </c>
      <c r="L11" s="41">
        <f>'PM Tools 2'!H134</f>
        <v>0</v>
      </c>
      <c r="M11" s="41">
        <f>'PM Tools 2'!H150</f>
        <v>0</v>
      </c>
      <c r="N11" s="41">
        <f>'PM Tools 2'!H166</f>
        <v>0</v>
      </c>
      <c r="O11" s="41">
        <f>'PM Tools 2'!H182</f>
        <v>0</v>
      </c>
      <c r="P11" s="41">
        <f>'PM Tools 2'!H198</f>
        <v>0</v>
      </c>
      <c r="Q11" s="41">
        <f>'PM Tools 2'!H214</f>
        <v>0</v>
      </c>
      <c r="R11" s="42">
        <f>'PM Tools 2'!H230</f>
        <v>0</v>
      </c>
    </row>
    <row r="12" spans="2:18" ht="15" customHeight="1" x14ac:dyDescent="0.25">
      <c r="B12" s="40">
        <f>'PM Tools 3'!D5</f>
        <v>0</v>
      </c>
      <c r="C12" s="16" t="e">
        <f>VLOOKUP(B12,'Charge Code'!B:D,3,0)</f>
        <v>#N/A</v>
      </c>
      <c r="D12" s="16" t="e">
        <f>VLOOKUP(B12,'Charge Code'!B:D,2,0)</f>
        <v>#N/A</v>
      </c>
      <c r="E12" s="41">
        <f>'PM Tools 3'!H22</f>
        <v>0</v>
      </c>
      <c r="F12" s="41">
        <f>'PM Tools 3'!H38</f>
        <v>0</v>
      </c>
      <c r="G12" s="41">
        <f>'PM Tools 3'!H54</f>
        <v>0</v>
      </c>
      <c r="H12" s="41">
        <f>'PM Tools 3'!H70</f>
        <v>0</v>
      </c>
      <c r="I12" s="41">
        <f>'PM Tools 3'!H86</f>
        <v>0</v>
      </c>
      <c r="J12" s="41">
        <f>'PM Tools 3'!H102</f>
        <v>0</v>
      </c>
      <c r="K12" s="41">
        <f>'PM Tools 3'!H118</f>
        <v>0</v>
      </c>
      <c r="L12" s="41">
        <f>'PM Tools 3'!H134</f>
        <v>0</v>
      </c>
      <c r="M12" s="41">
        <f>'PM Tools 3'!H150</f>
        <v>0</v>
      </c>
      <c r="N12" s="41">
        <f>'PM Tools 3'!H166</f>
        <v>0</v>
      </c>
      <c r="O12" s="41">
        <f>'PM Tools 3'!H182</f>
        <v>0</v>
      </c>
      <c r="P12" s="41">
        <f>'PM Tools 3'!H198</f>
        <v>0</v>
      </c>
      <c r="Q12" s="41">
        <f>'PM Tools 3'!H214</f>
        <v>0</v>
      </c>
      <c r="R12" s="42">
        <f>'PM Tools 3'!H230</f>
        <v>0</v>
      </c>
    </row>
    <row r="13" spans="2:18" ht="15" customHeight="1" x14ac:dyDescent="0.25">
      <c r="B13" s="40">
        <f>'PM Tools 4'!D5</f>
        <v>0</v>
      </c>
      <c r="C13" s="16" t="e">
        <f>VLOOKUP(B13,'Charge Code'!B:D,3,0)</f>
        <v>#N/A</v>
      </c>
      <c r="D13" s="16" t="e">
        <f>VLOOKUP(B13,'Charge Code'!B:D,2,0)</f>
        <v>#N/A</v>
      </c>
      <c r="E13" s="41">
        <f>'PM Tools 4'!H22</f>
        <v>0</v>
      </c>
      <c r="F13" s="41">
        <f>'PM Tools 4'!H38</f>
        <v>0</v>
      </c>
      <c r="G13" s="41">
        <f>'PM Tools 4'!H54</f>
        <v>0</v>
      </c>
      <c r="H13" s="41">
        <f>'PM Tools 4'!H70</f>
        <v>0</v>
      </c>
      <c r="I13" s="41">
        <f>'PM Tools 4'!H86</f>
        <v>0</v>
      </c>
      <c r="J13" s="41">
        <f>'PM Tools 4'!H102</f>
        <v>0</v>
      </c>
      <c r="K13" s="41">
        <f>'PM Tools 4'!H118</f>
        <v>0</v>
      </c>
      <c r="L13" s="41">
        <f>'PM Tools 4'!H134</f>
        <v>0</v>
      </c>
      <c r="M13" s="41">
        <f>'PM Tools 4'!H150</f>
        <v>0</v>
      </c>
      <c r="N13" s="41">
        <f>'PM Tools 4'!H166</f>
        <v>0</v>
      </c>
      <c r="O13" s="41">
        <f>'PM Tools 4'!H182</f>
        <v>0</v>
      </c>
      <c r="P13" s="41">
        <f>'PM Tools 4'!H198</f>
        <v>0</v>
      </c>
      <c r="Q13" s="41">
        <f>'PM Tools 4'!H214</f>
        <v>0</v>
      </c>
      <c r="R13" s="42">
        <f>'PM Tools 4'!H230</f>
        <v>0</v>
      </c>
    </row>
    <row r="14" spans="2:18" ht="15" customHeight="1" x14ac:dyDescent="0.25">
      <c r="B14" s="40">
        <f>'PM Tools 8'!D5</f>
        <v>0</v>
      </c>
      <c r="C14" s="16" t="e">
        <f>VLOOKUP(B14,'Charge Code'!B:D,3,0)</f>
        <v>#N/A</v>
      </c>
      <c r="D14" s="16" t="e">
        <f>VLOOKUP(B14,'Charge Code'!B:D,2,0)</f>
        <v>#N/A</v>
      </c>
      <c r="E14" s="41">
        <f>'PM Tools 8'!H22</f>
        <v>0</v>
      </c>
      <c r="F14" s="41">
        <f>'PM Tools 8'!H38</f>
        <v>0</v>
      </c>
      <c r="G14" s="41">
        <f>'PM Tools 8'!H54</f>
        <v>0</v>
      </c>
      <c r="H14" s="41">
        <f>'PM Tools 8'!H70</f>
        <v>0</v>
      </c>
      <c r="I14" s="41">
        <f>'PM Tools 8'!H86</f>
        <v>0</v>
      </c>
      <c r="J14" s="41">
        <f>'PM Tools 8'!H102</f>
        <v>0</v>
      </c>
      <c r="K14" s="41">
        <f>'PM Tools 8'!H118</f>
        <v>0</v>
      </c>
      <c r="L14" s="41">
        <f>'PM Tools 8'!H134</f>
        <v>0</v>
      </c>
      <c r="M14" s="41">
        <f>'PM Tools 8'!H150</f>
        <v>0</v>
      </c>
      <c r="N14" s="41">
        <f>'PM Tools 8'!H166</f>
        <v>0</v>
      </c>
      <c r="O14" s="41">
        <f>'PM Tools 8'!H182</f>
        <v>0</v>
      </c>
      <c r="P14" s="41">
        <f>'PM Tools 8'!H198</f>
        <v>0</v>
      </c>
      <c r="Q14" s="41">
        <f>'PM Tools 8'!H214</f>
        <v>0</v>
      </c>
      <c r="R14" s="42">
        <f>'PM Tools 8'!H230</f>
        <v>0</v>
      </c>
    </row>
    <row r="15" spans="2:18" ht="15" customHeight="1" x14ac:dyDescent="0.25">
      <c r="B15" s="40">
        <f>'PM Tools 9'!D5</f>
        <v>0</v>
      </c>
      <c r="C15" s="16" t="e">
        <f>VLOOKUP(B15,'Charge Code'!B:D,3,0)</f>
        <v>#N/A</v>
      </c>
      <c r="D15" s="16" t="e">
        <f>VLOOKUP(B15,'Charge Code'!B:D,2,0)</f>
        <v>#N/A</v>
      </c>
      <c r="E15" s="41">
        <f>'PM Tools 9'!H22</f>
        <v>0</v>
      </c>
      <c r="F15" s="41">
        <f>'PM Tools 9'!H38</f>
        <v>0</v>
      </c>
      <c r="G15" s="41">
        <f>'PM Tools 9'!H54</f>
        <v>0</v>
      </c>
      <c r="H15" s="41">
        <f>'PM Tools 9'!H70</f>
        <v>0</v>
      </c>
      <c r="I15" s="41">
        <f>'PM Tools 9'!H86</f>
        <v>0</v>
      </c>
      <c r="J15" s="41">
        <f>'PM Tools 9'!H102</f>
        <v>0</v>
      </c>
      <c r="K15" s="41">
        <f>'PM Tools 9'!H118</f>
        <v>0</v>
      </c>
      <c r="L15" s="41">
        <f>'PM Tools 9'!H134</f>
        <v>0</v>
      </c>
      <c r="M15" s="41">
        <f>'PM Tools 9'!H150</f>
        <v>0</v>
      </c>
      <c r="N15" s="41">
        <f>'PM Tools 9'!H166</f>
        <v>0</v>
      </c>
      <c r="O15" s="41">
        <f>'PM Tools 9'!H182</f>
        <v>0</v>
      </c>
      <c r="P15" s="41">
        <f>'PM Tools 9'!H198</f>
        <v>0</v>
      </c>
      <c r="Q15" s="41">
        <f>'PM Tools 9'!H214</f>
        <v>0</v>
      </c>
      <c r="R15" s="42">
        <f>'PM Tools 9'!H230</f>
        <v>0</v>
      </c>
    </row>
    <row r="16" spans="2:18" ht="15" customHeight="1" x14ac:dyDescent="0.25">
      <c r="B16" s="40">
        <f>'PM Tools 10'!D5</f>
        <v>0</v>
      </c>
      <c r="C16" s="16" t="e">
        <f>VLOOKUP(B16,'Charge Code'!B:D,3,0)</f>
        <v>#N/A</v>
      </c>
      <c r="D16" s="16" t="e">
        <f>VLOOKUP(B16,'Charge Code'!B:D,2,0)</f>
        <v>#N/A</v>
      </c>
      <c r="E16" s="41">
        <f>'PM Tools 10'!H22</f>
        <v>0</v>
      </c>
      <c r="F16" s="41">
        <f>'PM Tools 10'!H38</f>
        <v>0</v>
      </c>
      <c r="G16" s="41">
        <f>'PM Tools 10'!H54</f>
        <v>0</v>
      </c>
      <c r="H16" s="41">
        <f>'PM Tools 10'!H70</f>
        <v>0</v>
      </c>
      <c r="I16" s="41">
        <f>'PM Tools 10'!H86</f>
        <v>0</v>
      </c>
      <c r="J16" s="41">
        <f>'PM Tools 10'!H102</f>
        <v>0</v>
      </c>
      <c r="K16" s="41">
        <f>'PM Tools 10'!H118</f>
        <v>0</v>
      </c>
      <c r="L16" s="41">
        <f>'PM Tools 10'!H134</f>
        <v>0</v>
      </c>
      <c r="M16" s="41">
        <f>'PM Tools 10'!H150</f>
        <v>0</v>
      </c>
      <c r="N16" s="41">
        <f>'PM Tools 10'!H166</f>
        <v>0</v>
      </c>
      <c r="O16" s="41">
        <f>'PM Tools 10'!H182</f>
        <v>0</v>
      </c>
      <c r="P16" s="41">
        <f>'PM Tools 10'!H198</f>
        <v>0</v>
      </c>
      <c r="Q16" s="41">
        <f>'PM Tools 10'!H214</f>
        <v>0</v>
      </c>
      <c r="R16" s="42">
        <f>'PM Tools 10'!H230</f>
        <v>0</v>
      </c>
    </row>
    <row r="17" spans="2:18" ht="16.5" thickBot="1" x14ac:dyDescent="0.3">
      <c r="B17" s="43" t="s">
        <v>200</v>
      </c>
      <c r="C17" s="44"/>
      <c r="D17" s="44"/>
      <c r="E17" s="45">
        <f t="shared" ref="E17:R17" si="2">SUM(E10:E16)</f>
        <v>0</v>
      </c>
      <c r="F17" s="45">
        <f t="shared" si="2"/>
        <v>0</v>
      </c>
      <c r="G17" s="45">
        <f t="shared" si="2"/>
        <v>0</v>
      </c>
      <c r="H17" s="45">
        <f t="shared" si="2"/>
        <v>0</v>
      </c>
      <c r="I17" s="45">
        <f t="shared" si="2"/>
        <v>0</v>
      </c>
      <c r="J17" s="45">
        <f t="shared" si="2"/>
        <v>0</v>
      </c>
      <c r="K17" s="45">
        <f t="shared" si="2"/>
        <v>0</v>
      </c>
      <c r="L17" s="45">
        <f t="shared" si="2"/>
        <v>0</v>
      </c>
      <c r="M17" s="45">
        <f t="shared" si="2"/>
        <v>0</v>
      </c>
      <c r="N17" s="45">
        <f t="shared" si="2"/>
        <v>0</v>
      </c>
      <c r="O17" s="45">
        <f t="shared" si="2"/>
        <v>0</v>
      </c>
      <c r="P17" s="45">
        <f t="shared" si="2"/>
        <v>0</v>
      </c>
      <c r="Q17" s="45">
        <f t="shared" si="2"/>
        <v>0</v>
      </c>
      <c r="R17" s="46">
        <f t="shared" si="2"/>
        <v>0</v>
      </c>
    </row>
    <row r="18" spans="2:18" ht="17.25" customHeight="1" thickTop="1" thickBot="1" x14ac:dyDescent="0.3">
      <c r="B18" s="47"/>
      <c r="C18" s="48"/>
      <c r="D18" s="47"/>
    </row>
    <row r="19" spans="2:18" x14ac:dyDescent="0.25">
      <c r="B19" s="49" t="s">
        <v>201</v>
      </c>
      <c r="C19" s="50"/>
    </row>
    <row r="20" spans="2:18" x14ac:dyDescent="0.25">
      <c r="B20" s="80" t="s">
        <v>202</v>
      </c>
      <c r="C20" s="81"/>
    </row>
    <row r="21" spans="2:18" ht="16.5" customHeight="1" x14ac:dyDescent="0.25">
      <c r="B21" s="82"/>
      <c r="C21" s="83"/>
    </row>
    <row r="22" spans="2:18" x14ac:dyDescent="0.25">
      <c r="C22" s="48"/>
    </row>
    <row r="23" spans="2:18" x14ac:dyDescent="0.25">
      <c r="C23" s="48"/>
    </row>
    <row r="24" spans="2:18" x14ac:dyDescent="0.25">
      <c r="C24" s="48"/>
    </row>
    <row r="25" spans="2:18" x14ac:dyDescent="0.25">
      <c r="C25" s="48"/>
    </row>
    <row r="26" spans="2:18" x14ac:dyDescent="0.25">
      <c r="C26" s="48"/>
    </row>
    <row r="27" spans="2:18" x14ac:dyDescent="0.25">
      <c r="C27" s="48"/>
    </row>
    <row r="28" spans="2:18" x14ac:dyDescent="0.25">
      <c r="C28" s="48"/>
    </row>
    <row r="29" spans="2:18" x14ac:dyDescent="0.25">
      <c r="C29" s="48"/>
    </row>
    <row r="30" spans="2:18" x14ac:dyDescent="0.25">
      <c r="C30" s="48"/>
    </row>
    <row r="31" spans="2:18" x14ac:dyDescent="0.25">
      <c r="C31" s="48"/>
    </row>
  </sheetData>
  <mergeCells count="2">
    <mergeCell ref="E7:R7"/>
    <mergeCell ref="B20:C21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K278"/>
  <sheetViews>
    <sheetView showGridLines="0" zoomScaleNormal="100" workbookViewId="0">
      <pane xSplit="5" ySplit="6" topLeftCell="F7" activePane="bottomRight" state="frozen"/>
      <selection pane="topRight"/>
      <selection pane="bottomLeft"/>
      <selection pane="bottomRight" activeCell="C6" sqref="C6"/>
    </sheetView>
  </sheetViews>
  <sheetFormatPr defaultColWidth="8.85546875" defaultRowHeight="15" outlineLevelRow="1" x14ac:dyDescent="0.25"/>
  <cols>
    <col min="1" max="1" width="4" customWidth="1"/>
    <col min="2" max="2" width="16.140625" customWidth="1"/>
    <col min="3" max="3" width="22.140625" style="9" customWidth="1"/>
    <col min="4" max="4" width="35.85546875" style="51" customWidth="1"/>
    <col min="5" max="5" width="37.140625" style="51" customWidth="1"/>
    <col min="6" max="6" width="15.85546875" customWidth="1"/>
    <col min="7" max="8" width="13.5703125" customWidth="1"/>
    <col min="9" max="9" width="11.85546875" customWidth="1"/>
    <col min="10" max="10" width="11" customWidth="1"/>
    <col min="11" max="11" width="33" customWidth="1"/>
    <col min="12" max="12" width="8.85546875" customWidth="1"/>
  </cols>
  <sheetData>
    <row r="2" spans="2:11" ht="15.75" customHeight="1" x14ac:dyDescent="0.25">
      <c r="B2" s="52" t="s">
        <v>203</v>
      </c>
      <c r="C2" s="52"/>
      <c r="D2" s="53"/>
      <c r="E2" s="53"/>
      <c r="F2" s="54"/>
      <c r="G2" s="54"/>
      <c r="H2" s="54"/>
      <c r="I2" s="54"/>
      <c r="J2" s="54"/>
      <c r="K2" s="54"/>
    </row>
    <row r="3" spans="2:11" ht="15.75" customHeight="1" x14ac:dyDescent="0.25">
      <c r="B3" s="52" t="s">
        <v>8</v>
      </c>
      <c r="C3" s="55" t="e">
        <f>VLOOKUP(C2,Name!B:C,2,)</f>
        <v>#N/A</v>
      </c>
      <c r="D3" s="53"/>
      <c r="E3" s="53"/>
      <c r="F3" s="54"/>
      <c r="G3" s="54"/>
      <c r="H3" s="54"/>
      <c r="I3" s="54"/>
      <c r="J3" s="54"/>
      <c r="K3" s="54"/>
    </row>
    <row r="4" spans="2:11" ht="15.75" customHeight="1" x14ac:dyDescent="0.25">
      <c r="B4" s="52" t="s">
        <v>195</v>
      </c>
      <c r="C4" s="78" t="str">
        <f>'PM Tools 1 '!C4</f>
        <v>01 Mar 2022 s/d 14 Mar 2022</v>
      </c>
      <c r="D4" s="56"/>
      <c r="E4" s="56"/>
      <c r="F4" s="54"/>
      <c r="G4" s="54"/>
      <c r="H4" s="54"/>
      <c r="I4" s="54"/>
      <c r="J4" s="54"/>
      <c r="K4" s="54"/>
    </row>
    <row r="5" spans="2:11" ht="15.75" customHeight="1" x14ac:dyDescent="0.25">
      <c r="B5" s="52" t="s">
        <v>205</v>
      </c>
      <c r="C5" s="55" t="e">
        <f>VLOOKUP(D5,'Charge Code'!B:E,3,0)</f>
        <v>#N/A</v>
      </c>
      <c r="D5" s="57"/>
      <c r="E5" s="53"/>
      <c r="F5" s="58"/>
      <c r="G5" s="58"/>
      <c r="H5" s="54"/>
      <c r="I5" s="58"/>
      <c r="J5" s="58"/>
      <c r="K5" s="58"/>
    </row>
    <row r="6" spans="2:11" s="9" customFormat="1" x14ac:dyDescent="0.25">
      <c r="B6" s="59" t="s">
        <v>0</v>
      </c>
      <c r="C6" s="59" t="s">
        <v>206</v>
      </c>
      <c r="D6" s="59" t="s">
        <v>207</v>
      </c>
      <c r="E6" s="59" t="s">
        <v>208</v>
      </c>
      <c r="F6" s="59" t="s">
        <v>209</v>
      </c>
      <c r="G6" s="59" t="s">
        <v>210</v>
      </c>
      <c r="H6" s="59" t="s">
        <v>211</v>
      </c>
      <c r="I6" s="59" t="s">
        <v>212</v>
      </c>
      <c r="J6" s="59" t="s">
        <v>213</v>
      </c>
      <c r="K6" s="59" t="s">
        <v>214</v>
      </c>
    </row>
    <row r="7" spans="2:11" x14ac:dyDescent="0.25">
      <c r="B7" s="60">
        <f>'PM Tools 1 '!B7</f>
        <v>44774</v>
      </c>
      <c r="C7" s="61" t="str">
        <f>TEXT(B7,"dddd")</f>
        <v>Monday</v>
      </c>
      <c r="D7" s="68"/>
      <c r="E7" s="68"/>
      <c r="F7" s="66"/>
      <c r="G7" s="64"/>
      <c r="H7" s="64"/>
      <c r="I7" s="65"/>
      <c r="J7" s="66">
        <f>IF(I7&gt;=100%,1,0)</f>
        <v>0</v>
      </c>
      <c r="K7" s="66"/>
    </row>
    <row r="8" spans="2:11" x14ac:dyDescent="0.25">
      <c r="B8" s="67"/>
      <c r="C8" s="66"/>
      <c r="D8" s="68"/>
      <c r="E8" s="68"/>
      <c r="F8" s="66"/>
      <c r="G8" s="64"/>
      <c r="H8" s="64"/>
      <c r="I8" s="65"/>
      <c r="J8" s="66">
        <f>IF(I8&gt;=100%,1,0)</f>
        <v>0</v>
      </c>
      <c r="K8" s="66"/>
    </row>
    <row r="9" spans="2:11" x14ac:dyDescent="0.25">
      <c r="B9" s="67"/>
      <c r="C9" s="66"/>
      <c r="D9" s="68"/>
      <c r="E9" s="68"/>
      <c r="F9" s="63"/>
      <c r="G9" s="64"/>
      <c r="H9" s="64"/>
      <c r="I9" s="65"/>
      <c r="J9" s="66">
        <f>IF(I9&gt;=100%,1,0)</f>
        <v>0</v>
      </c>
      <c r="K9" s="63"/>
    </row>
    <row r="10" spans="2:11" x14ac:dyDescent="0.25">
      <c r="B10" s="67"/>
      <c r="C10" s="66"/>
      <c r="D10" s="68"/>
      <c r="E10" s="68"/>
      <c r="F10" s="63"/>
      <c r="G10" s="64"/>
      <c r="H10" s="64"/>
      <c r="I10" s="65"/>
      <c r="J10" s="66">
        <f t="shared" ref="J10:J73" si="0">IF(I10&gt;=100%,1,0)</f>
        <v>0</v>
      </c>
      <c r="K10" s="63"/>
    </row>
    <row r="11" spans="2:11" x14ac:dyDescent="0.25">
      <c r="B11" s="67"/>
      <c r="C11" s="66"/>
      <c r="D11" s="68"/>
      <c r="E11" s="68"/>
      <c r="F11" s="63"/>
      <c r="G11" s="64"/>
      <c r="H11" s="64"/>
      <c r="I11" s="65"/>
      <c r="J11" s="66">
        <f t="shared" si="0"/>
        <v>0</v>
      </c>
      <c r="K11" s="63"/>
    </row>
    <row r="12" spans="2:11" outlineLevel="1" collapsed="1" x14ac:dyDescent="0.25">
      <c r="B12" s="67"/>
      <c r="C12" s="66"/>
      <c r="D12" s="68"/>
      <c r="E12" s="68"/>
      <c r="F12" s="63"/>
      <c r="G12" s="64"/>
      <c r="H12" s="64"/>
      <c r="I12" s="65"/>
      <c r="J12" s="66">
        <f t="shared" si="0"/>
        <v>0</v>
      </c>
      <c r="K12" s="63"/>
    </row>
    <row r="13" spans="2:11" outlineLevel="1" collapsed="1" x14ac:dyDescent="0.25">
      <c r="B13" s="67"/>
      <c r="C13" s="66"/>
      <c r="D13" s="68"/>
      <c r="E13" s="68"/>
      <c r="F13" s="63"/>
      <c r="G13" s="64"/>
      <c r="H13" s="64"/>
      <c r="I13" s="65"/>
      <c r="J13" s="66">
        <f t="shared" si="0"/>
        <v>0</v>
      </c>
      <c r="K13" s="63"/>
    </row>
    <row r="14" spans="2:11" outlineLevel="1" collapsed="1" x14ac:dyDescent="0.25">
      <c r="B14" s="67"/>
      <c r="C14" s="66"/>
      <c r="D14" s="68"/>
      <c r="E14" s="68"/>
      <c r="F14" s="63"/>
      <c r="G14" s="64"/>
      <c r="H14" s="64"/>
      <c r="I14" s="65"/>
      <c r="J14" s="66">
        <f t="shared" si="0"/>
        <v>0</v>
      </c>
      <c r="K14" s="63"/>
    </row>
    <row r="15" spans="2:11" outlineLevel="1" collapsed="1" x14ac:dyDescent="0.25">
      <c r="B15" s="67"/>
      <c r="C15" s="66"/>
      <c r="D15" s="68"/>
      <c r="E15" s="68"/>
      <c r="F15" s="63"/>
      <c r="G15" s="64"/>
      <c r="H15" s="64"/>
      <c r="I15" s="65"/>
      <c r="J15" s="66">
        <f t="shared" si="0"/>
        <v>0</v>
      </c>
      <c r="K15" s="63"/>
    </row>
    <row r="16" spans="2:11" outlineLevel="1" collapsed="1" x14ac:dyDescent="0.25">
      <c r="B16" s="67"/>
      <c r="C16" s="66"/>
      <c r="D16" s="68"/>
      <c r="E16" s="68"/>
      <c r="F16" s="63"/>
      <c r="G16" s="64"/>
      <c r="H16" s="64"/>
      <c r="I16" s="65"/>
      <c r="J16" s="66">
        <f t="shared" si="0"/>
        <v>0</v>
      </c>
      <c r="K16" s="63"/>
    </row>
    <row r="17" spans="2:11" outlineLevel="1" collapsed="1" x14ac:dyDescent="0.25">
      <c r="B17" s="67"/>
      <c r="C17" s="66"/>
      <c r="D17" s="68"/>
      <c r="E17" s="68"/>
      <c r="F17" s="63"/>
      <c r="G17" s="64"/>
      <c r="H17" s="64"/>
      <c r="I17" s="65"/>
      <c r="J17" s="66">
        <f t="shared" si="0"/>
        <v>0</v>
      </c>
      <c r="K17" s="63"/>
    </row>
    <row r="18" spans="2:11" outlineLevel="1" collapsed="1" x14ac:dyDescent="0.25">
      <c r="B18" s="67"/>
      <c r="C18" s="66"/>
      <c r="D18" s="68"/>
      <c r="E18" s="68"/>
      <c r="F18" s="63"/>
      <c r="G18" s="64"/>
      <c r="H18" s="64"/>
      <c r="I18" s="65"/>
      <c r="J18" s="66">
        <f t="shared" si="0"/>
        <v>0</v>
      </c>
      <c r="K18" s="63"/>
    </row>
    <row r="19" spans="2:11" outlineLevel="1" collapsed="1" x14ac:dyDescent="0.25">
      <c r="B19" s="67"/>
      <c r="C19" s="66"/>
      <c r="D19" s="68"/>
      <c r="E19" s="68"/>
      <c r="F19" s="63"/>
      <c r="G19" s="64"/>
      <c r="H19" s="64"/>
      <c r="I19" s="65"/>
      <c r="J19" s="66">
        <f t="shared" si="0"/>
        <v>0</v>
      </c>
      <c r="K19" s="63"/>
    </row>
    <row r="20" spans="2:11" outlineLevel="1" collapsed="1" x14ac:dyDescent="0.25">
      <c r="B20" s="67"/>
      <c r="C20" s="66"/>
      <c r="D20" s="68"/>
      <c r="E20" s="68"/>
      <c r="F20" s="63"/>
      <c r="G20" s="64"/>
      <c r="H20" s="64"/>
      <c r="I20" s="65"/>
      <c r="J20" s="66">
        <f t="shared" si="0"/>
        <v>0</v>
      </c>
      <c r="K20" s="63"/>
    </row>
    <row r="21" spans="2:11" outlineLevel="1" collapsed="1" x14ac:dyDescent="0.25">
      <c r="B21" s="67"/>
      <c r="C21" s="66"/>
      <c r="D21" s="68"/>
      <c r="E21" s="68"/>
      <c r="F21" s="63"/>
      <c r="G21" s="69"/>
      <c r="H21" s="69"/>
      <c r="I21" s="65"/>
      <c r="J21" s="66">
        <f t="shared" si="0"/>
        <v>0</v>
      </c>
      <c r="K21" s="63"/>
    </row>
    <row r="22" spans="2:11" x14ac:dyDescent="0.25">
      <c r="B22" s="70"/>
      <c r="C22" s="71"/>
      <c r="D22" s="72"/>
      <c r="E22" s="72"/>
      <c r="F22" s="73"/>
      <c r="G22" s="74">
        <f>SUM(G7:G21)</f>
        <v>0</v>
      </c>
      <c r="H22" s="74">
        <f>SUM(H7:H21)</f>
        <v>0</v>
      </c>
      <c r="I22" s="75"/>
      <c r="J22" s="73"/>
      <c r="K22" s="73"/>
    </row>
    <row r="23" spans="2:11" x14ac:dyDescent="0.25">
      <c r="B23" s="60">
        <f>B7+1</f>
        <v>44775</v>
      </c>
      <c r="C23" s="63" t="str">
        <f>TEXT(B23,"dddd")</f>
        <v>Tuesday</v>
      </c>
      <c r="D23" s="68"/>
      <c r="E23" s="68"/>
      <c r="F23" s="66"/>
      <c r="G23" s="64"/>
      <c r="H23" s="64"/>
      <c r="I23" s="65"/>
      <c r="J23" s="66">
        <f t="shared" si="0"/>
        <v>0</v>
      </c>
      <c r="K23" s="66"/>
    </row>
    <row r="24" spans="2:11" x14ac:dyDescent="0.25">
      <c r="B24" s="67"/>
      <c r="C24" s="66"/>
      <c r="D24" s="68"/>
      <c r="E24" s="68"/>
      <c r="F24" s="66"/>
      <c r="G24" s="64"/>
      <c r="H24" s="64"/>
      <c r="I24" s="65"/>
      <c r="J24" s="66">
        <f t="shared" si="0"/>
        <v>0</v>
      </c>
      <c r="K24" s="66"/>
    </row>
    <row r="25" spans="2:11" x14ac:dyDescent="0.25">
      <c r="B25" s="67"/>
      <c r="C25" s="66"/>
      <c r="D25" s="68"/>
      <c r="E25" s="68"/>
      <c r="F25" s="66"/>
      <c r="G25" s="64"/>
      <c r="H25" s="64"/>
      <c r="I25" s="65"/>
      <c r="J25" s="66">
        <f t="shared" si="0"/>
        <v>0</v>
      </c>
      <c r="K25" s="63"/>
    </row>
    <row r="26" spans="2:11" x14ac:dyDescent="0.25">
      <c r="B26" s="67"/>
      <c r="C26" s="66"/>
      <c r="D26" s="68"/>
      <c r="E26" s="68"/>
      <c r="F26" s="66"/>
      <c r="G26" s="64"/>
      <c r="H26" s="64"/>
      <c r="I26" s="65"/>
      <c r="J26" s="66">
        <f t="shared" si="0"/>
        <v>0</v>
      </c>
      <c r="K26" s="63"/>
    </row>
    <row r="27" spans="2:11" x14ac:dyDescent="0.25">
      <c r="B27" s="67"/>
      <c r="C27" s="66"/>
      <c r="D27" s="68"/>
      <c r="E27" s="68"/>
      <c r="F27" s="63"/>
      <c r="G27" s="64"/>
      <c r="H27" s="64"/>
      <c r="I27" s="65"/>
      <c r="J27" s="66">
        <f t="shared" si="0"/>
        <v>0</v>
      </c>
      <c r="K27" s="63"/>
    </row>
    <row r="28" spans="2:11" outlineLevel="1" collapsed="1" x14ac:dyDescent="0.25">
      <c r="B28" s="67"/>
      <c r="C28" s="66"/>
      <c r="D28" s="68"/>
      <c r="E28" s="68"/>
      <c r="F28" s="63"/>
      <c r="G28" s="64"/>
      <c r="H28" s="64"/>
      <c r="I28" s="65"/>
      <c r="J28" s="66">
        <f t="shared" si="0"/>
        <v>0</v>
      </c>
      <c r="K28" s="63"/>
    </row>
    <row r="29" spans="2:11" outlineLevel="1" collapsed="1" x14ac:dyDescent="0.25">
      <c r="B29" s="67"/>
      <c r="C29" s="66"/>
      <c r="D29" s="68"/>
      <c r="E29" s="68"/>
      <c r="F29" s="63"/>
      <c r="G29" s="64"/>
      <c r="H29" s="64"/>
      <c r="I29" s="65"/>
      <c r="J29" s="66">
        <f t="shared" si="0"/>
        <v>0</v>
      </c>
      <c r="K29" s="63"/>
    </row>
    <row r="30" spans="2:11" outlineLevel="1" collapsed="1" x14ac:dyDescent="0.25">
      <c r="B30" s="67"/>
      <c r="C30" s="66"/>
      <c r="D30" s="68"/>
      <c r="E30" s="68"/>
      <c r="F30" s="63"/>
      <c r="G30" s="64"/>
      <c r="H30" s="64"/>
      <c r="I30" s="65"/>
      <c r="J30" s="66">
        <f t="shared" si="0"/>
        <v>0</v>
      </c>
      <c r="K30" s="63"/>
    </row>
    <row r="31" spans="2:11" outlineLevel="1" collapsed="1" x14ac:dyDescent="0.25">
      <c r="B31" s="67"/>
      <c r="C31" s="66"/>
      <c r="D31" s="68"/>
      <c r="E31" s="68"/>
      <c r="F31" s="63"/>
      <c r="G31" s="64"/>
      <c r="H31" s="64"/>
      <c r="I31" s="65"/>
      <c r="J31" s="66">
        <f t="shared" si="0"/>
        <v>0</v>
      </c>
      <c r="K31" s="63"/>
    </row>
    <row r="32" spans="2:11" outlineLevel="1" collapsed="1" x14ac:dyDescent="0.25">
      <c r="B32" s="67"/>
      <c r="C32" s="66"/>
      <c r="D32" s="68"/>
      <c r="E32" s="68"/>
      <c r="F32" s="63"/>
      <c r="G32" s="64"/>
      <c r="H32" s="64"/>
      <c r="I32" s="65"/>
      <c r="J32" s="66">
        <f t="shared" si="0"/>
        <v>0</v>
      </c>
      <c r="K32" s="63"/>
    </row>
    <row r="33" spans="2:11" outlineLevel="1" collapsed="1" x14ac:dyDescent="0.25">
      <c r="B33" s="67"/>
      <c r="C33" s="66"/>
      <c r="D33" s="68"/>
      <c r="E33" s="68"/>
      <c r="F33" s="63"/>
      <c r="G33" s="64"/>
      <c r="H33" s="64"/>
      <c r="I33" s="65"/>
      <c r="J33" s="66">
        <f t="shared" si="0"/>
        <v>0</v>
      </c>
      <c r="K33" s="63"/>
    </row>
    <row r="34" spans="2:11" outlineLevel="1" collapsed="1" x14ac:dyDescent="0.25">
      <c r="B34" s="67"/>
      <c r="C34" s="66"/>
      <c r="D34" s="68"/>
      <c r="E34" s="68"/>
      <c r="F34" s="63"/>
      <c r="G34" s="64"/>
      <c r="H34" s="64"/>
      <c r="I34" s="65"/>
      <c r="J34" s="66">
        <f t="shared" si="0"/>
        <v>0</v>
      </c>
      <c r="K34" s="63"/>
    </row>
    <row r="35" spans="2:11" outlineLevel="1" collapsed="1" x14ac:dyDescent="0.25">
      <c r="B35" s="67"/>
      <c r="C35" s="66"/>
      <c r="D35" s="68"/>
      <c r="E35" s="68"/>
      <c r="F35" s="63"/>
      <c r="G35" s="64"/>
      <c r="H35" s="64"/>
      <c r="I35" s="65"/>
      <c r="J35" s="66">
        <f t="shared" si="0"/>
        <v>0</v>
      </c>
      <c r="K35" s="63"/>
    </row>
    <row r="36" spans="2:11" outlineLevel="1" collapsed="1" x14ac:dyDescent="0.25">
      <c r="B36" s="67"/>
      <c r="C36" s="66"/>
      <c r="D36" s="68"/>
      <c r="E36" s="68"/>
      <c r="F36" s="63"/>
      <c r="G36" s="64"/>
      <c r="H36" s="64"/>
      <c r="I36" s="65"/>
      <c r="J36" s="66">
        <f t="shared" si="0"/>
        <v>0</v>
      </c>
      <c r="K36" s="63"/>
    </row>
    <row r="37" spans="2:11" outlineLevel="1" collapsed="1" x14ac:dyDescent="0.25">
      <c r="B37" s="67"/>
      <c r="C37" s="66"/>
      <c r="D37" s="68"/>
      <c r="E37" s="68"/>
      <c r="F37" s="63"/>
      <c r="G37" s="69"/>
      <c r="H37" s="69"/>
      <c r="I37" s="65"/>
      <c r="J37" s="66">
        <f t="shared" si="0"/>
        <v>0</v>
      </c>
      <c r="K37" s="63"/>
    </row>
    <row r="38" spans="2:11" x14ac:dyDescent="0.25">
      <c r="B38" s="70"/>
      <c r="C38" s="71"/>
      <c r="D38" s="72"/>
      <c r="E38" s="72"/>
      <c r="F38" s="73"/>
      <c r="G38" s="74">
        <f>SUM(G23:G37)</f>
        <v>0</v>
      </c>
      <c r="H38" s="74">
        <f>SUM(H23:H37)</f>
        <v>0</v>
      </c>
      <c r="I38" s="75"/>
      <c r="J38" s="73"/>
      <c r="K38" s="73"/>
    </row>
    <row r="39" spans="2:11" x14ac:dyDescent="0.25">
      <c r="B39" s="60">
        <f>B23+1</f>
        <v>44776</v>
      </c>
      <c r="C39" s="63" t="str">
        <f>TEXT(B39,"dddd")</f>
        <v>Wednesday</v>
      </c>
      <c r="D39" s="68"/>
      <c r="E39" s="68"/>
      <c r="F39" s="66"/>
      <c r="G39" s="64"/>
      <c r="H39" s="64"/>
      <c r="I39" s="65"/>
      <c r="J39" s="66">
        <f t="shared" si="0"/>
        <v>0</v>
      </c>
      <c r="K39" s="66"/>
    </row>
    <row r="40" spans="2:11" x14ac:dyDescent="0.25">
      <c r="B40" s="67"/>
      <c r="C40" s="66"/>
      <c r="D40" s="68"/>
      <c r="E40" s="68"/>
      <c r="F40" s="66"/>
      <c r="G40" s="64"/>
      <c r="H40" s="64"/>
      <c r="I40" s="65"/>
      <c r="J40" s="66">
        <f t="shared" si="0"/>
        <v>0</v>
      </c>
      <c r="K40" s="66"/>
    </row>
    <row r="41" spans="2:11" x14ac:dyDescent="0.25">
      <c r="B41" s="67"/>
      <c r="C41" s="66"/>
      <c r="D41" s="68"/>
      <c r="E41" s="68"/>
      <c r="F41" s="63"/>
      <c r="G41" s="64"/>
      <c r="H41" s="64"/>
      <c r="I41" s="65"/>
      <c r="J41" s="66">
        <f t="shared" si="0"/>
        <v>0</v>
      </c>
      <c r="K41" s="63"/>
    </row>
    <row r="42" spans="2:11" x14ac:dyDescent="0.25">
      <c r="B42" s="67"/>
      <c r="C42" s="66"/>
      <c r="D42" s="68"/>
      <c r="E42" s="68"/>
      <c r="F42" s="63"/>
      <c r="G42" s="64"/>
      <c r="H42" s="64"/>
      <c r="I42" s="65"/>
      <c r="J42" s="66">
        <f t="shared" si="0"/>
        <v>0</v>
      </c>
      <c r="K42" s="63"/>
    </row>
    <row r="43" spans="2:11" x14ac:dyDescent="0.25">
      <c r="B43" s="67"/>
      <c r="C43" s="66"/>
      <c r="D43" s="68"/>
      <c r="E43" s="68"/>
      <c r="F43" s="63"/>
      <c r="G43" s="64"/>
      <c r="H43" s="64"/>
      <c r="I43" s="65"/>
      <c r="J43" s="66">
        <f t="shared" si="0"/>
        <v>0</v>
      </c>
      <c r="K43" s="63"/>
    </row>
    <row r="44" spans="2:11" outlineLevel="1" collapsed="1" x14ac:dyDescent="0.25">
      <c r="B44" s="67"/>
      <c r="C44" s="66"/>
      <c r="D44" s="68"/>
      <c r="E44" s="68"/>
      <c r="F44" s="63"/>
      <c r="G44" s="64"/>
      <c r="H44" s="64"/>
      <c r="I44" s="65"/>
      <c r="J44" s="66">
        <f t="shared" si="0"/>
        <v>0</v>
      </c>
      <c r="K44" s="63"/>
    </row>
    <row r="45" spans="2:11" outlineLevel="1" collapsed="1" x14ac:dyDescent="0.25">
      <c r="B45" s="67"/>
      <c r="C45" s="66"/>
      <c r="D45" s="68"/>
      <c r="E45" s="68"/>
      <c r="F45" s="63"/>
      <c r="G45" s="64"/>
      <c r="H45" s="64"/>
      <c r="I45" s="65"/>
      <c r="J45" s="66">
        <f t="shared" si="0"/>
        <v>0</v>
      </c>
      <c r="K45" s="63"/>
    </row>
    <row r="46" spans="2:11" outlineLevel="1" collapsed="1" x14ac:dyDescent="0.25">
      <c r="B46" s="67"/>
      <c r="C46" s="66"/>
      <c r="D46" s="68"/>
      <c r="E46" s="68"/>
      <c r="F46" s="63"/>
      <c r="G46" s="64"/>
      <c r="H46" s="64"/>
      <c r="I46" s="65"/>
      <c r="J46" s="66">
        <f t="shared" si="0"/>
        <v>0</v>
      </c>
      <c r="K46" s="63"/>
    </row>
    <row r="47" spans="2:11" outlineLevel="1" collapsed="1" x14ac:dyDescent="0.25">
      <c r="B47" s="67"/>
      <c r="C47" s="66"/>
      <c r="D47" s="68"/>
      <c r="E47" s="68"/>
      <c r="F47" s="63"/>
      <c r="G47" s="64"/>
      <c r="H47" s="64"/>
      <c r="I47" s="65"/>
      <c r="J47" s="66">
        <f t="shared" si="0"/>
        <v>0</v>
      </c>
      <c r="K47" s="63"/>
    </row>
    <row r="48" spans="2:11" outlineLevel="1" collapsed="1" x14ac:dyDescent="0.25">
      <c r="B48" s="67"/>
      <c r="C48" s="66"/>
      <c r="D48" s="68"/>
      <c r="E48" s="68"/>
      <c r="F48" s="63"/>
      <c r="G48" s="64"/>
      <c r="H48" s="64"/>
      <c r="I48" s="65"/>
      <c r="J48" s="66">
        <f t="shared" si="0"/>
        <v>0</v>
      </c>
      <c r="K48" s="63"/>
    </row>
    <row r="49" spans="2:11" outlineLevel="1" collapsed="1" x14ac:dyDescent="0.25">
      <c r="B49" s="67"/>
      <c r="C49" s="66"/>
      <c r="D49" s="68"/>
      <c r="E49" s="68"/>
      <c r="F49" s="63"/>
      <c r="G49" s="64"/>
      <c r="H49" s="64"/>
      <c r="I49" s="65"/>
      <c r="J49" s="66">
        <f t="shared" si="0"/>
        <v>0</v>
      </c>
      <c r="K49" s="63"/>
    </row>
    <row r="50" spans="2:11" outlineLevel="1" collapsed="1" x14ac:dyDescent="0.25">
      <c r="B50" s="67"/>
      <c r="C50" s="66"/>
      <c r="D50" s="68"/>
      <c r="E50" s="68"/>
      <c r="F50" s="63"/>
      <c r="G50" s="64"/>
      <c r="H50" s="64"/>
      <c r="I50" s="65"/>
      <c r="J50" s="66">
        <f t="shared" si="0"/>
        <v>0</v>
      </c>
      <c r="K50" s="63"/>
    </row>
    <row r="51" spans="2:11" outlineLevel="1" collapsed="1" x14ac:dyDescent="0.25">
      <c r="B51" s="67"/>
      <c r="C51" s="66"/>
      <c r="D51" s="68"/>
      <c r="E51" s="68"/>
      <c r="F51" s="63"/>
      <c r="G51" s="64"/>
      <c r="H51" s="64"/>
      <c r="I51" s="65"/>
      <c r="J51" s="66">
        <f t="shared" si="0"/>
        <v>0</v>
      </c>
      <c r="K51" s="63"/>
    </row>
    <row r="52" spans="2:11" outlineLevel="1" collapsed="1" x14ac:dyDescent="0.25">
      <c r="B52" s="67"/>
      <c r="C52" s="66"/>
      <c r="D52" s="68"/>
      <c r="E52" s="68"/>
      <c r="F52" s="63"/>
      <c r="G52" s="64"/>
      <c r="H52" s="64"/>
      <c r="I52" s="65"/>
      <c r="J52" s="66">
        <f t="shared" si="0"/>
        <v>0</v>
      </c>
      <c r="K52" s="63"/>
    </row>
    <row r="53" spans="2:11" outlineLevel="1" collapsed="1" x14ac:dyDescent="0.25">
      <c r="B53" s="67"/>
      <c r="C53" s="66"/>
      <c r="D53" s="68"/>
      <c r="E53" s="68"/>
      <c r="F53" s="63"/>
      <c r="G53" s="69"/>
      <c r="H53" s="69"/>
      <c r="I53" s="65"/>
      <c r="J53" s="66">
        <f t="shared" si="0"/>
        <v>0</v>
      </c>
      <c r="K53" s="63"/>
    </row>
    <row r="54" spans="2:11" x14ac:dyDescent="0.25">
      <c r="B54" s="70"/>
      <c r="C54" s="71"/>
      <c r="D54" s="72"/>
      <c r="E54" s="72"/>
      <c r="F54" s="73"/>
      <c r="G54" s="74">
        <f>SUM(G39:G53)</f>
        <v>0</v>
      </c>
      <c r="H54" s="74">
        <f>SUM(H39:H53)</f>
        <v>0</v>
      </c>
      <c r="I54" s="75"/>
      <c r="J54" s="73"/>
      <c r="K54" s="73"/>
    </row>
    <row r="55" spans="2:11" x14ac:dyDescent="0.25">
      <c r="B55" s="60">
        <f>B39+1</f>
        <v>44777</v>
      </c>
      <c r="C55" s="63" t="str">
        <f>TEXT(B55,"dddd")</f>
        <v>Thursday</v>
      </c>
      <c r="D55" s="68"/>
      <c r="E55" s="68"/>
      <c r="F55" s="66"/>
      <c r="G55" s="64"/>
      <c r="H55" s="64"/>
      <c r="I55" s="65"/>
      <c r="J55" s="66">
        <f t="shared" si="0"/>
        <v>0</v>
      </c>
      <c r="K55" s="66"/>
    </row>
    <row r="56" spans="2:11" x14ac:dyDescent="0.25">
      <c r="B56" s="67"/>
      <c r="C56" s="66"/>
      <c r="D56" s="68"/>
      <c r="E56" s="68"/>
      <c r="F56" s="66"/>
      <c r="G56" s="64"/>
      <c r="H56" s="64"/>
      <c r="I56" s="65"/>
      <c r="J56" s="66">
        <f t="shared" si="0"/>
        <v>0</v>
      </c>
      <c r="K56" s="66"/>
    </row>
    <row r="57" spans="2:11" x14ac:dyDescent="0.25">
      <c r="B57" s="67"/>
      <c r="C57" s="66"/>
      <c r="D57" s="68"/>
      <c r="E57" s="68"/>
      <c r="F57" s="63"/>
      <c r="G57" s="64"/>
      <c r="H57" s="64"/>
      <c r="I57" s="65"/>
      <c r="J57" s="66">
        <f t="shared" si="0"/>
        <v>0</v>
      </c>
      <c r="K57" s="63"/>
    </row>
    <row r="58" spans="2:11" x14ac:dyDescent="0.25">
      <c r="B58" s="67"/>
      <c r="C58" s="66"/>
      <c r="D58" s="68"/>
      <c r="E58" s="68"/>
      <c r="F58" s="63"/>
      <c r="G58" s="64"/>
      <c r="H58" s="64"/>
      <c r="I58" s="65"/>
      <c r="J58" s="66">
        <f t="shared" si="0"/>
        <v>0</v>
      </c>
      <c r="K58" s="63"/>
    </row>
    <row r="59" spans="2:11" x14ac:dyDescent="0.25">
      <c r="B59" s="67"/>
      <c r="C59" s="66"/>
      <c r="D59" s="68"/>
      <c r="E59" s="68"/>
      <c r="F59" s="63"/>
      <c r="G59" s="64"/>
      <c r="H59" s="64"/>
      <c r="I59" s="65"/>
      <c r="J59" s="66">
        <f t="shared" si="0"/>
        <v>0</v>
      </c>
      <c r="K59" s="63"/>
    </row>
    <row r="60" spans="2:11" outlineLevel="1" collapsed="1" x14ac:dyDescent="0.25">
      <c r="B60" s="67"/>
      <c r="C60" s="66"/>
      <c r="D60" s="68"/>
      <c r="E60" s="68"/>
      <c r="F60" s="63"/>
      <c r="G60" s="64"/>
      <c r="H60" s="64"/>
      <c r="I60" s="65"/>
      <c r="J60" s="66">
        <f t="shared" si="0"/>
        <v>0</v>
      </c>
      <c r="K60" s="63"/>
    </row>
    <row r="61" spans="2:11" outlineLevel="1" collapsed="1" x14ac:dyDescent="0.25">
      <c r="B61" s="67"/>
      <c r="C61" s="66"/>
      <c r="D61" s="68"/>
      <c r="E61" s="68"/>
      <c r="F61" s="63"/>
      <c r="G61" s="64"/>
      <c r="H61" s="64"/>
      <c r="I61" s="65"/>
      <c r="J61" s="66">
        <f t="shared" si="0"/>
        <v>0</v>
      </c>
      <c r="K61" s="63"/>
    </row>
    <row r="62" spans="2:11" outlineLevel="1" collapsed="1" x14ac:dyDescent="0.25">
      <c r="B62" s="67"/>
      <c r="C62" s="66"/>
      <c r="D62" s="68"/>
      <c r="E62" s="68"/>
      <c r="F62" s="63"/>
      <c r="G62" s="64"/>
      <c r="H62" s="64"/>
      <c r="I62" s="65"/>
      <c r="J62" s="66">
        <f t="shared" si="0"/>
        <v>0</v>
      </c>
      <c r="K62" s="63"/>
    </row>
    <row r="63" spans="2:11" outlineLevel="1" collapsed="1" x14ac:dyDescent="0.25">
      <c r="B63" s="67"/>
      <c r="C63" s="66"/>
      <c r="D63" s="68"/>
      <c r="E63" s="68"/>
      <c r="F63" s="63"/>
      <c r="G63" s="64"/>
      <c r="H63" s="64"/>
      <c r="I63" s="65"/>
      <c r="J63" s="66">
        <f t="shared" si="0"/>
        <v>0</v>
      </c>
      <c r="K63" s="63"/>
    </row>
    <row r="64" spans="2:11" outlineLevel="1" collapsed="1" x14ac:dyDescent="0.25">
      <c r="B64" s="67"/>
      <c r="C64" s="66"/>
      <c r="D64" s="68"/>
      <c r="E64" s="68"/>
      <c r="F64" s="63"/>
      <c r="G64" s="64"/>
      <c r="H64" s="64"/>
      <c r="I64" s="65"/>
      <c r="J64" s="66">
        <f t="shared" si="0"/>
        <v>0</v>
      </c>
      <c r="K64" s="63"/>
    </row>
    <row r="65" spans="2:11" outlineLevel="1" collapsed="1" x14ac:dyDescent="0.25">
      <c r="B65" s="67"/>
      <c r="C65" s="66"/>
      <c r="D65" s="68"/>
      <c r="E65" s="68"/>
      <c r="F65" s="63"/>
      <c r="G65" s="64"/>
      <c r="H65" s="64"/>
      <c r="I65" s="65"/>
      <c r="J65" s="66">
        <f t="shared" si="0"/>
        <v>0</v>
      </c>
      <c r="K65" s="63"/>
    </row>
    <row r="66" spans="2:11" outlineLevel="1" collapsed="1" x14ac:dyDescent="0.25">
      <c r="B66" s="67"/>
      <c r="C66" s="66"/>
      <c r="D66" s="68"/>
      <c r="E66" s="68"/>
      <c r="F66" s="63"/>
      <c r="G66" s="64"/>
      <c r="H66" s="64"/>
      <c r="I66" s="65"/>
      <c r="J66" s="66">
        <f t="shared" si="0"/>
        <v>0</v>
      </c>
      <c r="K66" s="63"/>
    </row>
    <row r="67" spans="2:11" outlineLevel="1" collapsed="1" x14ac:dyDescent="0.25">
      <c r="B67" s="67"/>
      <c r="C67" s="66"/>
      <c r="D67" s="68"/>
      <c r="E67" s="68"/>
      <c r="F67" s="63"/>
      <c r="G67" s="64"/>
      <c r="H67" s="64"/>
      <c r="I67" s="65"/>
      <c r="J67" s="66">
        <f t="shared" si="0"/>
        <v>0</v>
      </c>
      <c r="K67" s="63"/>
    </row>
    <row r="68" spans="2:11" outlineLevel="1" collapsed="1" x14ac:dyDescent="0.25">
      <c r="B68" s="67"/>
      <c r="C68" s="66"/>
      <c r="D68" s="68"/>
      <c r="E68" s="68"/>
      <c r="F68" s="63"/>
      <c r="G68" s="64"/>
      <c r="H68" s="64"/>
      <c r="I68" s="65"/>
      <c r="J68" s="66">
        <f t="shared" si="0"/>
        <v>0</v>
      </c>
      <c r="K68" s="63"/>
    </row>
    <row r="69" spans="2:11" outlineLevel="1" collapsed="1" x14ac:dyDescent="0.25">
      <c r="B69" s="67"/>
      <c r="C69" s="66"/>
      <c r="D69" s="68"/>
      <c r="E69" s="68"/>
      <c r="F69" s="63"/>
      <c r="G69" s="69"/>
      <c r="H69" s="69"/>
      <c r="I69" s="65"/>
      <c r="J69" s="66">
        <f t="shared" si="0"/>
        <v>0</v>
      </c>
      <c r="K69" s="63"/>
    </row>
    <row r="70" spans="2:11" x14ac:dyDescent="0.25">
      <c r="B70" s="70"/>
      <c r="C70" s="71"/>
      <c r="D70" s="72"/>
      <c r="E70" s="72"/>
      <c r="F70" s="73"/>
      <c r="G70" s="74">
        <f>SUM(G55:G69)</f>
        <v>0</v>
      </c>
      <c r="H70" s="74">
        <f>SUM(H55:H69)</f>
        <v>0</v>
      </c>
      <c r="I70" s="75"/>
      <c r="J70" s="73"/>
      <c r="K70" s="73"/>
    </row>
    <row r="71" spans="2:11" x14ac:dyDescent="0.25">
      <c r="B71" s="60">
        <f>B55+1</f>
        <v>44778</v>
      </c>
      <c r="C71" s="63" t="str">
        <f>TEXT(B71,"dddd")</f>
        <v>Friday</v>
      </c>
      <c r="D71" s="68"/>
      <c r="E71" s="68"/>
      <c r="F71" s="66"/>
      <c r="G71" s="64"/>
      <c r="H71" s="64"/>
      <c r="I71" s="65"/>
      <c r="J71" s="66">
        <f t="shared" si="0"/>
        <v>0</v>
      </c>
      <c r="K71" s="66"/>
    </row>
    <row r="72" spans="2:11" x14ac:dyDescent="0.25">
      <c r="B72" s="67"/>
      <c r="C72" s="66"/>
      <c r="D72" s="68"/>
      <c r="E72" s="68"/>
      <c r="F72" s="66"/>
      <c r="G72" s="64"/>
      <c r="H72" s="64"/>
      <c r="I72" s="65"/>
      <c r="J72" s="66">
        <f t="shared" si="0"/>
        <v>0</v>
      </c>
      <c r="K72" s="66"/>
    </row>
    <row r="73" spans="2:11" x14ac:dyDescent="0.25">
      <c r="B73" s="67"/>
      <c r="C73" s="66"/>
      <c r="D73" s="68"/>
      <c r="E73" s="68"/>
      <c r="F73" s="63"/>
      <c r="G73" s="64"/>
      <c r="H73" s="64"/>
      <c r="I73" s="65"/>
      <c r="J73" s="66">
        <f t="shared" si="0"/>
        <v>0</v>
      </c>
      <c r="K73" s="63"/>
    </row>
    <row r="74" spans="2:11" x14ac:dyDescent="0.25">
      <c r="B74" s="67"/>
      <c r="C74" s="66"/>
      <c r="D74" s="68"/>
      <c r="E74" s="68"/>
      <c r="F74" s="63"/>
      <c r="G74" s="64"/>
      <c r="H74" s="64"/>
      <c r="I74" s="65"/>
      <c r="J74" s="66">
        <f t="shared" ref="J74:J85" si="1">IF(I74&gt;=100%,1,0)</f>
        <v>0</v>
      </c>
      <c r="K74" s="63"/>
    </row>
    <row r="75" spans="2:11" x14ac:dyDescent="0.25">
      <c r="B75" s="67"/>
      <c r="C75" s="66"/>
      <c r="D75" s="68"/>
      <c r="E75" s="68"/>
      <c r="F75" s="63"/>
      <c r="G75" s="64"/>
      <c r="H75" s="64"/>
      <c r="I75" s="65"/>
      <c r="J75" s="66">
        <f t="shared" si="1"/>
        <v>0</v>
      </c>
      <c r="K75" s="63"/>
    </row>
    <row r="76" spans="2:11" outlineLevel="1" collapsed="1" x14ac:dyDescent="0.25">
      <c r="B76" s="67"/>
      <c r="C76" s="66"/>
      <c r="D76" s="68"/>
      <c r="E76" s="68"/>
      <c r="F76" s="63"/>
      <c r="G76" s="64"/>
      <c r="H76" s="64"/>
      <c r="I76" s="65"/>
      <c r="J76" s="66">
        <f t="shared" si="1"/>
        <v>0</v>
      </c>
      <c r="K76" s="63"/>
    </row>
    <row r="77" spans="2:11" outlineLevel="1" collapsed="1" x14ac:dyDescent="0.25">
      <c r="B77" s="67"/>
      <c r="C77" s="66"/>
      <c r="D77" s="68"/>
      <c r="E77" s="68"/>
      <c r="F77" s="63"/>
      <c r="G77" s="64"/>
      <c r="H77" s="64"/>
      <c r="I77" s="65"/>
      <c r="J77" s="66">
        <f t="shared" si="1"/>
        <v>0</v>
      </c>
      <c r="K77" s="63"/>
    </row>
    <row r="78" spans="2:11" outlineLevel="1" collapsed="1" x14ac:dyDescent="0.25">
      <c r="B78" s="67"/>
      <c r="C78" s="66"/>
      <c r="D78" s="68"/>
      <c r="E78" s="68"/>
      <c r="F78" s="63"/>
      <c r="G78" s="64"/>
      <c r="H78" s="64"/>
      <c r="I78" s="65"/>
      <c r="J78" s="66">
        <f t="shared" si="1"/>
        <v>0</v>
      </c>
      <c r="K78" s="63"/>
    </row>
    <row r="79" spans="2:11" outlineLevel="1" collapsed="1" x14ac:dyDescent="0.25">
      <c r="B79" s="67"/>
      <c r="C79" s="66"/>
      <c r="D79" s="68"/>
      <c r="E79" s="68"/>
      <c r="F79" s="63"/>
      <c r="G79" s="64"/>
      <c r="H79" s="64"/>
      <c r="I79" s="65"/>
      <c r="J79" s="66">
        <f t="shared" si="1"/>
        <v>0</v>
      </c>
      <c r="K79" s="63"/>
    </row>
    <row r="80" spans="2:11" outlineLevel="1" collapsed="1" x14ac:dyDescent="0.25">
      <c r="B80" s="67"/>
      <c r="C80" s="66"/>
      <c r="D80" s="68"/>
      <c r="E80" s="68"/>
      <c r="F80" s="63"/>
      <c r="G80" s="64"/>
      <c r="H80" s="64"/>
      <c r="I80" s="65"/>
      <c r="J80" s="66">
        <f t="shared" si="1"/>
        <v>0</v>
      </c>
      <c r="K80" s="63"/>
    </row>
    <row r="81" spans="2:11" outlineLevel="1" collapsed="1" x14ac:dyDescent="0.25">
      <c r="B81" s="67"/>
      <c r="C81" s="66"/>
      <c r="D81" s="68"/>
      <c r="E81" s="68"/>
      <c r="F81" s="63"/>
      <c r="G81" s="64"/>
      <c r="H81" s="64"/>
      <c r="I81" s="65"/>
      <c r="J81" s="66">
        <f t="shared" si="1"/>
        <v>0</v>
      </c>
      <c r="K81" s="63"/>
    </row>
    <row r="82" spans="2:11" outlineLevel="1" collapsed="1" x14ac:dyDescent="0.25">
      <c r="B82" s="67"/>
      <c r="C82" s="66"/>
      <c r="D82" s="68"/>
      <c r="E82" s="68"/>
      <c r="F82" s="63"/>
      <c r="G82" s="64"/>
      <c r="H82" s="64"/>
      <c r="I82" s="65"/>
      <c r="J82" s="66">
        <f t="shared" si="1"/>
        <v>0</v>
      </c>
      <c r="K82" s="63"/>
    </row>
    <row r="83" spans="2:11" outlineLevel="1" collapsed="1" x14ac:dyDescent="0.25">
      <c r="B83" s="67"/>
      <c r="C83" s="66"/>
      <c r="D83" s="68"/>
      <c r="E83" s="68"/>
      <c r="F83" s="63"/>
      <c r="G83" s="64"/>
      <c r="H83" s="64"/>
      <c r="I83" s="65"/>
      <c r="J83" s="66">
        <f t="shared" si="1"/>
        <v>0</v>
      </c>
      <c r="K83" s="63"/>
    </row>
    <row r="84" spans="2:11" outlineLevel="1" collapsed="1" x14ac:dyDescent="0.25">
      <c r="B84" s="67"/>
      <c r="C84" s="66"/>
      <c r="D84" s="68"/>
      <c r="E84" s="68"/>
      <c r="F84" s="63"/>
      <c r="G84" s="64"/>
      <c r="H84" s="64"/>
      <c r="I84" s="65"/>
      <c r="J84" s="66">
        <f t="shared" si="1"/>
        <v>0</v>
      </c>
      <c r="K84" s="63"/>
    </row>
    <row r="85" spans="2:11" outlineLevel="1" collapsed="1" x14ac:dyDescent="0.25">
      <c r="B85" s="67"/>
      <c r="C85" s="66"/>
      <c r="D85" s="68"/>
      <c r="E85" s="68"/>
      <c r="F85" s="63"/>
      <c r="G85" s="69"/>
      <c r="H85" s="69"/>
      <c r="I85" s="65"/>
      <c r="J85" s="66">
        <f t="shared" si="1"/>
        <v>0</v>
      </c>
      <c r="K85" s="63"/>
    </row>
    <row r="86" spans="2:11" x14ac:dyDescent="0.25">
      <c r="B86" s="70"/>
      <c r="C86" s="71"/>
      <c r="D86" s="72"/>
      <c r="E86" s="72"/>
      <c r="F86" s="73"/>
      <c r="G86" s="74">
        <f>SUM(G71:G85)</f>
        <v>0</v>
      </c>
      <c r="H86" s="74">
        <f>SUM(H71:H85)</f>
        <v>0</v>
      </c>
      <c r="I86" s="75"/>
      <c r="J86" s="73"/>
      <c r="K86" s="73"/>
    </row>
    <row r="87" spans="2:11" x14ac:dyDescent="0.25">
      <c r="B87" s="60">
        <f>B71+1</f>
        <v>44779</v>
      </c>
      <c r="C87" s="63" t="str">
        <f>TEXT(B87,"dddd")</f>
        <v>Saturday</v>
      </c>
      <c r="D87" s="68"/>
      <c r="E87" s="68"/>
      <c r="F87" s="66"/>
      <c r="G87" s="64"/>
      <c r="H87" s="64"/>
      <c r="I87" s="65"/>
      <c r="J87" s="66">
        <f t="shared" ref="J87:J101" si="2">IF(I87&gt;=100%,1,0)</f>
        <v>0</v>
      </c>
      <c r="K87" s="66"/>
    </row>
    <row r="88" spans="2:11" x14ac:dyDescent="0.25">
      <c r="B88" s="67"/>
      <c r="C88" s="66"/>
      <c r="D88" s="68"/>
      <c r="E88" s="68"/>
      <c r="F88" s="66"/>
      <c r="G88" s="64"/>
      <c r="H88" s="64"/>
      <c r="I88" s="65"/>
      <c r="J88" s="66">
        <f t="shared" si="2"/>
        <v>0</v>
      </c>
      <c r="K88" s="66"/>
    </row>
    <row r="89" spans="2:11" x14ac:dyDescent="0.25">
      <c r="B89" s="67"/>
      <c r="C89" s="66"/>
      <c r="D89" s="68"/>
      <c r="E89" s="68"/>
      <c r="F89" s="63"/>
      <c r="G89" s="64"/>
      <c r="H89" s="64"/>
      <c r="I89" s="65"/>
      <c r="J89" s="66">
        <f t="shared" si="2"/>
        <v>0</v>
      </c>
      <c r="K89" s="63"/>
    </row>
    <row r="90" spans="2:11" x14ac:dyDescent="0.25">
      <c r="B90" s="67"/>
      <c r="C90" s="66"/>
      <c r="D90" s="68"/>
      <c r="E90" s="68"/>
      <c r="F90" s="63"/>
      <c r="G90" s="64"/>
      <c r="H90" s="64"/>
      <c r="I90" s="65"/>
      <c r="J90" s="66">
        <f t="shared" si="2"/>
        <v>0</v>
      </c>
      <c r="K90" s="63"/>
    </row>
    <row r="91" spans="2:11" x14ac:dyDescent="0.25">
      <c r="B91" s="67"/>
      <c r="C91" s="66"/>
      <c r="D91" s="68"/>
      <c r="E91" s="68"/>
      <c r="F91" s="63"/>
      <c r="G91" s="64"/>
      <c r="H91" s="64"/>
      <c r="I91" s="65"/>
      <c r="J91" s="66">
        <f t="shared" si="2"/>
        <v>0</v>
      </c>
      <c r="K91" s="63"/>
    </row>
    <row r="92" spans="2:11" outlineLevel="1" collapsed="1" x14ac:dyDescent="0.25">
      <c r="B92" s="67"/>
      <c r="C92" s="66"/>
      <c r="D92" s="68"/>
      <c r="E92" s="68"/>
      <c r="F92" s="63"/>
      <c r="G92" s="64"/>
      <c r="H92" s="64"/>
      <c r="I92" s="65"/>
      <c r="J92" s="66">
        <f t="shared" si="2"/>
        <v>0</v>
      </c>
      <c r="K92" s="63"/>
    </row>
    <row r="93" spans="2:11" outlineLevel="1" collapsed="1" x14ac:dyDescent="0.25">
      <c r="B93" s="67"/>
      <c r="C93" s="66"/>
      <c r="D93" s="68"/>
      <c r="E93" s="68"/>
      <c r="F93" s="63"/>
      <c r="G93" s="64"/>
      <c r="H93" s="64"/>
      <c r="I93" s="65"/>
      <c r="J93" s="66">
        <f t="shared" si="2"/>
        <v>0</v>
      </c>
      <c r="K93" s="63"/>
    </row>
    <row r="94" spans="2:11" outlineLevel="1" collapsed="1" x14ac:dyDescent="0.25">
      <c r="B94" s="67"/>
      <c r="C94" s="66"/>
      <c r="D94" s="68"/>
      <c r="E94" s="68"/>
      <c r="F94" s="63"/>
      <c r="G94" s="64"/>
      <c r="H94" s="64"/>
      <c r="I94" s="65"/>
      <c r="J94" s="66">
        <f t="shared" si="2"/>
        <v>0</v>
      </c>
      <c r="K94" s="63"/>
    </row>
    <row r="95" spans="2:11" outlineLevel="1" collapsed="1" x14ac:dyDescent="0.25">
      <c r="B95" s="67"/>
      <c r="C95" s="66"/>
      <c r="D95" s="68"/>
      <c r="E95" s="68"/>
      <c r="F95" s="63"/>
      <c r="G95" s="64"/>
      <c r="H95" s="64"/>
      <c r="I95" s="65"/>
      <c r="J95" s="66">
        <f t="shared" si="2"/>
        <v>0</v>
      </c>
      <c r="K95" s="63"/>
    </row>
    <row r="96" spans="2:11" outlineLevel="1" collapsed="1" x14ac:dyDescent="0.25">
      <c r="B96" s="67"/>
      <c r="C96" s="66"/>
      <c r="D96" s="68"/>
      <c r="E96" s="68"/>
      <c r="F96" s="63"/>
      <c r="G96" s="64"/>
      <c r="H96" s="64"/>
      <c r="I96" s="65"/>
      <c r="J96" s="66">
        <f t="shared" si="2"/>
        <v>0</v>
      </c>
      <c r="K96" s="63"/>
    </row>
    <row r="97" spans="2:11" outlineLevel="1" collapsed="1" x14ac:dyDescent="0.25">
      <c r="B97" s="67"/>
      <c r="C97" s="66"/>
      <c r="D97" s="68"/>
      <c r="E97" s="68"/>
      <c r="F97" s="63"/>
      <c r="G97" s="64"/>
      <c r="H97" s="64"/>
      <c r="I97" s="65"/>
      <c r="J97" s="66">
        <f t="shared" si="2"/>
        <v>0</v>
      </c>
      <c r="K97" s="63"/>
    </row>
    <row r="98" spans="2:11" outlineLevel="1" collapsed="1" x14ac:dyDescent="0.25">
      <c r="B98" s="67"/>
      <c r="C98" s="66"/>
      <c r="D98" s="68"/>
      <c r="E98" s="68"/>
      <c r="F98" s="63"/>
      <c r="G98" s="64"/>
      <c r="H98" s="64"/>
      <c r="I98" s="65"/>
      <c r="J98" s="66">
        <f t="shared" si="2"/>
        <v>0</v>
      </c>
      <c r="K98" s="63"/>
    </row>
    <row r="99" spans="2:11" outlineLevel="1" collapsed="1" x14ac:dyDescent="0.25">
      <c r="B99" s="67"/>
      <c r="C99" s="66"/>
      <c r="D99" s="68"/>
      <c r="E99" s="68"/>
      <c r="F99" s="63"/>
      <c r="G99" s="64"/>
      <c r="H99" s="64"/>
      <c r="I99" s="65"/>
      <c r="J99" s="66">
        <f t="shared" si="2"/>
        <v>0</v>
      </c>
      <c r="K99" s="63"/>
    </row>
    <row r="100" spans="2:11" outlineLevel="1" collapsed="1" x14ac:dyDescent="0.25">
      <c r="B100" s="67"/>
      <c r="C100" s="66"/>
      <c r="D100" s="68"/>
      <c r="E100" s="68"/>
      <c r="F100" s="63"/>
      <c r="G100" s="64"/>
      <c r="H100" s="64"/>
      <c r="I100" s="65"/>
      <c r="J100" s="66">
        <f t="shared" si="2"/>
        <v>0</v>
      </c>
      <c r="K100" s="63"/>
    </row>
    <row r="101" spans="2:11" outlineLevel="1" collapsed="1" x14ac:dyDescent="0.25">
      <c r="B101" s="67"/>
      <c r="C101" s="66"/>
      <c r="D101" s="68"/>
      <c r="E101" s="68"/>
      <c r="F101" s="63"/>
      <c r="G101" s="69"/>
      <c r="H101" s="69"/>
      <c r="I101" s="65"/>
      <c r="J101" s="66">
        <f t="shared" si="2"/>
        <v>0</v>
      </c>
      <c r="K101" s="63"/>
    </row>
    <row r="102" spans="2:11" x14ac:dyDescent="0.25">
      <c r="B102" s="70"/>
      <c r="C102" s="71"/>
      <c r="D102" s="72"/>
      <c r="E102" s="72"/>
      <c r="F102" s="73"/>
      <c r="G102" s="74">
        <f>SUM(G87:G101)</f>
        <v>0</v>
      </c>
      <c r="H102" s="74">
        <f>SUM(H87:H101)</f>
        <v>0</v>
      </c>
      <c r="I102" s="75"/>
      <c r="J102" s="73"/>
      <c r="K102" s="73"/>
    </row>
    <row r="103" spans="2:11" x14ac:dyDescent="0.25">
      <c r="B103" s="60">
        <f>B87+1</f>
        <v>44780</v>
      </c>
      <c r="C103" s="63" t="str">
        <f>TEXT(B103,"dddd")</f>
        <v>Sunday</v>
      </c>
      <c r="D103" s="68"/>
      <c r="E103" s="68"/>
      <c r="F103" s="66"/>
      <c r="G103" s="64"/>
      <c r="H103" s="64"/>
      <c r="I103" s="65"/>
      <c r="J103" s="66">
        <f t="shared" ref="J103:J117" si="3">IF(I103&gt;=100%,1,0)</f>
        <v>0</v>
      </c>
      <c r="K103" s="66"/>
    </row>
    <row r="104" spans="2:11" x14ac:dyDescent="0.25">
      <c r="B104" s="67"/>
      <c r="C104" s="66"/>
      <c r="D104" s="68"/>
      <c r="E104" s="68"/>
      <c r="F104" s="66"/>
      <c r="G104" s="64"/>
      <c r="H104" s="64"/>
      <c r="I104" s="65"/>
      <c r="J104" s="66">
        <f t="shared" si="3"/>
        <v>0</v>
      </c>
      <c r="K104" s="66"/>
    </row>
    <row r="105" spans="2:11" x14ac:dyDescent="0.25">
      <c r="B105" s="67"/>
      <c r="C105" s="66"/>
      <c r="D105" s="68"/>
      <c r="E105" s="68"/>
      <c r="F105" s="63"/>
      <c r="G105" s="64"/>
      <c r="H105" s="64"/>
      <c r="I105" s="65"/>
      <c r="J105" s="66">
        <f t="shared" si="3"/>
        <v>0</v>
      </c>
      <c r="K105" s="63"/>
    </row>
    <row r="106" spans="2:11" x14ac:dyDescent="0.25">
      <c r="B106" s="67"/>
      <c r="C106" s="66"/>
      <c r="D106" s="68"/>
      <c r="E106" s="68"/>
      <c r="F106" s="63"/>
      <c r="G106" s="64"/>
      <c r="H106" s="64"/>
      <c r="I106" s="65"/>
      <c r="J106" s="66">
        <f t="shared" si="3"/>
        <v>0</v>
      </c>
      <c r="K106" s="63"/>
    </row>
    <row r="107" spans="2:11" x14ac:dyDescent="0.25">
      <c r="B107" s="67"/>
      <c r="C107" s="66"/>
      <c r="D107" s="68"/>
      <c r="E107" s="68"/>
      <c r="F107" s="63"/>
      <c r="G107" s="64"/>
      <c r="H107" s="64"/>
      <c r="I107" s="65"/>
      <c r="J107" s="66">
        <f t="shared" si="3"/>
        <v>0</v>
      </c>
      <c r="K107" s="63"/>
    </row>
    <row r="108" spans="2:11" outlineLevel="1" collapsed="1" x14ac:dyDescent="0.25">
      <c r="B108" s="67"/>
      <c r="C108" s="66"/>
      <c r="D108" s="68"/>
      <c r="E108" s="68"/>
      <c r="F108" s="63"/>
      <c r="G108" s="64"/>
      <c r="H108" s="64"/>
      <c r="I108" s="65"/>
      <c r="J108" s="66">
        <f t="shared" si="3"/>
        <v>0</v>
      </c>
      <c r="K108" s="63"/>
    </row>
    <row r="109" spans="2:11" outlineLevel="1" collapsed="1" x14ac:dyDescent="0.25">
      <c r="B109" s="67"/>
      <c r="C109" s="66"/>
      <c r="D109" s="68"/>
      <c r="E109" s="68"/>
      <c r="F109" s="63"/>
      <c r="G109" s="64"/>
      <c r="H109" s="64"/>
      <c r="I109" s="65"/>
      <c r="J109" s="66">
        <f t="shared" si="3"/>
        <v>0</v>
      </c>
      <c r="K109" s="63"/>
    </row>
    <row r="110" spans="2:11" outlineLevel="1" collapsed="1" x14ac:dyDescent="0.25">
      <c r="B110" s="67"/>
      <c r="C110" s="66"/>
      <c r="D110" s="68"/>
      <c r="E110" s="68"/>
      <c r="F110" s="63"/>
      <c r="G110" s="64"/>
      <c r="H110" s="64"/>
      <c r="I110" s="65"/>
      <c r="J110" s="66">
        <f t="shared" si="3"/>
        <v>0</v>
      </c>
      <c r="K110" s="63"/>
    </row>
    <row r="111" spans="2:11" outlineLevel="1" collapsed="1" x14ac:dyDescent="0.25">
      <c r="B111" s="67"/>
      <c r="C111" s="66"/>
      <c r="D111" s="68"/>
      <c r="E111" s="68"/>
      <c r="F111" s="63"/>
      <c r="G111" s="64"/>
      <c r="H111" s="64"/>
      <c r="I111" s="65"/>
      <c r="J111" s="66">
        <f t="shared" si="3"/>
        <v>0</v>
      </c>
      <c r="K111" s="63"/>
    </row>
    <row r="112" spans="2:11" outlineLevel="1" collapsed="1" x14ac:dyDescent="0.25">
      <c r="B112" s="67"/>
      <c r="C112" s="66"/>
      <c r="D112" s="68"/>
      <c r="E112" s="68"/>
      <c r="F112" s="63"/>
      <c r="G112" s="64"/>
      <c r="H112" s="64"/>
      <c r="I112" s="65"/>
      <c r="J112" s="66">
        <f t="shared" si="3"/>
        <v>0</v>
      </c>
      <c r="K112" s="63"/>
    </row>
    <row r="113" spans="2:11" outlineLevel="1" collapsed="1" x14ac:dyDescent="0.25">
      <c r="B113" s="67"/>
      <c r="C113" s="66"/>
      <c r="D113" s="68"/>
      <c r="E113" s="68"/>
      <c r="F113" s="63"/>
      <c r="G113" s="64"/>
      <c r="H113" s="64"/>
      <c r="I113" s="65"/>
      <c r="J113" s="66">
        <f t="shared" si="3"/>
        <v>0</v>
      </c>
      <c r="K113" s="63"/>
    </row>
    <row r="114" spans="2:11" outlineLevel="1" collapsed="1" x14ac:dyDescent="0.25">
      <c r="B114" s="67"/>
      <c r="C114" s="66"/>
      <c r="D114" s="68"/>
      <c r="E114" s="68"/>
      <c r="F114" s="63"/>
      <c r="G114" s="64"/>
      <c r="H114" s="64"/>
      <c r="I114" s="65"/>
      <c r="J114" s="66">
        <f t="shared" si="3"/>
        <v>0</v>
      </c>
      <c r="K114" s="63"/>
    </row>
    <row r="115" spans="2:11" outlineLevel="1" collapsed="1" x14ac:dyDescent="0.25">
      <c r="B115" s="67"/>
      <c r="C115" s="66"/>
      <c r="D115" s="68"/>
      <c r="E115" s="68"/>
      <c r="F115" s="63"/>
      <c r="G115" s="64"/>
      <c r="H115" s="64"/>
      <c r="I115" s="65"/>
      <c r="J115" s="66">
        <f t="shared" si="3"/>
        <v>0</v>
      </c>
      <c r="K115" s="63"/>
    </row>
    <row r="116" spans="2:11" outlineLevel="1" collapsed="1" x14ac:dyDescent="0.25">
      <c r="B116" s="67"/>
      <c r="C116" s="66"/>
      <c r="D116" s="68"/>
      <c r="E116" s="68"/>
      <c r="F116" s="63"/>
      <c r="G116" s="64"/>
      <c r="H116" s="64"/>
      <c r="I116" s="65"/>
      <c r="J116" s="66">
        <f t="shared" si="3"/>
        <v>0</v>
      </c>
      <c r="K116" s="63"/>
    </row>
    <row r="117" spans="2:11" outlineLevel="1" collapsed="1" x14ac:dyDescent="0.25">
      <c r="B117" s="67"/>
      <c r="C117" s="66"/>
      <c r="D117" s="68"/>
      <c r="E117" s="68"/>
      <c r="F117" s="63"/>
      <c r="G117" s="69"/>
      <c r="H117" s="69"/>
      <c r="I117" s="65"/>
      <c r="J117" s="66">
        <f t="shared" si="3"/>
        <v>0</v>
      </c>
      <c r="K117" s="63"/>
    </row>
    <row r="118" spans="2:11" x14ac:dyDescent="0.25">
      <c r="B118" s="70"/>
      <c r="C118" s="71"/>
      <c r="D118" s="72"/>
      <c r="E118" s="72"/>
      <c r="F118" s="73"/>
      <c r="G118" s="74">
        <f>SUM(G103:G117)</f>
        <v>0</v>
      </c>
      <c r="H118" s="74">
        <f>SUM(H103:H117)</f>
        <v>0</v>
      </c>
      <c r="I118" s="75"/>
      <c r="J118" s="73"/>
      <c r="K118" s="73"/>
    </row>
    <row r="119" spans="2:11" x14ac:dyDescent="0.25">
      <c r="B119" s="60">
        <f>B103+1</f>
        <v>44781</v>
      </c>
      <c r="C119" s="63" t="str">
        <f>TEXT(B119,"dddd")</f>
        <v>Monday</v>
      </c>
      <c r="D119" s="68"/>
      <c r="E119" s="68"/>
      <c r="F119" s="66"/>
      <c r="G119" s="64"/>
      <c r="H119" s="64"/>
      <c r="I119" s="65"/>
      <c r="J119" s="66">
        <f t="shared" ref="J119:J183" si="4">IF(I119&gt;=100%,1,0)</f>
        <v>0</v>
      </c>
      <c r="K119" s="66"/>
    </row>
    <row r="120" spans="2:11" x14ac:dyDescent="0.25">
      <c r="B120" s="67"/>
      <c r="C120" s="66"/>
      <c r="D120" s="68"/>
      <c r="E120" s="68"/>
      <c r="F120" s="66"/>
      <c r="G120" s="64"/>
      <c r="H120" s="64"/>
      <c r="I120" s="65"/>
      <c r="J120" s="66">
        <f t="shared" si="4"/>
        <v>0</v>
      </c>
      <c r="K120" s="66"/>
    </row>
    <row r="121" spans="2:11" x14ac:dyDescent="0.25">
      <c r="B121" s="67"/>
      <c r="C121" s="66"/>
      <c r="D121" s="68"/>
      <c r="E121" s="68"/>
      <c r="F121" s="63"/>
      <c r="G121" s="64"/>
      <c r="H121" s="64"/>
      <c r="I121" s="65"/>
      <c r="J121" s="66">
        <f t="shared" si="4"/>
        <v>0</v>
      </c>
      <c r="K121" s="63"/>
    </row>
    <row r="122" spans="2:11" x14ac:dyDescent="0.25">
      <c r="B122" s="67"/>
      <c r="C122" s="66"/>
      <c r="D122" s="68"/>
      <c r="E122" s="68"/>
      <c r="F122" s="63"/>
      <c r="G122" s="64"/>
      <c r="H122" s="64"/>
      <c r="I122" s="65"/>
      <c r="J122" s="66">
        <f t="shared" si="4"/>
        <v>0</v>
      </c>
      <c r="K122" s="63"/>
    </row>
    <row r="123" spans="2:11" x14ac:dyDescent="0.25">
      <c r="B123" s="67"/>
      <c r="C123" s="66"/>
      <c r="D123" s="68"/>
      <c r="E123" s="68"/>
      <c r="F123" s="63"/>
      <c r="G123" s="64"/>
      <c r="H123" s="64"/>
      <c r="I123" s="65"/>
      <c r="J123" s="66">
        <f t="shared" si="4"/>
        <v>0</v>
      </c>
      <c r="K123" s="63"/>
    </row>
    <row r="124" spans="2:11" outlineLevel="1" collapsed="1" x14ac:dyDescent="0.25">
      <c r="B124" s="67"/>
      <c r="C124" s="66"/>
      <c r="D124" s="68"/>
      <c r="E124" s="68"/>
      <c r="F124" s="63"/>
      <c r="G124" s="64"/>
      <c r="H124" s="64"/>
      <c r="I124" s="65"/>
      <c r="J124" s="66">
        <f t="shared" si="4"/>
        <v>0</v>
      </c>
      <c r="K124" s="63"/>
    </row>
    <row r="125" spans="2:11" outlineLevel="1" collapsed="1" x14ac:dyDescent="0.25">
      <c r="B125" s="67"/>
      <c r="C125" s="66"/>
      <c r="D125" s="68"/>
      <c r="E125" s="68"/>
      <c r="F125" s="63"/>
      <c r="G125" s="64"/>
      <c r="H125" s="64"/>
      <c r="I125" s="65"/>
      <c r="J125" s="66">
        <f t="shared" si="4"/>
        <v>0</v>
      </c>
      <c r="K125" s="63"/>
    </row>
    <row r="126" spans="2:11" outlineLevel="1" collapsed="1" x14ac:dyDescent="0.25">
      <c r="B126" s="67"/>
      <c r="C126" s="66"/>
      <c r="D126" s="68"/>
      <c r="E126" s="68"/>
      <c r="F126" s="63"/>
      <c r="G126" s="64"/>
      <c r="H126" s="64"/>
      <c r="I126" s="65"/>
      <c r="J126" s="66">
        <f t="shared" si="4"/>
        <v>0</v>
      </c>
      <c r="K126" s="63"/>
    </row>
    <row r="127" spans="2:11" outlineLevel="1" collapsed="1" x14ac:dyDescent="0.25">
      <c r="B127" s="67"/>
      <c r="C127" s="66"/>
      <c r="D127" s="68"/>
      <c r="E127" s="68"/>
      <c r="F127" s="63"/>
      <c r="G127" s="64"/>
      <c r="H127" s="64"/>
      <c r="I127" s="65"/>
      <c r="J127" s="66">
        <f t="shared" si="4"/>
        <v>0</v>
      </c>
      <c r="K127" s="63"/>
    </row>
    <row r="128" spans="2:11" outlineLevel="1" collapsed="1" x14ac:dyDescent="0.25">
      <c r="B128" s="67"/>
      <c r="C128" s="66"/>
      <c r="D128" s="68"/>
      <c r="E128" s="68"/>
      <c r="F128" s="63"/>
      <c r="G128" s="64"/>
      <c r="H128" s="64"/>
      <c r="I128" s="65"/>
      <c r="J128" s="66">
        <f t="shared" si="4"/>
        <v>0</v>
      </c>
      <c r="K128" s="63"/>
    </row>
    <row r="129" spans="2:11" outlineLevel="1" collapsed="1" x14ac:dyDescent="0.25">
      <c r="B129" s="67"/>
      <c r="C129" s="66"/>
      <c r="D129" s="68"/>
      <c r="E129" s="68"/>
      <c r="F129" s="63"/>
      <c r="G129" s="64"/>
      <c r="H129" s="64"/>
      <c r="I129" s="65"/>
      <c r="J129" s="66">
        <f t="shared" si="4"/>
        <v>0</v>
      </c>
      <c r="K129" s="63"/>
    </row>
    <row r="130" spans="2:11" outlineLevel="1" collapsed="1" x14ac:dyDescent="0.25">
      <c r="B130" s="67"/>
      <c r="C130" s="66"/>
      <c r="D130" s="68"/>
      <c r="E130" s="68"/>
      <c r="F130" s="63"/>
      <c r="G130" s="64"/>
      <c r="H130" s="64"/>
      <c r="I130" s="65"/>
      <c r="J130" s="66">
        <f t="shared" si="4"/>
        <v>0</v>
      </c>
      <c r="K130" s="63"/>
    </row>
    <row r="131" spans="2:11" outlineLevel="1" collapsed="1" x14ac:dyDescent="0.25">
      <c r="B131" s="67"/>
      <c r="C131" s="66"/>
      <c r="D131" s="68"/>
      <c r="E131" s="68"/>
      <c r="F131" s="63"/>
      <c r="G131" s="64"/>
      <c r="H131" s="64"/>
      <c r="I131" s="65"/>
      <c r="J131" s="66">
        <f t="shared" si="4"/>
        <v>0</v>
      </c>
      <c r="K131" s="63"/>
    </row>
    <row r="132" spans="2:11" outlineLevel="1" collapsed="1" x14ac:dyDescent="0.25">
      <c r="B132" s="67"/>
      <c r="C132" s="66"/>
      <c r="D132" s="68"/>
      <c r="E132" s="68"/>
      <c r="F132" s="63"/>
      <c r="G132" s="64"/>
      <c r="H132" s="64"/>
      <c r="I132" s="65"/>
      <c r="J132" s="66">
        <f t="shared" si="4"/>
        <v>0</v>
      </c>
      <c r="K132" s="63"/>
    </row>
    <row r="133" spans="2:11" outlineLevel="1" collapsed="1" x14ac:dyDescent="0.25">
      <c r="B133" s="67"/>
      <c r="C133" s="66"/>
      <c r="D133" s="68"/>
      <c r="E133" s="68"/>
      <c r="F133" s="63"/>
      <c r="G133" s="69"/>
      <c r="H133" s="69"/>
      <c r="I133" s="65"/>
      <c r="J133" s="66">
        <f t="shared" si="4"/>
        <v>0</v>
      </c>
      <c r="K133" s="63"/>
    </row>
    <row r="134" spans="2:11" x14ac:dyDescent="0.25">
      <c r="B134" s="70"/>
      <c r="C134" s="71"/>
      <c r="D134" s="72"/>
      <c r="E134" s="72"/>
      <c r="F134" s="73"/>
      <c r="G134" s="74">
        <f>SUM(G119:G133)</f>
        <v>0</v>
      </c>
      <c r="H134" s="74">
        <f>SUM(H119:H133)</f>
        <v>0</v>
      </c>
      <c r="I134" s="75"/>
      <c r="J134" s="73"/>
      <c r="K134" s="73"/>
    </row>
    <row r="135" spans="2:11" x14ac:dyDescent="0.25">
      <c r="B135" s="60">
        <f>B119+1</f>
        <v>44782</v>
      </c>
      <c r="C135" s="63" t="str">
        <f>TEXT(B135,"dddd")</f>
        <v>Tuesday</v>
      </c>
      <c r="D135" s="68"/>
      <c r="E135" s="68"/>
      <c r="F135" s="66"/>
      <c r="G135" s="64"/>
      <c r="H135" s="64"/>
      <c r="I135" s="65"/>
      <c r="J135" s="66">
        <f t="shared" si="4"/>
        <v>0</v>
      </c>
      <c r="K135" s="66"/>
    </row>
    <row r="136" spans="2:11" x14ac:dyDescent="0.25">
      <c r="B136" s="67"/>
      <c r="C136" s="66"/>
      <c r="D136" s="68"/>
      <c r="E136" s="68"/>
      <c r="F136" s="66"/>
      <c r="G136" s="64"/>
      <c r="H136" s="64"/>
      <c r="I136" s="65"/>
      <c r="J136" s="66">
        <f t="shared" si="4"/>
        <v>0</v>
      </c>
      <c r="K136" s="66"/>
    </row>
    <row r="137" spans="2:11" x14ac:dyDescent="0.25">
      <c r="B137" s="67"/>
      <c r="C137" s="66"/>
      <c r="D137" s="68"/>
      <c r="E137" s="68"/>
      <c r="F137" s="63"/>
      <c r="G137" s="64"/>
      <c r="H137" s="64"/>
      <c r="I137" s="65"/>
      <c r="J137" s="66">
        <f t="shared" si="4"/>
        <v>0</v>
      </c>
      <c r="K137" s="63"/>
    </row>
    <row r="138" spans="2:11" x14ac:dyDescent="0.25">
      <c r="B138" s="67"/>
      <c r="C138" s="66"/>
      <c r="D138" s="68"/>
      <c r="E138" s="68"/>
      <c r="F138" s="63"/>
      <c r="G138" s="64"/>
      <c r="H138" s="64"/>
      <c r="I138" s="65"/>
      <c r="J138" s="66">
        <f t="shared" si="4"/>
        <v>0</v>
      </c>
      <c r="K138" s="63"/>
    </row>
    <row r="139" spans="2:11" x14ac:dyDescent="0.25">
      <c r="B139" s="67"/>
      <c r="C139" s="66"/>
      <c r="D139" s="68"/>
      <c r="E139" s="68"/>
      <c r="F139" s="63"/>
      <c r="G139" s="64"/>
      <c r="H139" s="64"/>
      <c r="I139" s="65"/>
      <c r="J139" s="66">
        <f t="shared" si="4"/>
        <v>0</v>
      </c>
      <c r="K139" s="63"/>
    </row>
    <row r="140" spans="2:11" outlineLevel="1" collapsed="1" x14ac:dyDescent="0.25">
      <c r="B140" s="67"/>
      <c r="C140" s="66"/>
      <c r="D140" s="68"/>
      <c r="E140" s="68"/>
      <c r="F140" s="63"/>
      <c r="G140" s="64"/>
      <c r="H140" s="64"/>
      <c r="I140" s="65"/>
      <c r="J140" s="66">
        <f t="shared" si="4"/>
        <v>0</v>
      </c>
      <c r="K140" s="63"/>
    </row>
    <row r="141" spans="2:11" outlineLevel="1" collapsed="1" x14ac:dyDescent="0.25">
      <c r="B141" s="67"/>
      <c r="C141" s="66"/>
      <c r="D141" s="68"/>
      <c r="E141" s="68"/>
      <c r="F141" s="63"/>
      <c r="G141" s="64"/>
      <c r="H141" s="64"/>
      <c r="I141" s="65"/>
      <c r="J141" s="66">
        <f t="shared" si="4"/>
        <v>0</v>
      </c>
      <c r="K141" s="63"/>
    </row>
    <row r="142" spans="2:11" outlineLevel="1" collapsed="1" x14ac:dyDescent="0.25">
      <c r="B142" s="67"/>
      <c r="C142" s="66"/>
      <c r="D142" s="68"/>
      <c r="E142" s="68"/>
      <c r="F142" s="63"/>
      <c r="G142" s="64"/>
      <c r="H142" s="64"/>
      <c r="I142" s="65"/>
      <c r="J142" s="66">
        <f t="shared" si="4"/>
        <v>0</v>
      </c>
      <c r="K142" s="63"/>
    </row>
    <row r="143" spans="2:11" outlineLevel="1" collapsed="1" x14ac:dyDescent="0.25">
      <c r="B143" s="67"/>
      <c r="C143" s="66"/>
      <c r="D143" s="68"/>
      <c r="E143" s="68"/>
      <c r="F143" s="63"/>
      <c r="G143" s="64"/>
      <c r="H143" s="64"/>
      <c r="I143" s="65"/>
      <c r="J143" s="66">
        <f t="shared" si="4"/>
        <v>0</v>
      </c>
      <c r="K143" s="63"/>
    </row>
    <row r="144" spans="2:11" outlineLevel="1" collapsed="1" x14ac:dyDescent="0.25">
      <c r="B144" s="67"/>
      <c r="C144" s="66"/>
      <c r="D144" s="68"/>
      <c r="E144" s="68"/>
      <c r="F144" s="63"/>
      <c r="G144" s="64"/>
      <c r="H144" s="64"/>
      <c r="I144" s="65"/>
      <c r="J144" s="66">
        <f t="shared" si="4"/>
        <v>0</v>
      </c>
      <c r="K144" s="63"/>
    </row>
    <row r="145" spans="2:11" outlineLevel="1" collapsed="1" x14ac:dyDescent="0.25">
      <c r="B145" s="67"/>
      <c r="C145" s="66"/>
      <c r="D145" s="68"/>
      <c r="E145" s="68"/>
      <c r="F145" s="63"/>
      <c r="G145" s="64"/>
      <c r="H145" s="64"/>
      <c r="I145" s="65"/>
      <c r="J145" s="66">
        <f t="shared" si="4"/>
        <v>0</v>
      </c>
      <c r="K145" s="63"/>
    </row>
    <row r="146" spans="2:11" outlineLevel="1" collapsed="1" x14ac:dyDescent="0.25">
      <c r="B146" s="67"/>
      <c r="C146" s="66"/>
      <c r="D146" s="68"/>
      <c r="E146" s="68"/>
      <c r="F146" s="63"/>
      <c r="G146" s="64"/>
      <c r="H146" s="64"/>
      <c r="I146" s="65"/>
      <c r="J146" s="66">
        <f t="shared" si="4"/>
        <v>0</v>
      </c>
      <c r="K146" s="63"/>
    </row>
    <row r="147" spans="2:11" outlineLevel="1" collapsed="1" x14ac:dyDescent="0.25">
      <c r="B147" s="67"/>
      <c r="C147" s="66"/>
      <c r="D147" s="68"/>
      <c r="E147" s="68"/>
      <c r="F147" s="63"/>
      <c r="G147" s="64"/>
      <c r="H147" s="64"/>
      <c r="I147" s="65"/>
      <c r="J147" s="66">
        <f t="shared" si="4"/>
        <v>0</v>
      </c>
      <c r="K147" s="63"/>
    </row>
    <row r="148" spans="2:11" outlineLevel="1" collapsed="1" x14ac:dyDescent="0.25">
      <c r="B148" s="67"/>
      <c r="C148" s="66"/>
      <c r="D148" s="68"/>
      <c r="E148" s="68"/>
      <c r="F148" s="63"/>
      <c r="G148" s="64"/>
      <c r="H148" s="64"/>
      <c r="I148" s="65"/>
      <c r="J148" s="66">
        <f t="shared" si="4"/>
        <v>0</v>
      </c>
      <c r="K148" s="63"/>
    </row>
    <row r="149" spans="2:11" outlineLevel="1" collapsed="1" x14ac:dyDescent="0.25">
      <c r="B149" s="67"/>
      <c r="C149" s="66"/>
      <c r="D149" s="68"/>
      <c r="E149" s="68"/>
      <c r="F149" s="63"/>
      <c r="G149" s="69"/>
      <c r="H149" s="69"/>
      <c r="I149" s="65"/>
      <c r="J149" s="66">
        <f t="shared" si="4"/>
        <v>0</v>
      </c>
      <c r="K149" s="63"/>
    </row>
    <row r="150" spans="2:11" x14ac:dyDescent="0.25">
      <c r="B150" s="70"/>
      <c r="C150" s="71"/>
      <c r="D150" s="72"/>
      <c r="E150" s="72"/>
      <c r="F150" s="73"/>
      <c r="G150" s="74">
        <f>SUM(G135:G149)</f>
        <v>0</v>
      </c>
      <c r="H150" s="74">
        <f>SUM(H135:H149)</f>
        <v>0</v>
      </c>
      <c r="I150" s="75"/>
      <c r="J150" s="73"/>
      <c r="K150" s="73"/>
    </row>
    <row r="151" spans="2:11" x14ac:dyDescent="0.25">
      <c r="B151" s="60">
        <f>B135+1</f>
        <v>44783</v>
      </c>
      <c r="C151" s="63" t="str">
        <f>TEXT(B151,"dddd")</f>
        <v>Wednesday</v>
      </c>
      <c r="D151" s="68"/>
      <c r="E151" s="68"/>
      <c r="F151" s="66"/>
      <c r="G151" s="64"/>
      <c r="H151" s="64"/>
      <c r="I151" s="65"/>
      <c r="J151" s="66">
        <f t="shared" si="4"/>
        <v>0</v>
      </c>
      <c r="K151" s="66"/>
    </row>
    <row r="152" spans="2:11" x14ac:dyDescent="0.25">
      <c r="B152" s="67"/>
      <c r="C152" s="66"/>
      <c r="D152" s="68"/>
      <c r="E152" s="68"/>
      <c r="F152" s="66"/>
      <c r="G152" s="64"/>
      <c r="H152" s="64"/>
      <c r="I152" s="65"/>
      <c r="J152" s="66">
        <f t="shared" si="4"/>
        <v>0</v>
      </c>
      <c r="K152" s="66"/>
    </row>
    <row r="153" spans="2:11" x14ac:dyDescent="0.25">
      <c r="B153" s="67"/>
      <c r="C153" s="66"/>
      <c r="D153" s="68"/>
      <c r="E153" s="68"/>
      <c r="F153" s="63"/>
      <c r="G153" s="64"/>
      <c r="H153" s="64"/>
      <c r="I153" s="65"/>
      <c r="J153" s="66">
        <f t="shared" si="4"/>
        <v>0</v>
      </c>
      <c r="K153" s="63"/>
    </row>
    <row r="154" spans="2:11" x14ac:dyDescent="0.25">
      <c r="B154" s="67"/>
      <c r="C154" s="66"/>
      <c r="D154" s="68"/>
      <c r="E154" s="68"/>
      <c r="F154" s="63"/>
      <c r="G154" s="64"/>
      <c r="H154" s="64"/>
      <c r="I154" s="65"/>
      <c r="J154" s="66">
        <f t="shared" si="4"/>
        <v>0</v>
      </c>
      <c r="K154" s="63"/>
    </row>
    <row r="155" spans="2:11" x14ac:dyDescent="0.25">
      <c r="B155" s="67"/>
      <c r="C155" s="66"/>
      <c r="D155" s="68"/>
      <c r="E155" s="68"/>
      <c r="F155" s="63"/>
      <c r="G155" s="64"/>
      <c r="H155" s="64"/>
      <c r="I155" s="65"/>
      <c r="J155" s="66">
        <f t="shared" si="4"/>
        <v>0</v>
      </c>
      <c r="K155" s="63"/>
    </row>
    <row r="156" spans="2:11" x14ac:dyDescent="0.25">
      <c r="B156" s="67"/>
      <c r="C156" s="66"/>
      <c r="D156" s="68"/>
      <c r="E156" s="68"/>
      <c r="F156" s="63"/>
      <c r="G156" s="64"/>
      <c r="H156" s="64"/>
      <c r="I156" s="65"/>
      <c r="J156" s="66">
        <f t="shared" si="4"/>
        <v>0</v>
      </c>
      <c r="K156" s="63"/>
    </row>
    <row r="157" spans="2:11" x14ac:dyDescent="0.25">
      <c r="B157" s="67"/>
      <c r="C157" s="66"/>
      <c r="D157" s="68"/>
      <c r="E157" s="68"/>
      <c r="F157" s="63"/>
      <c r="G157" s="64"/>
      <c r="H157" s="64"/>
      <c r="I157" s="65"/>
      <c r="J157" s="66">
        <f t="shared" si="4"/>
        <v>0</v>
      </c>
      <c r="K157" s="63"/>
    </row>
    <row r="158" spans="2:11" x14ac:dyDescent="0.25">
      <c r="B158" s="67"/>
      <c r="C158" s="66"/>
      <c r="D158" s="68"/>
      <c r="E158" s="68"/>
      <c r="F158" s="63"/>
      <c r="G158" s="64"/>
      <c r="H158" s="64"/>
      <c r="I158" s="65"/>
      <c r="J158" s="66">
        <f t="shared" si="4"/>
        <v>0</v>
      </c>
      <c r="K158" s="63"/>
    </row>
    <row r="159" spans="2:11" x14ac:dyDescent="0.25">
      <c r="B159" s="67"/>
      <c r="C159" s="66"/>
      <c r="D159" s="68"/>
      <c r="E159" s="68"/>
      <c r="F159" s="63"/>
      <c r="G159" s="64"/>
      <c r="H159" s="64"/>
      <c r="I159" s="65"/>
      <c r="J159" s="66">
        <f t="shared" si="4"/>
        <v>0</v>
      </c>
      <c r="K159" s="63"/>
    </row>
    <row r="160" spans="2:11" x14ac:dyDescent="0.25">
      <c r="B160" s="67"/>
      <c r="C160" s="66"/>
      <c r="D160" s="68"/>
      <c r="E160" s="68"/>
      <c r="F160" s="63"/>
      <c r="G160" s="64"/>
      <c r="H160" s="64"/>
      <c r="I160" s="65"/>
      <c r="J160" s="66">
        <f t="shared" si="4"/>
        <v>0</v>
      </c>
      <c r="K160" s="63"/>
    </row>
    <row r="161" spans="2:11" x14ac:dyDescent="0.25">
      <c r="B161" s="67"/>
      <c r="C161" s="66"/>
      <c r="D161" s="68"/>
      <c r="E161" s="68"/>
      <c r="F161" s="63"/>
      <c r="G161" s="64"/>
      <c r="H161" s="64"/>
      <c r="I161" s="65"/>
      <c r="J161" s="66">
        <f t="shared" si="4"/>
        <v>0</v>
      </c>
      <c r="K161" s="63"/>
    </row>
    <row r="162" spans="2:11" x14ac:dyDescent="0.25">
      <c r="B162" s="67"/>
      <c r="C162" s="66"/>
      <c r="D162" s="68"/>
      <c r="E162" s="68"/>
      <c r="F162" s="63"/>
      <c r="G162" s="64"/>
      <c r="H162" s="64"/>
      <c r="I162" s="65"/>
      <c r="J162" s="66">
        <f t="shared" si="4"/>
        <v>0</v>
      </c>
      <c r="K162" s="63"/>
    </row>
    <row r="163" spans="2:11" x14ac:dyDescent="0.25">
      <c r="B163" s="67"/>
      <c r="C163" s="66"/>
      <c r="D163" s="68"/>
      <c r="E163" s="68"/>
      <c r="F163" s="63"/>
      <c r="G163" s="64"/>
      <c r="H163" s="64"/>
      <c r="I163" s="65"/>
      <c r="J163" s="66">
        <f t="shared" si="4"/>
        <v>0</v>
      </c>
      <c r="K163" s="63"/>
    </row>
    <row r="164" spans="2:11" x14ac:dyDescent="0.25">
      <c r="B164" s="67"/>
      <c r="C164" s="66"/>
      <c r="D164" s="68"/>
      <c r="E164" s="68"/>
      <c r="F164" s="63"/>
      <c r="G164" s="64"/>
      <c r="H164" s="64"/>
      <c r="I164" s="65"/>
      <c r="J164" s="66">
        <f t="shared" si="4"/>
        <v>0</v>
      </c>
      <c r="K164" s="63"/>
    </row>
    <row r="165" spans="2:11" x14ac:dyDescent="0.25">
      <c r="B165" s="67"/>
      <c r="C165" s="66"/>
      <c r="D165" s="68"/>
      <c r="E165" s="68"/>
      <c r="F165" s="63"/>
      <c r="G165" s="69"/>
      <c r="H165" s="69"/>
      <c r="I165" s="65"/>
      <c r="J165" s="66">
        <f t="shared" si="4"/>
        <v>0</v>
      </c>
      <c r="K165" s="63"/>
    </row>
    <row r="166" spans="2:11" x14ac:dyDescent="0.25">
      <c r="B166" s="70"/>
      <c r="C166" s="71"/>
      <c r="D166" s="72"/>
      <c r="E166" s="72"/>
      <c r="F166" s="73"/>
      <c r="G166" s="74">
        <f>SUM(G151:G165)</f>
        <v>0</v>
      </c>
      <c r="H166" s="74">
        <f>SUM(H151:H165)</f>
        <v>0</v>
      </c>
      <c r="I166" s="75"/>
      <c r="J166" s="73"/>
      <c r="K166" s="73"/>
    </row>
    <row r="167" spans="2:11" x14ac:dyDescent="0.25">
      <c r="B167" s="60">
        <f>B151+1</f>
        <v>44784</v>
      </c>
      <c r="C167" s="63" t="str">
        <f>TEXT(B167,"dddd")</f>
        <v>Thursday</v>
      </c>
      <c r="D167" s="68"/>
      <c r="E167" s="68"/>
      <c r="F167" s="66"/>
      <c r="G167" s="64"/>
      <c r="H167" s="64"/>
      <c r="I167" s="65"/>
      <c r="J167" s="66">
        <f t="shared" si="4"/>
        <v>0</v>
      </c>
      <c r="K167" s="66"/>
    </row>
    <row r="168" spans="2:11" x14ac:dyDescent="0.25">
      <c r="B168" s="67"/>
      <c r="C168" s="66"/>
      <c r="D168" s="68"/>
      <c r="E168" s="68"/>
      <c r="F168" s="66"/>
      <c r="G168" s="64"/>
      <c r="H168" s="64"/>
      <c r="I168" s="65"/>
      <c r="J168" s="66">
        <f t="shared" si="4"/>
        <v>0</v>
      </c>
      <c r="K168" s="66"/>
    </row>
    <row r="169" spans="2:11" x14ac:dyDescent="0.25">
      <c r="B169" s="67"/>
      <c r="C169" s="66"/>
      <c r="D169" s="68"/>
      <c r="E169" s="68"/>
      <c r="F169" s="63"/>
      <c r="G169" s="64"/>
      <c r="H169" s="64"/>
      <c r="I169" s="65"/>
      <c r="J169" s="66">
        <f t="shared" si="4"/>
        <v>0</v>
      </c>
      <c r="K169" s="63"/>
    </row>
    <row r="170" spans="2:11" x14ac:dyDescent="0.25">
      <c r="B170" s="67"/>
      <c r="C170" s="66"/>
      <c r="D170" s="68"/>
      <c r="E170" s="68"/>
      <c r="F170" s="63"/>
      <c r="G170" s="64"/>
      <c r="H170" s="64"/>
      <c r="I170" s="65"/>
      <c r="J170" s="66">
        <f t="shared" si="4"/>
        <v>0</v>
      </c>
      <c r="K170" s="63"/>
    </row>
    <row r="171" spans="2:11" x14ac:dyDescent="0.25">
      <c r="B171" s="67"/>
      <c r="C171" s="66"/>
      <c r="D171" s="68"/>
      <c r="E171" s="68"/>
      <c r="F171" s="63"/>
      <c r="G171" s="64"/>
      <c r="H171" s="64"/>
      <c r="I171" s="65"/>
      <c r="J171" s="66">
        <f t="shared" si="4"/>
        <v>0</v>
      </c>
      <c r="K171" s="63"/>
    </row>
    <row r="172" spans="2:11" x14ac:dyDescent="0.25">
      <c r="B172" s="67"/>
      <c r="C172" s="66"/>
      <c r="D172" s="68"/>
      <c r="E172" s="68"/>
      <c r="F172" s="63"/>
      <c r="G172" s="64"/>
      <c r="H172" s="64"/>
      <c r="I172" s="65"/>
      <c r="J172" s="66">
        <f t="shared" si="4"/>
        <v>0</v>
      </c>
      <c r="K172" s="63"/>
    </row>
    <row r="173" spans="2:11" x14ac:dyDescent="0.25">
      <c r="B173" s="67"/>
      <c r="C173" s="66"/>
      <c r="D173" s="68"/>
      <c r="E173" s="68"/>
      <c r="F173" s="63"/>
      <c r="G173" s="64"/>
      <c r="H173" s="64"/>
      <c r="I173" s="65"/>
      <c r="J173" s="66">
        <f t="shared" si="4"/>
        <v>0</v>
      </c>
      <c r="K173" s="63"/>
    </row>
    <row r="174" spans="2:11" x14ac:dyDescent="0.25">
      <c r="B174" s="67"/>
      <c r="C174" s="66"/>
      <c r="D174" s="68"/>
      <c r="E174" s="68"/>
      <c r="F174" s="63"/>
      <c r="G174" s="64"/>
      <c r="H174" s="64"/>
      <c r="I174" s="65"/>
      <c r="J174" s="66">
        <f t="shared" si="4"/>
        <v>0</v>
      </c>
      <c r="K174" s="63"/>
    </row>
    <row r="175" spans="2:11" x14ac:dyDescent="0.25">
      <c r="B175" s="67"/>
      <c r="C175" s="66"/>
      <c r="D175" s="68"/>
      <c r="E175" s="68"/>
      <c r="F175" s="63"/>
      <c r="G175" s="64"/>
      <c r="H175" s="64"/>
      <c r="I175" s="65"/>
      <c r="J175" s="66">
        <f t="shared" si="4"/>
        <v>0</v>
      </c>
      <c r="K175" s="63"/>
    </row>
    <row r="176" spans="2:11" x14ac:dyDescent="0.25">
      <c r="B176" s="67"/>
      <c r="C176" s="66"/>
      <c r="D176" s="68"/>
      <c r="E176" s="68"/>
      <c r="F176" s="63"/>
      <c r="G176" s="64"/>
      <c r="H176" s="64"/>
      <c r="I176" s="65"/>
      <c r="J176" s="66">
        <f t="shared" si="4"/>
        <v>0</v>
      </c>
      <c r="K176" s="63"/>
    </row>
    <row r="177" spans="2:11" x14ac:dyDescent="0.25">
      <c r="B177" s="67"/>
      <c r="C177" s="66"/>
      <c r="D177" s="68"/>
      <c r="E177" s="68"/>
      <c r="F177" s="63"/>
      <c r="G177" s="64"/>
      <c r="H177" s="64"/>
      <c r="I177" s="65"/>
      <c r="J177" s="66">
        <f t="shared" si="4"/>
        <v>0</v>
      </c>
      <c r="K177" s="63"/>
    </row>
    <row r="178" spans="2:11" x14ac:dyDescent="0.25">
      <c r="B178" s="67"/>
      <c r="C178" s="66"/>
      <c r="D178" s="68"/>
      <c r="E178" s="68"/>
      <c r="F178" s="63"/>
      <c r="G178" s="64"/>
      <c r="H178" s="64"/>
      <c r="I178" s="65"/>
      <c r="J178" s="66">
        <f t="shared" si="4"/>
        <v>0</v>
      </c>
      <c r="K178" s="63"/>
    </row>
    <row r="179" spans="2:11" x14ac:dyDescent="0.25">
      <c r="B179" s="67"/>
      <c r="C179" s="66"/>
      <c r="D179" s="68"/>
      <c r="E179" s="68"/>
      <c r="F179" s="63"/>
      <c r="G179" s="64"/>
      <c r="H179" s="64"/>
      <c r="I179" s="65"/>
      <c r="J179" s="66">
        <f t="shared" si="4"/>
        <v>0</v>
      </c>
      <c r="K179" s="63"/>
    </row>
    <row r="180" spans="2:11" x14ac:dyDescent="0.25">
      <c r="B180" s="67"/>
      <c r="C180" s="66"/>
      <c r="D180" s="68"/>
      <c r="E180" s="68"/>
      <c r="F180" s="63"/>
      <c r="G180" s="64"/>
      <c r="H180" s="64"/>
      <c r="I180" s="65"/>
      <c r="J180" s="66">
        <f t="shared" si="4"/>
        <v>0</v>
      </c>
      <c r="K180" s="63"/>
    </row>
    <row r="181" spans="2:11" x14ac:dyDescent="0.25">
      <c r="B181" s="67"/>
      <c r="C181" s="66"/>
      <c r="D181" s="68"/>
      <c r="E181" s="68"/>
      <c r="F181" s="63"/>
      <c r="G181" s="69"/>
      <c r="H181" s="69"/>
      <c r="I181" s="65"/>
      <c r="J181" s="66">
        <f t="shared" si="4"/>
        <v>0</v>
      </c>
      <c r="K181" s="63"/>
    </row>
    <row r="182" spans="2:11" x14ac:dyDescent="0.25">
      <c r="B182" s="70"/>
      <c r="C182" s="71"/>
      <c r="D182" s="72"/>
      <c r="E182" s="72"/>
      <c r="F182" s="73"/>
      <c r="G182" s="74">
        <f>SUM(G167:G181)</f>
        <v>0</v>
      </c>
      <c r="H182" s="74">
        <f>SUM(H167:H181)</f>
        <v>0</v>
      </c>
      <c r="I182" s="75"/>
      <c r="J182" s="73"/>
      <c r="K182" s="73"/>
    </row>
    <row r="183" spans="2:11" x14ac:dyDescent="0.25">
      <c r="B183" s="60">
        <f>B167+1</f>
        <v>44785</v>
      </c>
      <c r="C183" s="63" t="str">
        <f>TEXT(B183,"dddd")</f>
        <v>Friday</v>
      </c>
      <c r="D183" s="68"/>
      <c r="E183" s="68"/>
      <c r="F183" s="66"/>
      <c r="G183" s="64"/>
      <c r="H183" s="64"/>
      <c r="I183" s="65"/>
      <c r="J183" s="66">
        <f t="shared" si="4"/>
        <v>0</v>
      </c>
      <c r="K183" s="66"/>
    </row>
    <row r="184" spans="2:11" x14ac:dyDescent="0.25">
      <c r="B184" s="67"/>
      <c r="C184" s="66"/>
      <c r="D184" s="68"/>
      <c r="E184" s="68"/>
      <c r="F184" s="66"/>
      <c r="G184" s="64"/>
      <c r="H184" s="64"/>
      <c r="I184" s="65"/>
      <c r="J184" s="66">
        <f t="shared" ref="J184:J197" si="5">IF(I184&gt;=100%,1,0)</f>
        <v>0</v>
      </c>
      <c r="K184" s="66"/>
    </row>
    <row r="185" spans="2:11" x14ac:dyDescent="0.25">
      <c r="B185" s="67"/>
      <c r="C185" s="66"/>
      <c r="D185" s="68"/>
      <c r="E185" s="68"/>
      <c r="F185" s="63"/>
      <c r="G185" s="64"/>
      <c r="H185" s="64"/>
      <c r="I185" s="65"/>
      <c r="J185" s="66">
        <f t="shared" si="5"/>
        <v>0</v>
      </c>
      <c r="K185" s="63"/>
    </row>
    <row r="186" spans="2:11" x14ac:dyDescent="0.25">
      <c r="B186" s="67"/>
      <c r="C186" s="66"/>
      <c r="D186" s="68"/>
      <c r="E186" s="68"/>
      <c r="F186" s="63"/>
      <c r="G186" s="64"/>
      <c r="H186" s="64"/>
      <c r="I186" s="65"/>
      <c r="J186" s="66">
        <f t="shared" si="5"/>
        <v>0</v>
      </c>
      <c r="K186" s="63"/>
    </row>
    <row r="187" spans="2:11" x14ac:dyDescent="0.25">
      <c r="B187" s="67"/>
      <c r="C187" s="66"/>
      <c r="D187" s="68"/>
      <c r="E187" s="68"/>
      <c r="F187" s="63"/>
      <c r="G187" s="64"/>
      <c r="H187" s="64"/>
      <c r="I187" s="65"/>
      <c r="J187" s="66">
        <f t="shared" si="5"/>
        <v>0</v>
      </c>
      <c r="K187" s="63"/>
    </row>
    <row r="188" spans="2:11" x14ac:dyDescent="0.25">
      <c r="B188" s="67"/>
      <c r="C188" s="66"/>
      <c r="D188" s="68"/>
      <c r="E188" s="68"/>
      <c r="F188" s="63"/>
      <c r="G188" s="64"/>
      <c r="H188" s="64"/>
      <c r="I188" s="65"/>
      <c r="J188" s="66">
        <f t="shared" si="5"/>
        <v>0</v>
      </c>
      <c r="K188" s="63"/>
    </row>
    <row r="189" spans="2:11" x14ac:dyDescent="0.25">
      <c r="B189" s="67"/>
      <c r="C189" s="66"/>
      <c r="D189" s="68"/>
      <c r="E189" s="68"/>
      <c r="F189" s="63"/>
      <c r="G189" s="64"/>
      <c r="H189" s="64"/>
      <c r="I189" s="65"/>
      <c r="J189" s="66">
        <f t="shared" si="5"/>
        <v>0</v>
      </c>
      <c r="K189" s="63"/>
    </row>
    <row r="190" spans="2:11" x14ac:dyDescent="0.25">
      <c r="B190" s="67"/>
      <c r="C190" s="66"/>
      <c r="D190" s="68"/>
      <c r="E190" s="68"/>
      <c r="F190" s="63"/>
      <c r="G190" s="64"/>
      <c r="H190" s="64"/>
      <c r="I190" s="65"/>
      <c r="J190" s="66">
        <f t="shared" si="5"/>
        <v>0</v>
      </c>
      <c r="K190" s="63"/>
    </row>
    <row r="191" spans="2:11" x14ac:dyDescent="0.25">
      <c r="B191" s="67"/>
      <c r="C191" s="66"/>
      <c r="D191" s="68"/>
      <c r="E191" s="68"/>
      <c r="F191" s="63"/>
      <c r="G191" s="64"/>
      <c r="H191" s="64"/>
      <c r="I191" s="65"/>
      <c r="J191" s="66">
        <f t="shared" si="5"/>
        <v>0</v>
      </c>
      <c r="K191" s="63"/>
    </row>
    <row r="192" spans="2:11" x14ac:dyDescent="0.25">
      <c r="B192" s="67"/>
      <c r="C192" s="66"/>
      <c r="D192" s="68"/>
      <c r="E192" s="68"/>
      <c r="F192" s="63"/>
      <c r="G192" s="64"/>
      <c r="H192" s="64"/>
      <c r="I192" s="65"/>
      <c r="J192" s="66">
        <f t="shared" si="5"/>
        <v>0</v>
      </c>
      <c r="K192" s="63"/>
    </row>
    <row r="193" spans="2:11" x14ac:dyDescent="0.25">
      <c r="B193" s="67"/>
      <c r="C193" s="66"/>
      <c r="D193" s="68"/>
      <c r="E193" s="68"/>
      <c r="F193" s="63"/>
      <c r="G193" s="64"/>
      <c r="H193" s="64"/>
      <c r="I193" s="65"/>
      <c r="J193" s="66">
        <f t="shared" si="5"/>
        <v>0</v>
      </c>
      <c r="K193" s="63"/>
    </row>
    <row r="194" spans="2:11" x14ac:dyDescent="0.25">
      <c r="B194" s="67"/>
      <c r="C194" s="66"/>
      <c r="D194" s="68"/>
      <c r="E194" s="68"/>
      <c r="F194" s="63"/>
      <c r="G194" s="64"/>
      <c r="H194" s="64"/>
      <c r="I194" s="65"/>
      <c r="J194" s="66">
        <f t="shared" si="5"/>
        <v>0</v>
      </c>
      <c r="K194" s="63"/>
    </row>
    <row r="195" spans="2:11" x14ac:dyDescent="0.25">
      <c r="B195" s="67"/>
      <c r="C195" s="66"/>
      <c r="D195" s="68"/>
      <c r="E195" s="68"/>
      <c r="F195" s="63"/>
      <c r="G195" s="64"/>
      <c r="H195" s="64"/>
      <c r="I195" s="65"/>
      <c r="J195" s="66">
        <f t="shared" si="5"/>
        <v>0</v>
      </c>
      <c r="K195" s="63"/>
    </row>
    <row r="196" spans="2:11" x14ac:dyDescent="0.25">
      <c r="B196" s="67"/>
      <c r="C196" s="66"/>
      <c r="D196" s="68"/>
      <c r="E196" s="68"/>
      <c r="F196" s="63"/>
      <c r="G196" s="64"/>
      <c r="H196" s="64"/>
      <c r="I196" s="65"/>
      <c r="J196" s="66">
        <f t="shared" si="5"/>
        <v>0</v>
      </c>
      <c r="K196" s="63"/>
    </row>
    <row r="197" spans="2:11" x14ac:dyDescent="0.25">
      <c r="B197" s="67"/>
      <c r="C197" s="66"/>
      <c r="D197" s="68"/>
      <c r="E197" s="68"/>
      <c r="F197" s="63"/>
      <c r="G197" s="69"/>
      <c r="H197" s="69"/>
      <c r="I197" s="65"/>
      <c r="J197" s="66">
        <f t="shared" si="5"/>
        <v>0</v>
      </c>
      <c r="K197" s="63"/>
    </row>
    <row r="198" spans="2:11" x14ac:dyDescent="0.25">
      <c r="B198" s="70"/>
      <c r="C198" s="71"/>
      <c r="D198" s="72"/>
      <c r="E198" s="72"/>
      <c r="F198" s="73"/>
      <c r="G198" s="74">
        <f>SUM(G183:G197)</f>
        <v>0</v>
      </c>
      <c r="H198" s="74">
        <f>SUM(H183:H197)</f>
        <v>0</v>
      </c>
      <c r="I198" s="75"/>
      <c r="J198" s="73"/>
      <c r="K198" s="73"/>
    </row>
    <row r="199" spans="2:11" x14ac:dyDescent="0.25">
      <c r="B199" s="60">
        <f>B183+1</f>
        <v>44786</v>
      </c>
      <c r="C199" s="63" t="str">
        <f>TEXT(B199,"dddd")</f>
        <v>Saturday</v>
      </c>
      <c r="D199" s="68"/>
      <c r="E199" s="68"/>
      <c r="F199" s="66"/>
      <c r="G199" s="64"/>
      <c r="H199" s="64"/>
      <c r="I199" s="65"/>
      <c r="J199" s="66">
        <f t="shared" ref="J199:J213" si="6">IF(I199&gt;=100%,1,0)</f>
        <v>0</v>
      </c>
      <c r="K199" s="66"/>
    </row>
    <row r="200" spans="2:11" x14ac:dyDescent="0.25">
      <c r="B200" s="67"/>
      <c r="C200" s="66"/>
      <c r="D200" s="68"/>
      <c r="E200" s="68"/>
      <c r="F200" s="66"/>
      <c r="G200" s="64"/>
      <c r="H200" s="64"/>
      <c r="I200" s="65"/>
      <c r="J200" s="66">
        <f t="shared" si="6"/>
        <v>0</v>
      </c>
      <c r="K200" s="66"/>
    </row>
    <row r="201" spans="2:11" x14ac:dyDescent="0.25">
      <c r="B201" s="67"/>
      <c r="C201" s="66"/>
      <c r="D201" s="68"/>
      <c r="E201" s="68"/>
      <c r="F201" s="63"/>
      <c r="G201" s="64"/>
      <c r="H201" s="64"/>
      <c r="I201" s="65"/>
      <c r="J201" s="66">
        <f t="shared" si="6"/>
        <v>0</v>
      </c>
      <c r="K201" s="63"/>
    </row>
    <row r="202" spans="2:11" x14ac:dyDescent="0.25">
      <c r="B202" s="67"/>
      <c r="C202" s="66"/>
      <c r="D202" s="68"/>
      <c r="E202" s="68"/>
      <c r="F202" s="63"/>
      <c r="G202" s="64"/>
      <c r="H202" s="64"/>
      <c r="I202" s="65"/>
      <c r="J202" s="66">
        <f t="shared" si="6"/>
        <v>0</v>
      </c>
      <c r="K202" s="63"/>
    </row>
    <row r="203" spans="2:11" x14ac:dyDescent="0.25">
      <c r="B203" s="67"/>
      <c r="C203" s="66"/>
      <c r="D203" s="68"/>
      <c r="E203" s="68"/>
      <c r="F203" s="63"/>
      <c r="G203" s="64"/>
      <c r="H203" s="64"/>
      <c r="I203" s="65"/>
      <c r="J203" s="66">
        <f t="shared" si="6"/>
        <v>0</v>
      </c>
      <c r="K203" s="63"/>
    </row>
    <row r="204" spans="2:11" x14ac:dyDescent="0.25">
      <c r="B204" s="67"/>
      <c r="C204" s="66"/>
      <c r="D204" s="68"/>
      <c r="E204" s="68"/>
      <c r="F204" s="63"/>
      <c r="G204" s="64"/>
      <c r="H204" s="64"/>
      <c r="I204" s="65"/>
      <c r="J204" s="66">
        <f t="shared" si="6"/>
        <v>0</v>
      </c>
      <c r="K204" s="63"/>
    </row>
    <row r="205" spans="2:11" x14ac:dyDescent="0.25">
      <c r="B205" s="67"/>
      <c r="C205" s="66"/>
      <c r="D205" s="68"/>
      <c r="E205" s="68"/>
      <c r="F205" s="63"/>
      <c r="G205" s="64"/>
      <c r="H205" s="64"/>
      <c r="I205" s="65"/>
      <c r="J205" s="66">
        <f t="shared" si="6"/>
        <v>0</v>
      </c>
      <c r="K205" s="63"/>
    </row>
    <row r="206" spans="2:11" x14ac:dyDescent="0.25">
      <c r="B206" s="67"/>
      <c r="C206" s="66"/>
      <c r="D206" s="68"/>
      <c r="E206" s="68"/>
      <c r="F206" s="63"/>
      <c r="G206" s="64"/>
      <c r="H206" s="64"/>
      <c r="I206" s="65"/>
      <c r="J206" s="66">
        <f t="shared" si="6"/>
        <v>0</v>
      </c>
      <c r="K206" s="63"/>
    </row>
    <row r="207" spans="2:11" x14ac:dyDescent="0.25">
      <c r="B207" s="67"/>
      <c r="C207" s="66"/>
      <c r="D207" s="68"/>
      <c r="E207" s="68"/>
      <c r="F207" s="63"/>
      <c r="G207" s="64"/>
      <c r="H207" s="64"/>
      <c r="I207" s="65"/>
      <c r="J207" s="66">
        <f t="shared" si="6"/>
        <v>0</v>
      </c>
      <c r="K207" s="63"/>
    </row>
    <row r="208" spans="2:11" x14ac:dyDescent="0.25">
      <c r="B208" s="67"/>
      <c r="C208" s="66"/>
      <c r="D208" s="68"/>
      <c r="E208" s="68"/>
      <c r="F208" s="63"/>
      <c r="G208" s="64"/>
      <c r="H208" s="64"/>
      <c r="I208" s="65"/>
      <c r="J208" s="66">
        <f t="shared" si="6"/>
        <v>0</v>
      </c>
      <c r="K208" s="63"/>
    </row>
    <row r="209" spans="2:11" x14ac:dyDescent="0.25">
      <c r="B209" s="67"/>
      <c r="C209" s="66"/>
      <c r="D209" s="68"/>
      <c r="E209" s="68"/>
      <c r="F209" s="63"/>
      <c r="G209" s="64"/>
      <c r="H209" s="64"/>
      <c r="I209" s="65"/>
      <c r="J209" s="66">
        <f t="shared" si="6"/>
        <v>0</v>
      </c>
      <c r="K209" s="63"/>
    </row>
    <row r="210" spans="2:11" x14ac:dyDescent="0.25">
      <c r="B210" s="67"/>
      <c r="C210" s="66"/>
      <c r="D210" s="68"/>
      <c r="E210" s="68"/>
      <c r="F210" s="63"/>
      <c r="G210" s="64"/>
      <c r="H210" s="64"/>
      <c r="I210" s="65"/>
      <c r="J210" s="66">
        <f t="shared" si="6"/>
        <v>0</v>
      </c>
      <c r="K210" s="63"/>
    </row>
    <row r="211" spans="2:11" x14ac:dyDescent="0.25">
      <c r="B211" s="67"/>
      <c r="C211" s="66"/>
      <c r="D211" s="68"/>
      <c r="E211" s="68"/>
      <c r="F211" s="63"/>
      <c r="G211" s="64"/>
      <c r="H211" s="64"/>
      <c r="I211" s="65"/>
      <c r="J211" s="66">
        <f t="shared" si="6"/>
        <v>0</v>
      </c>
      <c r="K211" s="63"/>
    </row>
    <row r="212" spans="2:11" x14ac:dyDescent="0.25">
      <c r="B212" s="67"/>
      <c r="C212" s="66"/>
      <c r="D212" s="68"/>
      <c r="E212" s="68"/>
      <c r="F212" s="63"/>
      <c r="G212" s="64"/>
      <c r="H212" s="64"/>
      <c r="I212" s="65"/>
      <c r="J212" s="66">
        <f t="shared" si="6"/>
        <v>0</v>
      </c>
      <c r="K212" s="63"/>
    </row>
    <row r="213" spans="2:11" x14ac:dyDescent="0.25">
      <c r="B213" s="67"/>
      <c r="C213" s="66"/>
      <c r="D213" s="68"/>
      <c r="E213" s="68"/>
      <c r="F213" s="63"/>
      <c r="G213" s="69"/>
      <c r="H213" s="69"/>
      <c r="I213" s="65"/>
      <c r="J213" s="66">
        <f t="shared" si="6"/>
        <v>0</v>
      </c>
      <c r="K213" s="63"/>
    </row>
    <row r="214" spans="2:11" x14ac:dyDescent="0.25">
      <c r="B214" s="70"/>
      <c r="C214" s="71"/>
      <c r="D214" s="72"/>
      <c r="E214" s="72"/>
      <c r="F214" s="73"/>
      <c r="G214" s="74">
        <f>SUM(G199:G213)</f>
        <v>0</v>
      </c>
      <c r="H214" s="74">
        <f>SUM(H199:H213)</f>
        <v>0</v>
      </c>
      <c r="I214" s="75"/>
      <c r="J214" s="73"/>
      <c r="K214" s="73"/>
    </row>
    <row r="215" spans="2:11" x14ac:dyDescent="0.25">
      <c r="B215" s="60">
        <f>B199+1</f>
        <v>44787</v>
      </c>
      <c r="C215" s="63" t="str">
        <f>TEXT(B215,"dddd")</f>
        <v>Sunday</v>
      </c>
      <c r="D215" s="68"/>
      <c r="E215" s="68"/>
      <c r="F215" s="66"/>
      <c r="G215" s="64"/>
      <c r="H215" s="64"/>
      <c r="I215" s="65"/>
      <c r="J215" s="66">
        <f t="shared" ref="J215:J229" si="7">IF(I215&gt;=100%,1,0)</f>
        <v>0</v>
      </c>
      <c r="K215" s="66"/>
    </row>
    <row r="216" spans="2:11" x14ac:dyDescent="0.25">
      <c r="B216" s="67"/>
      <c r="C216" s="66"/>
      <c r="D216" s="68"/>
      <c r="E216" s="68"/>
      <c r="F216" s="66"/>
      <c r="G216" s="64"/>
      <c r="H216" s="64"/>
      <c r="I216" s="65"/>
      <c r="J216" s="66">
        <f t="shared" si="7"/>
        <v>0</v>
      </c>
      <c r="K216" s="66"/>
    </row>
    <row r="217" spans="2:11" x14ac:dyDescent="0.25">
      <c r="B217" s="67"/>
      <c r="C217" s="66"/>
      <c r="D217" s="68"/>
      <c r="E217" s="68"/>
      <c r="F217" s="63"/>
      <c r="G217" s="64"/>
      <c r="H217" s="64"/>
      <c r="I217" s="65"/>
      <c r="J217" s="66">
        <f t="shared" si="7"/>
        <v>0</v>
      </c>
      <c r="K217" s="63"/>
    </row>
    <row r="218" spans="2:11" x14ac:dyDescent="0.25">
      <c r="B218" s="67"/>
      <c r="C218" s="66"/>
      <c r="D218" s="68"/>
      <c r="E218" s="68"/>
      <c r="F218" s="63"/>
      <c r="G218" s="64"/>
      <c r="H218" s="64"/>
      <c r="I218" s="65"/>
      <c r="J218" s="66">
        <f t="shared" si="7"/>
        <v>0</v>
      </c>
      <c r="K218" s="63"/>
    </row>
    <row r="219" spans="2:11" x14ac:dyDescent="0.25">
      <c r="B219" s="67"/>
      <c r="C219" s="66"/>
      <c r="D219" s="68"/>
      <c r="E219" s="68"/>
      <c r="F219" s="63"/>
      <c r="G219" s="64"/>
      <c r="H219" s="64"/>
      <c r="I219" s="65"/>
      <c r="J219" s="66">
        <f t="shared" si="7"/>
        <v>0</v>
      </c>
      <c r="K219" s="63"/>
    </row>
    <row r="220" spans="2:11" x14ac:dyDescent="0.25">
      <c r="B220" s="67"/>
      <c r="C220" s="66"/>
      <c r="D220" s="68"/>
      <c r="E220" s="68"/>
      <c r="F220" s="63"/>
      <c r="G220" s="64"/>
      <c r="H220" s="64"/>
      <c r="I220" s="65"/>
      <c r="J220" s="66">
        <f t="shared" si="7"/>
        <v>0</v>
      </c>
      <c r="K220" s="63"/>
    </row>
    <row r="221" spans="2:11" x14ac:dyDescent="0.25">
      <c r="B221" s="67"/>
      <c r="C221" s="66"/>
      <c r="D221" s="68"/>
      <c r="E221" s="68"/>
      <c r="F221" s="63"/>
      <c r="G221" s="64"/>
      <c r="H221" s="64"/>
      <c r="I221" s="65"/>
      <c r="J221" s="66">
        <f t="shared" si="7"/>
        <v>0</v>
      </c>
      <c r="K221" s="63"/>
    </row>
    <row r="222" spans="2:11" x14ac:dyDescent="0.25">
      <c r="B222" s="67"/>
      <c r="C222" s="66"/>
      <c r="D222" s="68"/>
      <c r="E222" s="68"/>
      <c r="F222" s="63"/>
      <c r="G222" s="64"/>
      <c r="H222" s="64"/>
      <c r="I222" s="65"/>
      <c r="J222" s="66">
        <f t="shared" si="7"/>
        <v>0</v>
      </c>
      <c r="K222" s="63"/>
    </row>
    <row r="223" spans="2:11" x14ac:dyDescent="0.25">
      <c r="B223" s="67"/>
      <c r="C223" s="66"/>
      <c r="D223" s="68"/>
      <c r="E223" s="68"/>
      <c r="F223" s="63"/>
      <c r="G223" s="64"/>
      <c r="H223" s="64"/>
      <c r="I223" s="65"/>
      <c r="J223" s="66">
        <f t="shared" si="7"/>
        <v>0</v>
      </c>
      <c r="K223" s="63"/>
    </row>
    <row r="224" spans="2:11" x14ac:dyDescent="0.25">
      <c r="B224" s="67"/>
      <c r="C224" s="66"/>
      <c r="D224" s="68"/>
      <c r="E224" s="68"/>
      <c r="F224" s="63"/>
      <c r="G224" s="64"/>
      <c r="H224" s="64"/>
      <c r="I224" s="65"/>
      <c r="J224" s="66">
        <f t="shared" si="7"/>
        <v>0</v>
      </c>
      <c r="K224" s="63"/>
    </row>
    <row r="225" spans="2:11" x14ac:dyDescent="0.25">
      <c r="B225" s="67"/>
      <c r="C225" s="66"/>
      <c r="D225" s="68"/>
      <c r="E225" s="68"/>
      <c r="F225" s="63"/>
      <c r="G225" s="64"/>
      <c r="H225" s="64"/>
      <c r="I225" s="65"/>
      <c r="J225" s="66">
        <f t="shared" si="7"/>
        <v>0</v>
      </c>
      <c r="K225" s="63"/>
    </row>
    <row r="226" spans="2:11" x14ac:dyDescent="0.25">
      <c r="B226" s="67"/>
      <c r="C226" s="66"/>
      <c r="D226" s="68"/>
      <c r="E226" s="68"/>
      <c r="F226" s="63"/>
      <c r="G226" s="64"/>
      <c r="H226" s="64"/>
      <c r="I226" s="65"/>
      <c r="J226" s="66">
        <f t="shared" si="7"/>
        <v>0</v>
      </c>
      <c r="K226" s="63"/>
    </row>
    <row r="227" spans="2:11" x14ac:dyDescent="0.25">
      <c r="B227" s="67"/>
      <c r="C227" s="66"/>
      <c r="D227" s="68"/>
      <c r="E227" s="68"/>
      <c r="F227" s="63"/>
      <c r="G227" s="64"/>
      <c r="H227" s="64"/>
      <c r="I227" s="65"/>
      <c r="J227" s="66">
        <f t="shared" si="7"/>
        <v>0</v>
      </c>
      <c r="K227" s="63"/>
    </row>
    <row r="228" spans="2:11" x14ac:dyDescent="0.25">
      <c r="B228" s="67"/>
      <c r="C228" s="66"/>
      <c r="D228" s="68"/>
      <c r="E228" s="68"/>
      <c r="F228" s="63"/>
      <c r="G228" s="64"/>
      <c r="H228" s="64"/>
      <c r="I228" s="65"/>
      <c r="J228" s="66">
        <f t="shared" si="7"/>
        <v>0</v>
      </c>
      <c r="K228" s="63"/>
    </row>
    <row r="229" spans="2:11" x14ac:dyDescent="0.25">
      <c r="B229" s="67"/>
      <c r="C229" s="66"/>
      <c r="D229" s="68"/>
      <c r="E229" s="68"/>
      <c r="F229" s="63"/>
      <c r="G229" s="69"/>
      <c r="H229" s="69"/>
      <c r="I229" s="65"/>
      <c r="J229" s="66">
        <f t="shared" si="7"/>
        <v>0</v>
      </c>
      <c r="K229" s="63"/>
    </row>
    <row r="230" spans="2:11" x14ac:dyDescent="0.25">
      <c r="B230" s="70"/>
      <c r="C230" s="71"/>
      <c r="D230" s="72"/>
      <c r="E230" s="72"/>
      <c r="F230" s="73"/>
      <c r="G230" s="74">
        <f>SUM(G215:G229)</f>
        <v>0</v>
      </c>
      <c r="H230" s="74">
        <f>SUM(H215:H229)</f>
        <v>0</v>
      </c>
      <c r="I230" s="75"/>
      <c r="J230" s="73"/>
      <c r="K230" s="73"/>
    </row>
    <row r="231" spans="2:11" x14ac:dyDescent="0.25">
      <c r="B231" s="60"/>
      <c r="C231" s="63"/>
      <c r="D231" s="68"/>
      <c r="E231" s="68"/>
      <c r="F231" s="66"/>
      <c r="G231" s="64"/>
      <c r="H231" s="64"/>
      <c r="I231" s="65"/>
      <c r="J231" s="66">
        <f t="shared" ref="J231:J245" si="8">IF(I231&gt;=100%,1,0)</f>
        <v>0</v>
      </c>
      <c r="K231" s="66"/>
    </row>
    <row r="232" spans="2:11" x14ac:dyDescent="0.25">
      <c r="B232" s="67"/>
      <c r="C232" s="66"/>
      <c r="D232" s="68"/>
      <c r="E232" s="68"/>
      <c r="F232" s="66"/>
      <c r="G232" s="64"/>
      <c r="H232" s="64"/>
      <c r="I232" s="65"/>
      <c r="J232" s="66">
        <f t="shared" si="8"/>
        <v>0</v>
      </c>
      <c r="K232" s="66"/>
    </row>
    <row r="233" spans="2:11" x14ac:dyDescent="0.25">
      <c r="B233" s="67"/>
      <c r="C233" s="66"/>
      <c r="D233" s="68"/>
      <c r="E233" s="68"/>
      <c r="F233" s="63"/>
      <c r="G233" s="64"/>
      <c r="H233" s="64"/>
      <c r="I233" s="65"/>
      <c r="J233" s="66">
        <f t="shared" si="8"/>
        <v>0</v>
      </c>
      <c r="K233" s="63"/>
    </row>
    <row r="234" spans="2:11" x14ac:dyDescent="0.25">
      <c r="B234" s="67"/>
      <c r="C234" s="66"/>
      <c r="D234" s="68"/>
      <c r="E234" s="68"/>
      <c r="F234" s="63"/>
      <c r="G234" s="64"/>
      <c r="H234" s="64"/>
      <c r="I234" s="65"/>
      <c r="J234" s="66">
        <f t="shared" si="8"/>
        <v>0</v>
      </c>
      <c r="K234" s="63"/>
    </row>
    <row r="235" spans="2:11" x14ac:dyDescent="0.25">
      <c r="B235" s="67"/>
      <c r="C235" s="66"/>
      <c r="D235" s="68"/>
      <c r="E235" s="68"/>
      <c r="F235" s="63"/>
      <c r="G235" s="64"/>
      <c r="H235" s="64"/>
      <c r="I235" s="65"/>
      <c r="J235" s="66">
        <f t="shared" si="8"/>
        <v>0</v>
      </c>
      <c r="K235" s="63"/>
    </row>
    <row r="236" spans="2:11" x14ac:dyDescent="0.25">
      <c r="B236" s="67"/>
      <c r="C236" s="66"/>
      <c r="D236" s="68"/>
      <c r="E236" s="68"/>
      <c r="F236" s="63"/>
      <c r="G236" s="64"/>
      <c r="H236" s="64"/>
      <c r="I236" s="65"/>
      <c r="J236" s="66">
        <f t="shared" si="8"/>
        <v>0</v>
      </c>
      <c r="K236" s="63"/>
    </row>
    <row r="237" spans="2:11" x14ac:dyDescent="0.25">
      <c r="B237" s="67"/>
      <c r="C237" s="66"/>
      <c r="D237" s="68"/>
      <c r="E237" s="68"/>
      <c r="F237" s="63"/>
      <c r="G237" s="64"/>
      <c r="H237" s="64"/>
      <c r="I237" s="65"/>
      <c r="J237" s="66">
        <f t="shared" si="8"/>
        <v>0</v>
      </c>
      <c r="K237" s="63"/>
    </row>
    <row r="238" spans="2:11" x14ac:dyDescent="0.25">
      <c r="B238" s="67"/>
      <c r="C238" s="66"/>
      <c r="D238" s="68"/>
      <c r="E238" s="68"/>
      <c r="F238" s="63"/>
      <c r="G238" s="64"/>
      <c r="H238" s="64"/>
      <c r="I238" s="65"/>
      <c r="J238" s="66">
        <f t="shared" si="8"/>
        <v>0</v>
      </c>
      <c r="K238" s="63"/>
    </row>
    <row r="239" spans="2:11" x14ac:dyDescent="0.25">
      <c r="B239" s="67"/>
      <c r="C239" s="66"/>
      <c r="D239" s="68"/>
      <c r="E239" s="68"/>
      <c r="F239" s="63"/>
      <c r="G239" s="64"/>
      <c r="H239" s="64"/>
      <c r="I239" s="65"/>
      <c r="J239" s="66">
        <f t="shared" si="8"/>
        <v>0</v>
      </c>
      <c r="K239" s="63"/>
    </row>
    <row r="240" spans="2:11" x14ac:dyDescent="0.25">
      <c r="B240" s="67"/>
      <c r="C240" s="66"/>
      <c r="D240" s="68"/>
      <c r="E240" s="68"/>
      <c r="F240" s="63"/>
      <c r="G240" s="64"/>
      <c r="H240" s="64"/>
      <c r="I240" s="65"/>
      <c r="J240" s="66">
        <f t="shared" si="8"/>
        <v>0</v>
      </c>
      <c r="K240" s="63"/>
    </row>
    <row r="241" spans="2:11" x14ac:dyDescent="0.25">
      <c r="B241" s="67"/>
      <c r="C241" s="66"/>
      <c r="D241" s="68"/>
      <c r="E241" s="68"/>
      <c r="F241" s="63"/>
      <c r="G241" s="64"/>
      <c r="H241" s="64"/>
      <c r="I241" s="65"/>
      <c r="J241" s="66">
        <f t="shared" si="8"/>
        <v>0</v>
      </c>
      <c r="K241" s="63"/>
    </row>
    <row r="242" spans="2:11" x14ac:dyDescent="0.25">
      <c r="B242" s="67"/>
      <c r="C242" s="66"/>
      <c r="D242" s="68"/>
      <c r="E242" s="68"/>
      <c r="F242" s="63"/>
      <c r="G242" s="64"/>
      <c r="H242" s="64"/>
      <c r="I242" s="65"/>
      <c r="J242" s="66">
        <f t="shared" si="8"/>
        <v>0</v>
      </c>
      <c r="K242" s="63"/>
    </row>
    <row r="243" spans="2:11" x14ac:dyDescent="0.25">
      <c r="B243" s="67"/>
      <c r="C243" s="66"/>
      <c r="D243" s="68"/>
      <c r="E243" s="68"/>
      <c r="F243" s="63"/>
      <c r="G243" s="64"/>
      <c r="H243" s="64"/>
      <c r="I243" s="65"/>
      <c r="J243" s="66">
        <f t="shared" si="8"/>
        <v>0</v>
      </c>
      <c r="K243" s="63"/>
    </row>
    <row r="244" spans="2:11" x14ac:dyDescent="0.25">
      <c r="B244" s="67"/>
      <c r="C244" s="66"/>
      <c r="D244" s="68"/>
      <c r="E244" s="68"/>
      <c r="F244" s="63"/>
      <c r="G244" s="64"/>
      <c r="H244" s="64"/>
      <c r="I244" s="65"/>
      <c r="J244" s="66">
        <f t="shared" si="8"/>
        <v>0</v>
      </c>
      <c r="K244" s="63"/>
    </row>
    <row r="245" spans="2:11" x14ac:dyDescent="0.25">
      <c r="B245" s="67"/>
      <c r="C245" s="66"/>
      <c r="D245" s="68"/>
      <c r="E245" s="68"/>
      <c r="F245" s="63"/>
      <c r="G245" s="69"/>
      <c r="H245" s="69"/>
      <c r="I245" s="65"/>
      <c r="J245" s="66">
        <f t="shared" si="8"/>
        <v>0</v>
      </c>
      <c r="K245" s="63"/>
    </row>
    <row r="246" spans="2:11" x14ac:dyDescent="0.25">
      <c r="B246" s="70"/>
      <c r="C246" s="71"/>
      <c r="D246" s="72"/>
      <c r="E246" s="72"/>
      <c r="F246" s="73"/>
      <c r="G246" s="74">
        <f>SUM(G231:G245)</f>
        <v>0</v>
      </c>
      <c r="H246" s="74">
        <f>SUM(H231:H245)</f>
        <v>0</v>
      </c>
      <c r="I246" s="75"/>
      <c r="J246" s="73"/>
      <c r="K246" s="73"/>
    </row>
    <row r="247" spans="2:11" x14ac:dyDescent="0.25">
      <c r="B247" s="60"/>
      <c r="C247" s="63"/>
      <c r="D247" s="68"/>
      <c r="E247" s="68"/>
      <c r="F247" s="66"/>
      <c r="G247" s="64"/>
      <c r="H247" s="64"/>
      <c r="I247" s="65"/>
      <c r="J247" s="66">
        <f t="shared" ref="J247:J261" si="9">IF(I247&gt;=100%,1,0)</f>
        <v>0</v>
      </c>
      <c r="K247" s="66"/>
    </row>
    <row r="248" spans="2:11" x14ac:dyDescent="0.25">
      <c r="B248" s="67"/>
      <c r="C248" s="66"/>
      <c r="D248" s="68"/>
      <c r="E248" s="68"/>
      <c r="F248" s="66"/>
      <c r="G248" s="64"/>
      <c r="H248" s="64"/>
      <c r="I248" s="65"/>
      <c r="J248" s="66">
        <f t="shared" si="9"/>
        <v>0</v>
      </c>
      <c r="K248" s="66"/>
    </row>
    <row r="249" spans="2:11" x14ac:dyDescent="0.25">
      <c r="B249" s="67"/>
      <c r="C249" s="66"/>
      <c r="D249" s="68"/>
      <c r="E249" s="68"/>
      <c r="F249" s="63"/>
      <c r="G249" s="64"/>
      <c r="H249" s="64"/>
      <c r="I249" s="65"/>
      <c r="J249" s="66">
        <f t="shared" si="9"/>
        <v>0</v>
      </c>
      <c r="K249" s="63"/>
    </row>
    <row r="250" spans="2:11" x14ac:dyDescent="0.25">
      <c r="B250" s="67"/>
      <c r="C250" s="66"/>
      <c r="D250" s="68"/>
      <c r="E250" s="68"/>
      <c r="F250" s="63"/>
      <c r="G250" s="64"/>
      <c r="H250" s="64"/>
      <c r="I250" s="65"/>
      <c r="J250" s="66">
        <f t="shared" si="9"/>
        <v>0</v>
      </c>
      <c r="K250" s="63"/>
    </row>
    <row r="251" spans="2:11" x14ac:dyDescent="0.25">
      <c r="B251" s="67"/>
      <c r="C251" s="66"/>
      <c r="D251" s="68"/>
      <c r="E251" s="68"/>
      <c r="F251" s="63"/>
      <c r="G251" s="64"/>
      <c r="H251" s="64"/>
      <c r="I251" s="65"/>
      <c r="J251" s="66">
        <f t="shared" si="9"/>
        <v>0</v>
      </c>
      <c r="K251" s="63"/>
    </row>
    <row r="252" spans="2:11" x14ac:dyDescent="0.25">
      <c r="B252" s="67"/>
      <c r="C252" s="66"/>
      <c r="D252" s="68"/>
      <c r="E252" s="68"/>
      <c r="F252" s="63"/>
      <c r="G252" s="64"/>
      <c r="H252" s="64"/>
      <c r="I252" s="65"/>
      <c r="J252" s="66">
        <f t="shared" si="9"/>
        <v>0</v>
      </c>
      <c r="K252" s="63"/>
    </row>
    <row r="253" spans="2:11" x14ac:dyDescent="0.25">
      <c r="B253" s="67"/>
      <c r="C253" s="66"/>
      <c r="D253" s="68"/>
      <c r="E253" s="68"/>
      <c r="F253" s="63"/>
      <c r="G253" s="64"/>
      <c r="H253" s="64"/>
      <c r="I253" s="65"/>
      <c r="J253" s="66">
        <f t="shared" si="9"/>
        <v>0</v>
      </c>
      <c r="K253" s="63"/>
    </row>
    <row r="254" spans="2:11" x14ac:dyDescent="0.25">
      <c r="B254" s="67"/>
      <c r="C254" s="66"/>
      <c r="D254" s="68"/>
      <c r="E254" s="68"/>
      <c r="F254" s="63"/>
      <c r="G254" s="64"/>
      <c r="H254" s="64"/>
      <c r="I254" s="65"/>
      <c r="J254" s="66">
        <f t="shared" si="9"/>
        <v>0</v>
      </c>
      <c r="K254" s="63"/>
    </row>
    <row r="255" spans="2:11" x14ac:dyDescent="0.25">
      <c r="B255" s="67"/>
      <c r="C255" s="66"/>
      <c r="D255" s="68"/>
      <c r="E255" s="68"/>
      <c r="F255" s="63"/>
      <c r="G255" s="64"/>
      <c r="H255" s="64"/>
      <c r="I255" s="65"/>
      <c r="J255" s="66">
        <f t="shared" si="9"/>
        <v>0</v>
      </c>
      <c r="K255" s="63"/>
    </row>
    <row r="256" spans="2:11" x14ac:dyDescent="0.25">
      <c r="B256" s="67"/>
      <c r="C256" s="66"/>
      <c r="D256" s="68"/>
      <c r="E256" s="68"/>
      <c r="F256" s="63"/>
      <c r="G256" s="64"/>
      <c r="H256" s="64"/>
      <c r="I256" s="65"/>
      <c r="J256" s="66">
        <f t="shared" si="9"/>
        <v>0</v>
      </c>
      <c r="K256" s="63"/>
    </row>
    <row r="257" spans="2:11" x14ac:dyDescent="0.25">
      <c r="B257" s="67"/>
      <c r="C257" s="66"/>
      <c r="D257" s="68"/>
      <c r="E257" s="68"/>
      <c r="F257" s="63"/>
      <c r="G257" s="64"/>
      <c r="H257" s="64"/>
      <c r="I257" s="65"/>
      <c r="J257" s="66">
        <f t="shared" si="9"/>
        <v>0</v>
      </c>
      <c r="K257" s="63"/>
    </row>
    <row r="258" spans="2:11" x14ac:dyDescent="0.25">
      <c r="B258" s="67"/>
      <c r="C258" s="66"/>
      <c r="D258" s="68"/>
      <c r="E258" s="68"/>
      <c r="F258" s="63"/>
      <c r="G258" s="64"/>
      <c r="H258" s="64"/>
      <c r="I258" s="65"/>
      <c r="J258" s="66">
        <f t="shared" si="9"/>
        <v>0</v>
      </c>
      <c r="K258" s="63"/>
    </row>
    <row r="259" spans="2:11" x14ac:dyDescent="0.25">
      <c r="B259" s="67"/>
      <c r="C259" s="66"/>
      <c r="D259" s="68"/>
      <c r="E259" s="68"/>
      <c r="F259" s="63"/>
      <c r="G259" s="64"/>
      <c r="H259" s="64"/>
      <c r="I259" s="65"/>
      <c r="J259" s="66">
        <f t="shared" si="9"/>
        <v>0</v>
      </c>
      <c r="K259" s="63"/>
    </row>
    <row r="260" spans="2:11" x14ac:dyDescent="0.25">
      <c r="B260" s="67"/>
      <c r="C260" s="66"/>
      <c r="D260" s="68"/>
      <c r="E260" s="68"/>
      <c r="F260" s="63"/>
      <c r="G260" s="64"/>
      <c r="H260" s="64"/>
      <c r="I260" s="65"/>
      <c r="J260" s="66">
        <f t="shared" si="9"/>
        <v>0</v>
      </c>
      <c r="K260" s="63"/>
    </row>
    <row r="261" spans="2:11" x14ac:dyDescent="0.25">
      <c r="B261" s="67"/>
      <c r="C261" s="66"/>
      <c r="D261" s="68"/>
      <c r="E261" s="68"/>
      <c r="F261" s="63"/>
      <c r="G261" s="69"/>
      <c r="H261" s="69"/>
      <c r="I261" s="65"/>
      <c r="J261" s="66">
        <f t="shared" si="9"/>
        <v>0</v>
      </c>
      <c r="K261" s="63"/>
    </row>
    <row r="262" spans="2:11" x14ac:dyDescent="0.25">
      <c r="B262" s="70"/>
      <c r="C262" s="71"/>
      <c r="D262" s="72"/>
      <c r="E262" s="72"/>
      <c r="F262" s="73"/>
      <c r="G262" s="74">
        <f>SUM(G247:G261)</f>
        <v>0</v>
      </c>
      <c r="H262" s="74">
        <f>SUM(H247:H261)</f>
        <v>0</v>
      </c>
      <c r="I262" s="75"/>
      <c r="J262" s="73"/>
      <c r="K262" s="73"/>
    </row>
    <row r="263" spans="2:11" x14ac:dyDescent="0.25">
      <c r="B263" s="60"/>
      <c r="C263" s="63"/>
      <c r="D263" s="68"/>
      <c r="E263" s="68"/>
      <c r="F263" s="66"/>
      <c r="G263" s="64"/>
      <c r="H263" s="64"/>
      <c r="I263" s="65"/>
      <c r="J263" s="66">
        <f t="shared" ref="J263:J277" si="10">IF(I263&gt;=100%,1,0)</f>
        <v>0</v>
      </c>
      <c r="K263" s="66"/>
    </row>
    <row r="264" spans="2:11" x14ac:dyDescent="0.25">
      <c r="B264" s="67"/>
      <c r="C264" s="66"/>
      <c r="D264" s="68"/>
      <c r="E264" s="68"/>
      <c r="F264" s="66"/>
      <c r="G264" s="64"/>
      <c r="H264" s="64"/>
      <c r="I264" s="65"/>
      <c r="J264" s="66">
        <f t="shared" si="10"/>
        <v>0</v>
      </c>
      <c r="K264" s="66"/>
    </row>
    <row r="265" spans="2:11" x14ac:dyDescent="0.25">
      <c r="B265" s="67"/>
      <c r="C265" s="66"/>
      <c r="D265" s="68"/>
      <c r="E265" s="68"/>
      <c r="F265" s="63"/>
      <c r="G265" s="64"/>
      <c r="H265" s="64"/>
      <c r="I265" s="65"/>
      <c r="J265" s="66">
        <f t="shared" si="10"/>
        <v>0</v>
      </c>
      <c r="K265" s="63"/>
    </row>
    <row r="266" spans="2:11" x14ac:dyDescent="0.25">
      <c r="B266" s="67"/>
      <c r="C266" s="66"/>
      <c r="D266" s="68"/>
      <c r="E266" s="68"/>
      <c r="F266" s="63"/>
      <c r="G266" s="64"/>
      <c r="H266" s="64"/>
      <c r="I266" s="65"/>
      <c r="J266" s="66">
        <f t="shared" si="10"/>
        <v>0</v>
      </c>
      <c r="K266" s="63"/>
    </row>
    <row r="267" spans="2:11" x14ac:dyDescent="0.25">
      <c r="B267" s="67"/>
      <c r="C267" s="66"/>
      <c r="D267" s="68"/>
      <c r="E267" s="68"/>
      <c r="F267" s="63"/>
      <c r="G267" s="64"/>
      <c r="H267" s="64"/>
      <c r="I267" s="65"/>
      <c r="J267" s="66">
        <f t="shared" si="10"/>
        <v>0</v>
      </c>
      <c r="K267" s="63"/>
    </row>
    <row r="268" spans="2:11" x14ac:dyDescent="0.25">
      <c r="B268" s="67"/>
      <c r="C268" s="66"/>
      <c r="D268" s="68"/>
      <c r="E268" s="68"/>
      <c r="F268" s="63"/>
      <c r="G268" s="64"/>
      <c r="H268" s="64"/>
      <c r="I268" s="65"/>
      <c r="J268" s="66">
        <f t="shared" si="10"/>
        <v>0</v>
      </c>
      <c r="K268" s="63"/>
    </row>
    <row r="269" spans="2:11" x14ac:dyDescent="0.25">
      <c r="B269" s="67"/>
      <c r="C269" s="66"/>
      <c r="D269" s="68"/>
      <c r="E269" s="68"/>
      <c r="F269" s="63"/>
      <c r="G269" s="64"/>
      <c r="H269" s="64"/>
      <c r="I269" s="65"/>
      <c r="J269" s="66">
        <f t="shared" si="10"/>
        <v>0</v>
      </c>
      <c r="K269" s="63"/>
    </row>
    <row r="270" spans="2:11" x14ac:dyDescent="0.25">
      <c r="B270" s="67"/>
      <c r="C270" s="66"/>
      <c r="D270" s="68"/>
      <c r="E270" s="68"/>
      <c r="F270" s="63"/>
      <c r="G270" s="64"/>
      <c r="H270" s="64"/>
      <c r="I270" s="65"/>
      <c r="J270" s="66">
        <f t="shared" si="10"/>
        <v>0</v>
      </c>
      <c r="K270" s="63"/>
    </row>
    <row r="271" spans="2:11" x14ac:dyDescent="0.25">
      <c r="B271" s="67"/>
      <c r="C271" s="66"/>
      <c r="D271" s="68"/>
      <c r="E271" s="68"/>
      <c r="F271" s="63"/>
      <c r="G271" s="64"/>
      <c r="H271" s="64"/>
      <c r="I271" s="65"/>
      <c r="J271" s="66">
        <f t="shared" si="10"/>
        <v>0</v>
      </c>
      <c r="K271" s="63"/>
    </row>
    <row r="272" spans="2:11" x14ac:dyDescent="0.25">
      <c r="B272" s="67"/>
      <c r="C272" s="66"/>
      <c r="D272" s="68"/>
      <c r="E272" s="68"/>
      <c r="F272" s="63"/>
      <c r="G272" s="64"/>
      <c r="H272" s="64"/>
      <c r="I272" s="65"/>
      <c r="J272" s="66">
        <f t="shared" si="10"/>
        <v>0</v>
      </c>
      <c r="K272" s="63"/>
    </row>
    <row r="273" spans="2:11" x14ac:dyDescent="0.25">
      <c r="B273" s="67"/>
      <c r="C273" s="66"/>
      <c r="D273" s="68"/>
      <c r="E273" s="68"/>
      <c r="F273" s="63"/>
      <c r="G273" s="64"/>
      <c r="H273" s="64"/>
      <c r="I273" s="65"/>
      <c r="J273" s="66">
        <f t="shared" si="10"/>
        <v>0</v>
      </c>
      <c r="K273" s="63"/>
    </row>
    <row r="274" spans="2:11" x14ac:dyDescent="0.25">
      <c r="B274" s="67"/>
      <c r="C274" s="66"/>
      <c r="D274" s="68"/>
      <c r="E274" s="68"/>
      <c r="F274" s="63"/>
      <c r="G274" s="64"/>
      <c r="H274" s="64"/>
      <c r="I274" s="65"/>
      <c r="J274" s="66">
        <f t="shared" si="10"/>
        <v>0</v>
      </c>
      <c r="K274" s="63"/>
    </row>
    <row r="275" spans="2:11" x14ac:dyDescent="0.25">
      <c r="B275" s="67"/>
      <c r="C275" s="66"/>
      <c r="D275" s="68"/>
      <c r="E275" s="68"/>
      <c r="F275" s="63"/>
      <c r="G275" s="64"/>
      <c r="H275" s="64"/>
      <c r="I275" s="65"/>
      <c r="J275" s="66">
        <f t="shared" si="10"/>
        <v>0</v>
      </c>
      <c r="K275" s="63"/>
    </row>
    <row r="276" spans="2:11" x14ac:dyDescent="0.25">
      <c r="B276" s="67"/>
      <c r="C276" s="66"/>
      <c r="D276" s="68"/>
      <c r="E276" s="68"/>
      <c r="F276" s="63"/>
      <c r="G276" s="64"/>
      <c r="H276" s="64"/>
      <c r="I276" s="65"/>
      <c r="J276" s="66">
        <f t="shared" si="10"/>
        <v>0</v>
      </c>
      <c r="K276" s="63"/>
    </row>
    <row r="277" spans="2:11" x14ac:dyDescent="0.25">
      <c r="B277" s="67"/>
      <c r="C277" s="66"/>
      <c r="D277" s="68"/>
      <c r="E277" s="68"/>
      <c r="F277" s="63"/>
      <c r="G277" s="69"/>
      <c r="H277" s="69"/>
      <c r="I277" s="65"/>
      <c r="J277" s="66">
        <f t="shared" si="10"/>
        <v>0</v>
      </c>
      <c r="K277" s="63"/>
    </row>
    <row r="278" spans="2:11" x14ac:dyDescent="0.25">
      <c r="B278" s="70"/>
      <c r="C278" s="71"/>
      <c r="D278" s="72"/>
      <c r="E278" s="72"/>
      <c r="F278" s="73"/>
      <c r="G278" s="74">
        <f>SUM(G263:G277)</f>
        <v>0</v>
      </c>
      <c r="H278" s="74">
        <f>SUM(H263:H277)</f>
        <v>0</v>
      </c>
      <c r="I278" s="75"/>
      <c r="J278" s="73"/>
      <c r="K278" s="73"/>
    </row>
  </sheetData>
  <sheetProtection sort="0"/>
  <conditionalFormatting sqref="I54">
    <cfRule type="dataBar" priority="1064">
      <dataBar>
        <cfvo type="min"/>
        <cfvo type="max"/>
        <color rgb="FF63C384"/>
      </dataBar>
    </cfRule>
  </conditionalFormatting>
  <conditionalFormatting sqref="I54">
    <cfRule type="dataBar" priority="10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{F21A46D4-6588-468B-9DA0-FB5B53BEAE1D}</x14:id>
        </ext>
      </extLst>
    </cfRule>
  </conditionalFormatting>
  <conditionalFormatting sqref="F54">
    <cfRule type="iconSet" priority="1066">
      <iconSet iconSet="4TrafficLights" showValue="0">
        <cfvo type="percent" val="0"/>
        <cfvo type="num" val="2"/>
        <cfvo type="num" val="3"/>
        <cfvo type="num" val="4"/>
      </iconSet>
    </cfRule>
    <cfRule type="iconSet" priority="1067">
      <iconSet iconSet="4TrafficLights">
        <cfvo type="percent" val="0"/>
        <cfvo type="num" val="2"/>
        <cfvo type="num" val="3"/>
        <cfvo type="num" val="4"/>
      </iconSet>
    </cfRule>
    <cfRule type="iconSet" priority="1068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74">
      <iconSet showValue="0">
        <cfvo type="percent" val="0"/>
        <cfvo type="num" val="2"/>
        <cfvo type="num" val="3"/>
      </iconSet>
    </cfRule>
    <cfRule type="iconSet" priority="1075">
      <iconSet>
        <cfvo type="percent" val="0"/>
        <cfvo type="num" val="2"/>
        <cfvo type="num" val="3"/>
      </iconSet>
    </cfRule>
  </conditionalFormatting>
  <conditionalFormatting sqref="J54">
    <cfRule type="iconSet" priority="1069">
      <iconSet iconSet="3Symbols" showValue="0">
        <cfvo type="percent" val="0"/>
        <cfvo type="num" val="0"/>
        <cfvo type="num" val="1"/>
      </iconSet>
    </cfRule>
    <cfRule type="iconSet" priority="1070">
      <iconSet iconSet="3Symbols">
        <cfvo type="percent" val="0"/>
        <cfvo type="num" val="0"/>
        <cfvo type="num" val="1"/>
      </iconSet>
    </cfRule>
    <cfRule type="iconSet" priority="1071">
      <iconSet iconSet="3Symbols">
        <cfvo type="percent" val="0"/>
        <cfvo type="num" val="0"/>
        <cfvo type="num" val="1"/>
      </iconSet>
    </cfRule>
    <cfRule type="iconSet" priority="1072">
      <iconSet iconSet="3Symbols">
        <cfvo type="percent" val="0"/>
        <cfvo type="percent" val="33"/>
        <cfvo type="percent" val="67"/>
      </iconSet>
    </cfRule>
  </conditionalFormatting>
  <conditionalFormatting sqref="I54">
    <cfRule type="dataBar" priority="1073">
      <dataBar>
        <cfvo type="min"/>
        <cfvo type="max"/>
        <color rgb="FF63C384"/>
      </dataBar>
    </cfRule>
  </conditionalFormatting>
  <conditionalFormatting sqref="I38">
    <cfRule type="dataBar" priority="1076">
      <dataBar>
        <cfvo type="min"/>
        <cfvo type="max"/>
        <color rgb="FF63C384"/>
      </dataBar>
    </cfRule>
  </conditionalFormatting>
  <conditionalFormatting sqref="I38">
    <cfRule type="dataBar" priority="10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{016ACD93-8BEB-4FE8-84E6-418E71D51B99}</x14:id>
        </ext>
      </extLst>
    </cfRule>
  </conditionalFormatting>
  <conditionalFormatting sqref="F38">
    <cfRule type="iconSet" priority="1078">
      <iconSet iconSet="4TrafficLights" showValue="0">
        <cfvo type="percent" val="0"/>
        <cfvo type="num" val="2"/>
        <cfvo type="num" val="3"/>
        <cfvo type="num" val="4"/>
      </iconSet>
    </cfRule>
    <cfRule type="iconSet" priority="1079">
      <iconSet iconSet="4TrafficLights">
        <cfvo type="percent" val="0"/>
        <cfvo type="num" val="2"/>
        <cfvo type="num" val="3"/>
        <cfvo type="num" val="4"/>
      </iconSet>
    </cfRule>
    <cfRule type="iconSet" priority="1080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86">
      <iconSet showValue="0">
        <cfvo type="percent" val="0"/>
        <cfvo type="num" val="2"/>
        <cfvo type="num" val="3"/>
      </iconSet>
    </cfRule>
    <cfRule type="iconSet" priority="1087">
      <iconSet>
        <cfvo type="percent" val="0"/>
        <cfvo type="num" val="2"/>
        <cfvo type="num" val="3"/>
      </iconSet>
    </cfRule>
  </conditionalFormatting>
  <conditionalFormatting sqref="J38">
    <cfRule type="iconSet" priority="1081">
      <iconSet iconSet="3Symbols" showValue="0">
        <cfvo type="percent" val="0"/>
        <cfvo type="num" val="0"/>
        <cfvo type="num" val="1"/>
      </iconSet>
    </cfRule>
    <cfRule type="iconSet" priority="1082">
      <iconSet iconSet="3Symbols">
        <cfvo type="percent" val="0"/>
        <cfvo type="num" val="0"/>
        <cfvo type="num" val="1"/>
      </iconSet>
    </cfRule>
    <cfRule type="iconSet" priority="1083">
      <iconSet iconSet="3Symbols">
        <cfvo type="percent" val="0"/>
        <cfvo type="num" val="0"/>
        <cfvo type="num" val="1"/>
      </iconSet>
    </cfRule>
    <cfRule type="iconSet" priority="1084">
      <iconSet iconSet="3Symbols">
        <cfvo type="percent" val="0"/>
        <cfvo type="percent" val="33"/>
        <cfvo type="percent" val="67"/>
      </iconSet>
    </cfRule>
  </conditionalFormatting>
  <conditionalFormatting sqref="I38">
    <cfRule type="dataBar" priority="1085">
      <dataBar>
        <cfvo type="min"/>
        <cfvo type="max"/>
        <color rgb="FF63C384"/>
      </dataBar>
    </cfRule>
  </conditionalFormatting>
  <conditionalFormatting sqref="I22">
    <cfRule type="dataBar" priority="1088">
      <dataBar>
        <cfvo type="min"/>
        <cfvo type="max"/>
        <color rgb="FF63C384"/>
      </dataBar>
    </cfRule>
  </conditionalFormatting>
  <conditionalFormatting sqref="I22">
    <cfRule type="dataBar" priority="10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{2FAAA50E-B670-4FA5-9EDB-28A77F45C80A}</x14:id>
        </ext>
      </extLst>
    </cfRule>
  </conditionalFormatting>
  <conditionalFormatting sqref="F7:F22">
    <cfRule type="iconSet" priority="1090">
      <iconSet iconSet="4TrafficLights" showValue="0">
        <cfvo type="percent" val="0"/>
        <cfvo type="num" val="2"/>
        <cfvo type="num" val="3"/>
        <cfvo type="num" val="4"/>
      </iconSet>
    </cfRule>
    <cfRule type="iconSet" priority="1091">
      <iconSet iconSet="4TrafficLights">
        <cfvo type="percent" val="0"/>
        <cfvo type="num" val="2"/>
        <cfvo type="num" val="3"/>
        <cfvo type="num" val="4"/>
      </iconSet>
    </cfRule>
    <cfRule type="iconSet" priority="1092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94">
      <iconSet showValue="0">
        <cfvo type="percent" val="0"/>
        <cfvo type="num" val="2"/>
        <cfvo type="num" val="3"/>
      </iconSet>
    </cfRule>
    <cfRule type="iconSet" priority="1095">
      <iconSet>
        <cfvo type="percent" val="0"/>
        <cfvo type="num" val="2"/>
        <cfvo type="num" val="3"/>
      </iconSet>
    </cfRule>
  </conditionalFormatting>
  <conditionalFormatting sqref="I22">
    <cfRule type="dataBar" priority="1093">
      <dataBar>
        <cfvo type="min"/>
        <cfvo type="max"/>
        <color rgb="FF63C384"/>
      </dataBar>
    </cfRule>
  </conditionalFormatting>
  <conditionalFormatting sqref="I70">
    <cfRule type="dataBar" priority="1052">
      <dataBar>
        <cfvo type="min"/>
        <cfvo type="max"/>
        <color rgb="FF63C384"/>
      </dataBar>
    </cfRule>
  </conditionalFormatting>
  <conditionalFormatting sqref="I70">
    <cfRule type="dataBar" priority="10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{C6255D16-5274-49E3-A1C9-C141D5123C76}</x14:id>
        </ext>
      </extLst>
    </cfRule>
  </conditionalFormatting>
  <conditionalFormatting sqref="F70">
    <cfRule type="iconSet" priority="1054">
      <iconSet iconSet="4TrafficLights" showValue="0">
        <cfvo type="percent" val="0"/>
        <cfvo type="num" val="2"/>
        <cfvo type="num" val="3"/>
        <cfvo type="num" val="4"/>
      </iconSet>
    </cfRule>
    <cfRule type="iconSet" priority="1055">
      <iconSet iconSet="4TrafficLights">
        <cfvo type="percent" val="0"/>
        <cfvo type="num" val="2"/>
        <cfvo type="num" val="3"/>
        <cfvo type="num" val="4"/>
      </iconSet>
    </cfRule>
    <cfRule type="iconSet" priority="1056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62">
      <iconSet showValue="0">
        <cfvo type="percent" val="0"/>
        <cfvo type="num" val="2"/>
        <cfvo type="num" val="3"/>
      </iconSet>
    </cfRule>
    <cfRule type="iconSet" priority="1063">
      <iconSet>
        <cfvo type="percent" val="0"/>
        <cfvo type="num" val="2"/>
        <cfvo type="num" val="3"/>
      </iconSet>
    </cfRule>
  </conditionalFormatting>
  <conditionalFormatting sqref="J70">
    <cfRule type="iconSet" priority="1057">
      <iconSet iconSet="3Symbols" showValue="0">
        <cfvo type="percent" val="0"/>
        <cfvo type="num" val="0"/>
        <cfvo type="num" val="1"/>
      </iconSet>
    </cfRule>
    <cfRule type="iconSet" priority="1058">
      <iconSet iconSet="3Symbols">
        <cfvo type="percent" val="0"/>
        <cfvo type="num" val="0"/>
        <cfvo type="num" val="1"/>
      </iconSet>
    </cfRule>
    <cfRule type="iconSet" priority="1059">
      <iconSet iconSet="3Symbols">
        <cfvo type="percent" val="0"/>
        <cfvo type="num" val="0"/>
        <cfvo type="num" val="1"/>
      </iconSet>
    </cfRule>
    <cfRule type="iconSet" priority="1060">
      <iconSet iconSet="3Symbols">
        <cfvo type="percent" val="0"/>
        <cfvo type="percent" val="33"/>
        <cfvo type="percent" val="67"/>
      </iconSet>
    </cfRule>
  </conditionalFormatting>
  <conditionalFormatting sqref="I70">
    <cfRule type="dataBar" priority="1061">
      <dataBar>
        <cfvo type="min"/>
        <cfvo type="max"/>
        <color rgb="FF63C384"/>
      </dataBar>
    </cfRule>
  </conditionalFormatting>
  <conditionalFormatting sqref="I86">
    <cfRule type="dataBar" priority="1040">
      <dataBar>
        <cfvo type="min"/>
        <cfvo type="max"/>
        <color rgb="FF63C384"/>
      </dataBar>
    </cfRule>
  </conditionalFormatting>
  <conditionalFormatting sqref="I86">
    <cfRule type="dataBar" priority="10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{282560C5-9F19-488F-B058-ED3008A3D0F5}</x14:id>
        </ext>
      </extLst>
    </cfRule>
  </conditionalFormatting>
  <conditionalFormatting sqref="F86">
    <cfRule type="iconSet" priority="1042">
      <iconSet iconSet="4TrafficLights" showValue="0">
        <cfvo type="percent" val="0"/>
        <cfvo type="num" val="2"/>
        <cfvo type="num" val="3"/>
        <cfvo type="num" val="4"/>
      </iconSet>
    </cfRule>
    <cfRule type="iconSet" priority="1043">
      <iconSet iconSet="4TrafficLights">
        <cfvo type="percent" val="0"/>
        <cfvo type="num" val="2"/>
        <cfvo type="num" val="3"/>
        <cfvo type="num" val="4"/>
      </iconSet>
    </cfRule>
    <cfRule type="iconSet" priority="1044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50">
      <iconSet showValue="0">
        <cfvo type="percent" val="0"/>
        <cfvo type="num" val="2"/>
        <cfvo type="num" val="3"/>
      </iconSet>
    </cfRule>
    <cfRule type="iconSet" priority="1051">
      <iconSet>
        <cfvo type="percent" val="0"/>
        <cfvo type="num" val="2"/>
        <cfvo type="num" val="3"/>
      </iconSet>
    </cfRule>
  </conditionalFormatting>
  <conditionalFormatting sqref="J86">
    <cfRule type="iconSet" priority="1045">
      <iconSet iconSet="3Symbols" showValue="0">
        <cfvo type="percent" val="0"/>
        <cfvo type="num" val="0"/>
        <cfvo type="num" val="1"/>
      </iconSet>
    </cfRule>
    <cfRule type="iconSet" priority="1046">
      <iconSet iconSet="3Symbols">
        <cfvo type="percent" val="0"/>
        <cfvo type="num" val="0"/>
        <cfvo type="num" val="1"/>
      </iconSet>
    </cfRule>
    <cfRule type="iconSet" priority="1047">
      <iconSet iconSet="3Symbols">
        <cfvo type="percent" val="0"/>
        <cfvo type="num" val="0"/>
        <cfvo type="num" val="1"/>
      </iconSet>
    </cfRule>
    <cfRule type="iconSet" priority="1048">
      <iconSet iconSet="3Symbols">
        <cfvo type="percent" val="0"/>
        <cfvo type="percent" val="33"/>
        <cfvo type="percent" val="67"/>
      </iconSet>
    </cfRule>
  </conditionalFormatting>
  <conditionalFormatting sqref="I86">
    <cfRule type="dataBar" priority="1049">
      <dataBar>
        <cfvo type="min"/>
        <cfvo type="max"/>
        <color rgb="FF63C384"/>
      </dataBar>
    </cfRule>
  </conditionalFormatting>
  <conditionalFormatting sqref="I102">
    <cfRule type="dataBar" priority="1028">
      <dataBar>
        <cfvo type="min"/>
        <cfvo type="max"/>
        <color rgb="FF63C384"/>
      </dataBar>
    </cfRule>
  </conditionalFormatting>
  <conditionalFormatting sqref="I102">
    <cfRule type="dataBar" priority="10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{4B5F12F2-3C40-40E5-83E0-118DC13B9367}</x14:id>
        </ext>
      </extLst>
    </cfRule>
  </conditionalFormatting>
  <conditionalFormatting sqref="F102">
    <cfRule type="iconSet" priority="1030">
      <iconSet iconSet="4TrafficLights" showValue="0">
        <cfvo type="percent" val="0"/>
        <cfvo type="num" val="2"/>
        <cfvo type="num" val="3"/>
        <cfvo type="num" val="4"/>
      </iconSet>
    </cfRule>
    <cfRule type="iconSet" priority="1031">
      <iconSet iconSet="4TrafficLights">
        <cfvo type="percent" val="0"/>
        <cfvo type="num" val="2"/>
        <cfvo type="num" val="3"/>
        <cfvo type="num" val="4"/>
      </iconSet>
    </cfRule>
    <cfRule type="iconSet" priority="1032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38">
      <iconSet showValue="0">
        <cfvo type="percent" val="0"/>
        <cfvo type="num" val="2"/>
        <cfvo type="num" val="3"/>
      </iconSet>
    </cfRule>
    <cfRule type="iconSet" priority="1039">
      <iconSet>
        <cfvo type="percent" val="0"/>
        <cfvo type="num" val="2"/>
        <cfvo type="num" val="3"/>
      </iconSet>
    </cfRule>
  </conditionalFormatting>
  <conditionalFormatting sqref="J102">
    <cfRule type="iconSet" priority="1033">
      <iconSet iconSet="3Symbols" showValue="0">
        <cfvo type="percent" val="0"/>
        <cfvo type="num" val="0"/>
        <cfvo type="num" val="1"/>
      </iconSet>
    </cfRule>
    <cfRule type="iconSet" priority="1034">
      <iconSet iconSet="3Symbols">
        <cfvo type="percent" val="0"/>
        <cfvo type="num" val="0"/>
        <cfvo type="num" val="1"/>
      </iconSet>
    </cfRule>
    <cfRule type="iconSet" priority="1035">
      <iconSet iconSet="3Symbols">
        <cfvo type="percent" val="0"/>
        <cfvo type="num" val="0"/>
        <cfvo type="num" val="1"/>
      </iconSet>
    </cfRule>
    <cfRule type="iconSet" priority="1036">
      <iconSet iconSet="3Symbols">
        <cfvo type="percent" val="0"/>
        <cfvo type="percent" val="33"/>
        <cfvo type="percent" val="67"/>
      </iconSet>
    </cfRule>
  </conditionalFormatting>
  <conditionalFormatting sqref="I102">
    <cfRule type="dataBar" priority="1037">
      <dataBar>
        <cfvo type="min"/>
        <cfvo type="max"/>
        <color rgb="FF63C384"/>
      </dataBar>
    </cfRule>
  </conditionalFormatting>
  <conditionalFormatting sqref="I118">
    <cfRule type="dataBar" priority="1016">
      <dataBar>
        <cfvo type="min"/>
        <cfvo type="max"/>
        <color rgb="FF63C384"/>
      </dataBar>
    </cfRule>
  </conditionalFormatting>
  <conditionalFormatting sqref="I118">
    <cfRule type="dataBar" priority="10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{3EDE2ACB-2B1E-4ACE-AD5A-21A443543E94}</x14:id>
        </ext>
      </extLst>
    </cfRule>
  </conditionalFormatting>
  <conditionalFormatting sqref="F118">
    <cfRule type="iconSet" priority="1018">
      <iconSet iconSet="4TrafficLights" showValue="0">
        <cfvo type="percent" val="0"/>
        <cfvo type="num" val="2"/>
        <cfvo type="num" val="3"/>
        <cfvo type="num" val="4"/>
      </iconSet>
    </cfRule>
    <cfRule type="iconSet" priority="1019">
      <iconSet iconSet="4TrafficLights">
        <cfvo type="percent" val="0"/>
        <cfvo type="num" val="2"/>
        <cfvo type="num" val="3"/>
        <cfvo type="num" val="4"/>
      </iconSet>
    </cfRule>
    <cfRule type="iconSet" priority="1020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26">
      <iconSet showValue="0">
        <cfvo type="percent" val="0"/>
        <cfvo type="num" val="2"/>
        <cfvo type="num" val="3"/>
      </iconSet>
    </cfRule>
    <cfRule type="iconSet" priority="1027">
      <iconSet>
        <cfvo type="percent" val="0"/>
        <cfvo type="num" val="2"/>
        <cfvo type="num" val="3"/>
      </iconSet>
    </cfRule>
  </conditionalFormatting>
  <conditionalFormatting sqref="J118">
    <cfRule type="iconSet" priority="1021">
      <iconSet iconSet="3Symbols" showValue="0">
        <cfvo type="percent" val="0"/>
        <cfvo type="num" val="0"/>
        <cfvo type="num" val="1"/>
      </iconSet>
    </cfRule>
    <cfRule type="iconSet" priority="1022">
      <iconSet iconSet="3Symbols">
        <cfvo type="percent" val="0"/>
        <cfvo type="num" val="0"/>
        <cfvo type="num" val="1"/>
      </iconSet>
    </cfRule>
    <cfRule type="iconSet" priority="1023">
      <iconSet iconSet="3Symbols">
        <cfvo type="percent" val="0"/>
        <cfvo type="num" val="0"/>
        <cfvo type="num" val="1"/>
      </iconSet>
    </cfRule>
    <cfRule type="iconSet" priority="1024">
      <iconSet iconSet="3Symbols">
        <cfvo type="percent" val="0"/>
        <cfvo type="percent" val="33"/>
        <cfvo type="percent" val="67"/>
      </iconSet>
    </cfRule>
  </conditionalFormatting>
  <conditionalFormatting sqref="I118">
    <cfRule type="dataBar" priority="1025">
      <dataBar>
        <cfvo type="min"/>
        <cfvo type="max"/>
        <color rgb="FF63C384"/>
      </dataBar>
    </cfRule>
  </conditionalFormatting>
  <conditionalFormatting sqref="I134">
    <cfRule type="dataBar" priority="1004">
      <dataBar>
        <cfvo type="min"/>
        <cfvo type="max"/>
        <color rgb="FF63C384"/>
      </dataBar>
    </cfRule>
  </conditionalFormatting>
  <conditionalFormatting sqref="I134">
    <cfRule type="dataBar" priority="10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{282D27F0-6A27-44D1-A534-F049C11B028E}</x14:id>
        </ext>
      </extLst>
    </cfRule>
  </conditionalFormatting>
  <conditionalFormatting sqref="F134">
    <cfRule type="iconSet" priority="1006">
      <iconSet iconSet="4TrafficLights" showValue="0">
        <cfvo type="percent" val="0"/>
        <cfvo type="num" val="2"/>
        <cfvo type="num" val="3"/>
        <cfvo type="num" val="4"/>
      </iconSet>
    </cfRule>
    <cfRule type="iconSet" priority="1007">
      <iconSet iconSet="4TrafficLights">
        <cfvo type="percent" val="0"/>
        <cfvo type="num" val="2"/>
        <cfvo type="num" val="3"/>
        <cfvo type="num" val="4"/>
      </iconSet>
    </cfRule>
    <cfRule type="iconSet" priority="1008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14">
      <iconSet showValue="0">
        <cfvo type="percent" val="0"/>
        <cfvo type="num" val="2"/>
        <cfvo type="num" val="3"/>
      </iconSet>
    </cfRule>
    <cfRule type="iconSet" priority="1015">
      <iconSet>
        <cfvo type="percent" val="0"/>
        <cfvo type="num" val="2"/>
        <cfvo type="num" val="3"/>
      </iconSet>
    </cfRule>
  </conditionalFormatting>
  <conditionalFormatting sqref="J134">
    <cfRule type="iconSet" priority="1009">
      <iconSet iconSet="3Symbols" showValue="0">
        <cfvo type="percent" val="0"/>
        <cfvo type="num" val="0"/>
        <cfvo type="num" val="1"/>
      </iconSet>
    </cfRule>
    <cfRule type="iconSet" priority="1010">
      <iconSet iconSet="3Symbols">
        <cfvo type="percent" val="0"/>
        <cfvo type="num" val="0"/>
        <cfvo type="num" val="1"/>
      </iconSet>
    </cfRule>
    <cfRule type="iconSet" priority="1011">
      <iconSet iconSet="3Symbols">
        <cfvo type="percent" val="0"/>
        <cfvo type="num" val="0"/>
        <cfvo type="num" val="1"/>
      </iconSet>
    </cfRule>
    <cfRule type="iconSet" priority="1012">
      <iconSet iconSet="3Symbols">
        <cfvo type="percent" val="0"/>
        <cfvo type="percent" val="33"/>
        <cfvo type="percent" val="67"/>
      </iconSet>
    </cfRule>
  </conditionalFormatting>
  <conditionalFormatting sqref="I134">
    <cfRule type="dataBar" priority="1013">
      <dataBar>
        <cfvo type="min"/>
        <cfvo type="max"/>
        <color rgb="FF63C384"/>
      </dataBar>
    </cfRule>
  </conditionalFormatting>
  <conditionalFormatting sqref="I150">
    <cfRule type="dataBar" priority="992">
      <dataBar>
        <cfvo type="min"/>
        <cfvo type="max"/>
        <color rgb="FF63C384"/>
      </dataBar>
    </cfRule>
  </conditionalFormatting>
  <conditionalFormatting sqref="I150">
    <cfRule type="dataBar" priority="9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{DAA5764B-4CB5-41A6-8EC4-DB817CC54FE8}</x14:id>
        </ext>
      </extLst>
    </cfRule>
  </conditionalFormatting>
  <conditionalFormatting sqref="F150">
    <cfRule type="iconSet" priority="994">
      <iconSet iconSet="4TrafficLights" showValue="0">
        <cfvo type="percent" val="0"/>
        <cfvo type="num" val="2"/>
        <cfvo type="num" val="3"/>
        <cfvo type="num" val="4"/>
      </iconSet>
    </cfRule>
    <cfRule type="iconSet" priority="995">
      <iconSet iconSet="4TrafficLights">
        <cfvo type="percent" val="0"/>
        <cfvo type="num" val="2"/>
        <cfvo type="num" val="3"/>
        <cfvo type="num" val="4"/>
      </iconSet>
    </cfRule>
    <cfRule type="iconSet" priority="996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02">
      <iconSet showValue="0">
        <cfvo type="percent" val="0"/>
        <cfvo type="num" val="2"/>
        <cfvo type="num" val="3"/>
      </iconSet>
    </cfRule>
    <cfRule type="iconSet" priority="1003">
      <iconSet>
        <cfvo type="percent" val="0"/>
        <cfvo type="num" val="2"/>
        <cfvo type="num" val="3"/>
      </iconSet>
    </cfRule>
  </conditionalFormatting>
  <conditionalFormatting sqref="J150">
    <cfRule type="iconSet" priority="997">
      <iconSet iconSet="3Symbols" showValue="0">
        <cfvo type="percent" val="0"/>
        <cfvo type="num" val="0"/>
        <cfvo type="num" val="1"/>
      </iconSet>
    </cfRule>
    <cfRule type="iconSet" priority="998">
      <iconSet iconSet="3Symbols">
        <cfvo type="percent" val="0"/>
        <cfvo type="num" val="0"/>
        <cfvo type="num" val="1"/>
      </iconSet>
    </cfRule>
    <cfRule type="iconSet" priority="999">
      <iconSet iconSet="3Symbols">
        <cfvo type="percent" val="0"/>
        <cfvo type="num" val="0"/>
        <cfvo type="num" val="1"/>
      </iconSet>
    </cfRule>
    <cfRule type="iconSet" priority="1000">
      <iconSet iconSet="3Symbols">
        <cfvo type="percent" val="0"/>
        <cfvo type="percent" val="33"/>
        <cfvo type="percent" val="67"/>
      </iconSet>
    </cfRule>
  </conditionalFormatting>
  <conditionalFormatting sqref="I150">
    <cfRule type="dataBar" priority="1001">
      <dataBar>
        <cfvo type="min"/>
        <cfvo type="max"/>
        <color rgb="FF63C384"/>
      </dataBar>
    </cfRule>
  </conditionalFormatting>
  <conditionalFormatting sqref="I166">
    <cfRule type="dataBar" priority="980">
      <dataBar>
        <cfvo type="min"/>
        <cfvo type="max"/>
        <color rgb="FF63C384"/>
      </dataBar>
    </cfRule>
  </conditionalFormatting>
  <conditionalFormatting sqref="I166">
    <cfRule type="dataBar" priority="9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{FDAAAA9A-F8A0-43BF-8818-656F72DA9151}</x14:id>
        </ext>
      </extLst>
    </cfRule>
  </conditionalFormatting>
  <conditionalFormatting sqref="F166">
    <cfRule type="iconSet" priority="982">
      <iconSet iconSet="4TrafficLights" showValue="0">
        <cfvo type="percent" val="0"/>
        <cfvo type="num" val="2"/>
        <cfvo type="num" val="3"/>
        <cfvo type="num" val="4"/>
      </iconSet>
    </cfRule>
    <cfRule type="iconSet" priority="983">
      <iconSet iconSet="4TrafficLights">
        <cfvo type="percent" val="0"/>
        <cfvo type="num" val="2"/>
        <cfvo type="num" val="3"/>
        <cfvo type="num" val="4"/>
      </iconSet>
    </cfRule>
    <cfRule type="iconSet" priority="984">
      <iconSet iconSet="4TrafficLights" showValue="0">
        <cfvo type="percent" val="0"/>
        <cfvo type="percent" val="2"/>
        <cfvo type="percent" val="3"/>
        <cfvo type="num" val="4"/>
      </iconSet>
    </cfRule>
    <cfRule type="iconSet" priority="990">
      <iconSet showValue="0">
        <cfvo type="percent" val="0"/>
        <cfvo type="num" val="2"/>
        <cfvo type="num" val="3"/>
      </iconSet>
    </cfRule>
    <cfRule type="iconSet" priority="991">
      <iconSet>
        <cfvo type="percent" val="0"/>
        <cfvo type="num" val="2"/>
        <cfvo type="num" val="3"/>
      </iconSet>
    </cfRule>
  </conditionalFormatting>
  <conditionalFormatting sqref="J166">
    <cfRule type="iconSet" priority="985">
      <iconSet iconSet="3Symbols" showValue="0">
        <cfvo type="percent" val="0"/>
        <cfvo type="num" val="0"/>
        <cfvo type="num" val="1"/>
      </iconSet>
    </cfRule>
    <cfRule type="iconSet" priority="986">
      <iconSet iconSet="3Symbols">
        <cfvo type="percent" val="0"/>
        <cfvo type="num" val="0"/>
        <cfvo type="num" val="1"/>
      </iconSet>
    </cfRule>
    <cfRule type="iconSet" priority="987">
      <iconSet iconSet="3Symbols">
        <cfvo type="percent" val="0"/>
        <cfvo type="num" val="0"/>
        <cfvo type="num" val="1"/>
      </iconSet>
    </cfRule>
    <cfRule type="iconSet" priority="988">
      <iconSet iconSet="3Symbols">
        <cfvo type="percent" val="0"/>
        <cfvo type="percent" val="33"/>
        <cfvo type="percent" val="67"/>
      </iconSet>
    </cfRule>
  </conditionalFormatting>
  <conditionalFormatting sqref="I166">
    <cfRule type="dataBar" priority="989">
      <dataBar>
        <cfvo type="min"/>
        <cfvo type="max"/>
        <color rgb="FF63C384"/>
      </dataBar>
    </cfRule>
  </conditionalFormatting>
  <conditionalFormatting sqref="I182">
    <cfRule type="dataBar" priority="968">
      <dataBar>
        <cfvo type="min"/>
        <cfvo type="max"/>
        <color rgb="FF63C384"/>
      </dataBar>
    </cfRule>
  </conditionalFormatting>
  <conditionalFormatting sqref="I182">
    <cfRule type="dataBar" priority="9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{A6D31F0E-F58A-4B67-9E63-03B0D9D301BC}</x14:id>
        </ext>
      </extLst>
    </cfRule>
  </conditionalFormatting>
  <conditionalFormatting sqref="F182">
    <cfRule type="iconSet" priority="970">
      <iconSet iconSet="4TrafficLights" showValue="0">
        <cfvo type="percent" val="0"/>
        <cfvo type="num" val="2"/>
        <cfvo type="num" val="3"/>
        <cfvo type="num" val="4"/>
      </iconSet>
    </cfRule>
    <cfRule type="iconSet" priority="971">
      <iconSet iconSet="4TrafficLights">
        <cfvo type="percent" val="0"/>
        <cfvo type="num" val="2"/>
        <cfvo type="num" val="3"/>
        <cfvo type="num" val="4"/>
      </iconSet>
    </cfRule>
    <cfRule type="iconSet" priority="972">
      <iconSet iconSet="4TrafficLights" showValue="0">
        <cfvo type="percent" val="0"/>
        <cfvo type="percent" val="2"/>
        <cfvo type="percent" val="3"/>
        <cfvo type="num" val="4"/>
      </iconSet>
    </cfRule>
    <cfRule type="iconSet" priority="978">
      <iconSet showValue="0">
        <cfvo type="percent" val="0"/>
        <cfvo type="num" val="2"/>
        <cfvo type="num" val="3"/>
      </iconSet>
    </cfRule>
    <cfRule type="iconSet" priority="979">
      <iconSet>
        <cfvo type="percent" val="0"/>
        <cfvo type="num" val="2"/>
        <cfvo type="num" val="3"/>
      </iconSet>
    </cfRule>
  </conditionalFormatting>
  <conditionalFormatting sqref="J182">
    <cfRule type="iconSet" priority="973">
      <iconSet iconSet="3Symbols" showValue="0">
        <cfvo type="percent" val="0"/>
        <cfvo type="num" val="0"/>
        <cfvo type="num" val="1"/>
      </iconSet>
    </cfRule>
    <cfRule type="iconSet" priority="974">
      <iconSet iconSet="3Symbols">
        <cfvo type="percent" val="0"/>
        <cfvo type="num" val="0"/>
        <cfvo type="num" val="1"/>
      </iconSet>
    </cfRule>
    <cfRule type="iconSet" priority="975">
      <iconSet iconSet="3Symbols">
        <cfvo type="percent" val="0"/>
        <cfvo type="num" val="0"/>
        <cfvo type="num" val="1"/>
      </iconSet>
    </cfRule>
    <cfRule type="iconSet" priority="976">
      <iconSet iconSet="3Symbols">
        <cfvo type="percent" val="0"/>
        <cfvo type="percent" val="33"/>
        <cfvo type="percent" val="67"/>
      </iconSet>
    </cfRule>
  </conditionalFormatting>
  <conditionalFormatting sqref="I182">
    <cfRule type="dataBar" priority="977">
      <dataBar>
        <cfvo type="min"/>
        <cfvo type="max"/>
        <color rgb="FF63C384"/>
      </dataBar>
    </cfRule>
  </conditionalFormatting>
  <conditionalFormatting sqref="I198">
    <cfRule type="dataBar" priority="956">
      <dataBar>
        <cfvo type="min"/>
        <cfvo type="max"/>
        <color rgb="FF63C384"/>
      </dataBar>
    </cfRule>
  </conditionalFormatting>
  <conditionalFormatting sqref="I198">
    <cfRule type="dataBar" priority="9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{77EA4DC1-7F6D-4607-B219-FB0F34D80661}</x14:id>
        </ext>
      </extLst>
    </cfRule>
  </conditionalFormatting>
  <conditionalFormatting sqref="F198">
    <cfRule type="iconSet" priority="958">
      <iconSet iconSet="4TrafficLights" showValue="0">
        <cfvo type="percent" val="0"/>
        <cfvo type="num" val="2"/>
        <cfvo type="num" val="3"/>
        <cfvo type="num" val="4"/>
      </iconSet>
    </cfRule>
    <cfRule type="iconSet" priority="959">
      <iconSet iconSet="4TrafficLights">
        <cfvo type="percent" val="0"/>
        <cfvo type="num" val="2"/>
        <cfvo type="num" val="3"/>
        <cfvo type="num" val="4"/>
      </iconSet>
    </cfRule>
    <cfRule type="iconSet" priority="960">
      <iconSet iconSet="4TrafficLights" showValue="0">
        <cfvo type="percent" val="0"/>
        <cfvo type="percent" val="2"/>
        <cfvo type="percent" val="3"/>
        <cfvo type="num" val="4"/>
      </iconSet>
    </cfRule>
    <cfRule type="iconSet" priority="966">
      <iconSet showValue="0">
        <cfvo type="percent" val="0"/>
        <cfvo type="num" val="2"/>
        <cfvo type="num" val="3"/>
      </iconSet>
    </cfRule>
    <cfRule type="iconSet" priority="967">
      <iconSet>
        <cfvo type="percent" val="0"/>
        <cfvo type="num" val="2"/>
        <cfvo type="num" val="3"/>
      </iconSet>
    </cfRule>
  </conditionalFormatting>
  <conditionalFormatting sqref="J198">
    <cfRule type="iconSet" priority="961">
      <iconSet iconSet="3Symbols" showValue="0">
        <cfvo type="percent" val="0"/>
        <cfvo type="num" val="0"/>
        <cfvo type="num" val="1"/>
      </iconSet>
    </cfRule>
    <cfRule type="iconSet" priority="962">
      <iconSet iconSet="3Symbols">
        <cfvo type="percent" val="0"/>
        <cfvo type="num" val="0"/>
        <cfvo type="num" val="1"/>
      </iconSet>
    </cfRule>
    <cfRule type="iconSet" priority="963">
      <iconSet iconSet="3Symbols">
        <cfvo type="percent" val="0"/>
        <cfvo type="num" val="0"/>
        <cfvo type="num" val="1"/>
      </iconSet>
    </cfRule>
    <cfRule type="iconSet" priority="964">
      <iconSet iconSet="3Symbols">
        <cfvo type="percent" val="0"/>
        <cfvo type="percent" val="33"/>
        <cfvo type="percent" val="67"/>
      </iconSet>
    </cfRule>
  </conditionalFormatting>
  <conditionalFormatting sqref="I198">
    <cfRule type="dataBar" priority="965">
      <dataBar>
        <cfvo type="min"/>
        <cfvo type="max"/>
        <color rgb="FF63C384"/>
      </dataBar>
    </cfRule>
  </conditionalFormatting>
  <conditionalFormatting sqref="I214">
    <cfRule type="dataBar" priority="944">
      <dataBar>
        <cfvo type="min"/>
        <cfvo type="max"/>
        <color rgb="FF63C384"/>
      </dataBar>
    </cfRule>
  </conditionalFormatting>
  <conditionalFormatting sqref="I214">
    <cfRule type="dataBar" priority="9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{BDD0C37B-83E8-4ECC-B313-4A2C6690583D}</x14:id>
        </ext>
      </extLst>
    </cfRule>
  </conditionalFormatting>
  <conditionalFormatting sqref="F214">
    <cfRule type="iconSet" priority="946">
      <iconSet iconSet="4TrafficLights" showValue="0">
        <cfvo type="percent" val="0"/>
        <cfvo type="num" val="2"/>
        <cfvo type="num" val="3"/>
        <cfvo type="num" val="4"/>
      </iconSet>
    </cfRule>
    <cfRule type="iconSet" priority="947">
      <iconSet iconSet="4TrafficLights">
        <cfvo type="percent" val="0"/>
        <cfvo type="num" val="2"/>
        <cfvo type="num" val="3"/>
        <cfvo type="num" val="4"/>
      </iconSet>
    </cfRule>
    <cfRule type="iconSet" priority="948">
      <iconSet iconSet="4TrafficLights" showValue="0">
        <cfvo type="percent" val="0"/>
        <cfvo type="percent" val="2"/>
        <cfvo type="percent" val="3"/>
        <cfvo type="num" val="4"/>
      </iconSet>
    </cfRule>
    <cfRule type="iconSet" priority="954">
      <iconSet showValue="0">
        <cfvo type="percent" val="0"/>
        <cfvo type="num" val="2"/>
        <cfvo type="num" val="3"/>
      </iconSet>
    </cfRule>
    <cfRule type="iconSet" priority="955">
      <iconSet>
        <cfvo type="percent" val="0"/>
        <cfvo type="num" val="2"/>
        <cfvo type="num" val="3"/>
      </iconSet>
    </cfRule>
  </conditionalFormatting>
  <conditionalFormatting sqref="J214">
    <cfRule type="iconSet" priority="949">
      <iconSet iconSet="3Symbols" showValue="0">
        <cfvo type="percent" val="0"/>
        <cfvo type="num" val="0"/>
        <cfvo type="num" val="1"/>
      </iconSet>
    </cfRule>
    <cfRule type="iconSet" priority="950">
      <iconSet iconSet="3Symbols">
        <cfvo type="percent" val="0"/>
        <cfvo type="num" val="0"/>
        <cfvo type="num" val="1"/>
      </iconSet>
    </cfRule>
    <cfRule type="iconSet" priority="951">
      <iconSet iconSet="3Symbols">
        <cfvo type="percent" val="0"/>
        <cfvo type="num" val="0"/>
        <cfvo type="num" val="1"/>
      </iconSet>
    </cfRule>
    <cfRule type="iconSet" priority="952">
      <iconSet iconSet="3Symbols">
        <cfvo type="percent" val="0"/>
        <cfvo type="percent" val="33"/>
        <cfvo type="percent" val="67"/>
      </iconSet>
    </cfRule>
  </conditionalFormatting>
  <conditionalFormatting sqref="I214">
    <cfRule type="dataBar" priority="953">
      <dataBar>
        <cfvo type="min"/>
        <cfvo type="max"/>
        <color rgb="FF63C384"/>
      </dataBar>
    </cfRule>
  </conditionalFormatting>
  <conditionalFormatting sqref="I230">
    <cfRule type="dataBar" priority="932">
      <dataBar>
        <cfvo type="min"/>
        <cfvo type="max"/>
        <color rgb="FF63C384"/>
      </dataBar>
    </cfRule>
  </conditionalFormatting>
  <conditionalFormatting sqref="I230">
    <cfRule type="dataBar" priority="9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{F82B8475-8E48-43B1-A32A-7FE14450D042}</x14:id>
        </ext>
      </extLst>
    </cfRule>
  </conditionalFormatting>
  <conditionalFormatting sqref="F230">
    <cfRule type="iconSet" priority="934">
      <iconSet iconSet="4TrafficLights" showValue="0">
        <cfvo type="percent" val="0"/>
        <cfvo type="num" val="2"/>
        <cfvo type="num" val="3"/>
        <cfvo type="num" val="4"/>
      </iconSet>
    </cfRule>
    <cfRule type="iconSet" priority="935">
      <iconSet iconSet="4TrafficLights">
        <cfvo type="percent" val="0"/>
        <cfvo type="num" val="2"/>
        <cfvo type="num" val="3"/>
        <cfvo type="num" val="4"/>
      </iconSet>
    </cfRule>
    <cfRule type="iconSet" priority="936">
      <iconSet iconSet="4TrafficLights" showValue="0">
        <cfvo type="percent" val="0"/>
        <cfvo type="percent" val="2"/>
        <cfvo type="percent" val="3"/>
        <cfvo type="num" val="4"/>
      </iconSet>
    </cfRule>
    <cfRule type="iconSet" priority="942">
      <iconSet showValue="0">
        <cfvo type="percent" val="0"/>
        <cfvo type="num" val="2"/>
        <cfvo type="num" val="3"/>
      </iconSet>
    </cfRule>
    <cfRule type="iconSet" priority="943">
      <iconSet>
        <cfvo type="percent" val="0"/>
        <cfvo type="num" val="2"/>
        <cfvo type="num" val="3"/>
      </iconSet>
    </cfRule>
  </conditionalFormatting>
  <conditionalFormatting sqref="J230">
    <cfRule type="iconSet" priority="937">
      <iconSet iconSet="3Symbols" showValue="0">
        <cfvo type="percent" val="0"/>
        <cfvo type="num" val="0"/>
        <cfvo type="num" val="1"/>
      </iconSet>
    </cfRule>
    <cfRule type="iconSet" priority="938">
      <iconSet iconSet="3Symbols">
        <cfvo type="percent" val="0"/>
        <cfvo type="num" val="0"/>
        <cfvo type="num" val="1"/>
      </iconSet>
    </cfRule>
    <cfRule type="iconSet" priority="939">
      <iconSet iconSet="3Symbols">
        <cfvo type="percent" val="0"/>
        <cfvo type="num" val="0"/>
        <cfvo type="num" val="1"/>
      </iconSet>
    </cfRule>
    <cfRule type="iconSet" priority="940">
      <iconSet iconSet="3Symbols">
        <cfvo type="percent" val="0"/>
        <cfvo type="percent" val="33"/>
        <cfvo type="percent" val="67"/>
      </iconSet>
    </cfRule>
  </conditionalFormatting>
  <conditionalFormatting sqref="I230">
    <cfRule type="dataBar" priority="941">
      <dataBar>
        <cfvo type="min"/>
        <cfvo type="max"/>
        <color rgb="FF63C384"/>
      </dataBar>
    </cfRule>
  </conditionalFormatting>
  <conditionalFormatting sqref="J22">
    <cfRule type="iconSet" priority="1096">
      <iconSet iconSet="3Symbols" showValue="0">
        <cfvo type="percent" val="0"/>
        <cfvo type="num" val="0"/>
        <cfvo type="num" val="1"/>
      </iconSet>
    </cfRule>
    <cfRule type="iconSet" priority="1097">
      <iconSet iconSet="3Symbols">
        <cfvo type="percent" val="0"/>
        <cfvo type="num" val="0"/>
        <cfvo type="num" val="1"/>
      </iconSet>
    </cfRule>
    <cfRule type="iconSet" priority="1098">
      <iconSet iconSet="3Symbols">
        <cfvo type="percent" val="0"/>
        <cfvo type="num" val="0"/>
        <cfvo type="num" val="1"/>
      </iconSet>
    </cfRule>
    <cfRule type="iconSet" priority="1099">
      <iconSet iconSet="3Symbols">
        <cfvo type="percent" val="0"/>
        <cfvo type="percent" val="33"/>
        <cfvo type="percent" val="67"/>
      </iconSet>
    </cfRule>
  </conditionalFormatting>
  <conditionalFormatting sqref="F23:F27">
    <cfRule type="iconSet" priority="927">
      <iconSet iconSet="4TrafficLights" showValue="0">
        <cfvo type="percent" val="0"/>
        <cfvo type="num" val="2"/>
        <cfvo type="num" val="3"/>
        <cfvo type="num" val="4"/>
      </iconSet>
    </cfRule>
    <cfRule type="iconSet" priority="928">
      <iconSet iconSet="4TrafficLights">
        <cfvo type="percent" val="0"/>
        <cfvo type="num" val="2"/>
        <cfvo type="num" val="3"/>
        <cfvo type="num" val="4"/>
      </iconSet>
    </cfRule>
    <cfRule type="iconSet" priority="929">
      <iconSet iconSet="4TrafficLights" showValue="0">
        <cfvo type="percent" val="0"/>
        <cfvo type="percent" val="2"/>
        <cfvo type="percent" val="3"/>
        <cfvo type="num" val="4"/>
      </iconSet>
    </cfRule>
    <cfRule type="iconSet" priority="930">
      <iconSet showValue="0">
        <cfvo type="percent" val="0"/>
        <cfvo type="num" val="2"/>
        <cfvo type="num" val="3"/>
      </iconSet>
    </cfRule>
    <cfRule type="iconSet" priority="931">
      <iconSet>
        <cfvo type="percent" val="0"/>
        <cfvo type="num" val="2"/>
        <cfvo type="num" val="3"/>
      </iconSet>
    </cfRule>
  </conditionalFormatting>
  <conditionalFormatting sqref="F39:F43">
    <cfRule type="iconSet" priority="922">
      <iconSet iconSet="4TrafficLights" showValue="0">
        <cfvo type="percent" val="0"/>
        <cfvo type="num" val="2"/>
        <cfvo type="num" val="3"/>
        <cfvo type="num" val="4"/>
      </iconSet>
    </cfRule>
    <cfRule type="iconSet" priority="923">
      <iconSet iconSet="4TrafficLights">
        <cfvo type="percent" val="0"/>
        <cfvo type="num" val="2"/>
        <cfvo type="num" val="3"/>
        <cfvo type="num" val="4"/>
      </iconSet>
    </cfRule>
    <cfRule type="iconSet" priority="924">
      <iconSet iconSet="4TrafficLights" showValue="0">
        <cfvo type="percent" val="0"/>
        <cfvo type="percent" val="2"/>
        <cfvo type="percent" val="3"/>
        <cfvo type="num" val="4"/>
      </iconSet>
    </cfRule>
    <cfRule type="iconSet" priority="925">
      <iconSet showValue="0">
        <cfvo type="percent" val="0"/>
        <cfvo type="num" val="2"/>
        <cfvo type="num" val="3"/>
      </iconSet>
    </cfRule>
    <cfRule type="iconSet" priority="926">
      <iconSet>
        <cfvo type="percent" val="0"/>
        <cfvo type="num" val="2"/>
        <cfvo type="num" val="3"/>
      </iconSet>
    </cfRule>
  </conditionalFormatting>
  <conditionalFormatting sqref="F55:F59">
    <cfRule type="iconSet" priority="917">
      <iconSet iconSet="4TrafficLights" showValue="0">
        <cfvo type="percent" val="0"/>
        <cfvo type="num" val="2"/>
        <cfvo type="num" val="3"/>
        <cfvo type="num" val="4"/>
      </iconSet>
    </cfRule>
    <cfRule type="iconSet" priority="918">
      <iconSet iconSet="4TrafficLights">
        <cfvo type="percent" val="0"/>
        <cfvo type="num" val="2"/>
        <cfvo type="num" val="3"/>
        <cfvo type="num" val="4"/>
      </iconSet>
    </cfRule>
    <cfRule type="iconSet" priority="919">
      <iconSet iconSet="4TrafficLights" showValue="0">
        <cfvo type="percent" val="0"/>
        <cfvo type="percent" val="2"/>
        <cfvo type="percent" val="3"/>
        <cfvo type="num" val="4"/>
      </iconSet>
    </cfRule>
    <cfRule type="iconSet" priority="920">
      <iconSet showValue="0">
        <cfvo type="percent" val="0"/>
        <cfvo type="num" val="2"/>
        <cfvo type="num" val="3"/>
      </iconSet>
    </cfRule>
    <cfRule type="iconSet" priority="921">
      <iconSet>
        <cfvo type="percent" val="0"/>
        <cfvo type="num" val="2"/>
        <cfvo type="num" val="3"/>
      </iconSet>
    </cfRule>
  </conditionalFormatting>
  <conditionalFormatting sqref="F71:F75">
    <cfRule type="iconSet" priority="912">
      <iconSet iconSet="4TrafficLights" showValue="0">
        <cfvo type="percent" val="0"/>
        <cfvo type="num" val="2"/>
        <cfvo type="num" val="3"/>
        <cfvo type="num" val="4"/>
      </iconSet>
    </cfRule>
    <cfRule type="iconSet" priority="913">
      <iconSet iconSet="4TrafficLights">
        <cfvo type="percent" val="0"/>
        <cfvo type="num" val="2"/>
        <cfvo type="num" val="3"/>
        <cfvo type="num" val="4"/>
      </iconSet>
    </cfRule>
    <cfRule type="iconSet" priority="914">
      <iconSet iconSet="4TrafficLights" showValue="0">
        <cfvo type="percent" val="0"/>
        <cfvo type="percent" val="2"/>
        <cfvo type="percent" val="3"/>
        <cfvo type="num" val="4"/>
      </iconSet>
    </cfRule>
    <cfRule type="iconSet" priority="915">
      <iconSet showValue="0">
        <cfvo type="percent" val="0"/>
        <cfvo type="num" val="2"/>
        <cfvo type="num" val="3"/>
      </iconSet>
    </cfRule>
    <cfRule type="iconSet" priority="916">
      <iconSet>
        <cfvo type="percent" val="0"/>
        <cfvo type="num" val="2"/>
        <cfvo type="num" val="3"/>
      </iconSet>
    </cfRule>
  </conditionalFormatting>
  <conditionalFormatting sqref="F87:F91">
    <cfRule type="iconSet" priority="907">
      <iconSet iconSet="4TrafficLights" showValue="0">
        <cfvo type="percent" val="0"/>
        <cfvo type="num" val="2"/>
        <cfvo type="num" val="3"/>
        <cfvo type="num" val="4"/>
      </iconSet>
    </cfRule>
    <cfRule type="iconSet" priority="908">
      <iconSet iconSet="4TrafficLights">
        <cfvo type="percent" val="0"/>
        <cfvo type="num" val="2"/>
        <cfvo type="num" val="3"/>
        <cfvo type="num" val="4"/>
      </iconSet>
    </cfRule>
    <cfRule type="iconSet" priority="909">
      <iconSet iconSet="4TrafficLights" showValue="0">
        <cfvo type="percent" val="0"/>
        <cfvo type="percent" val="2"/>
        <cfvo type="percent" val="3"/>
        <cfvo type="num" val="4"/>
      </iconSet>
    </cfRule>
    <cfRule type="iconSet" priority="910">
      <iconSet showValue="0">
        <cfvo type="percent" val="0"/>
        <cfvo type="num" val="2"/>
        <cfvo type="num" val="3"/>
      </iconSet>
    </cfRule>
    <cfRule type="iconSet" priority="911">
      <iconSet>
        <cfvo type="percent" val="0"/>
        <cfvo type="num" val="2"/>
        <cfvo type="num" val="3"/>
      </iconSet>
    </cfRule>
  </conditionalFormatting>
  <conditionalFormatting sqref="F103:F107">
    <cfRule type="iconSet" priority="902">
      <iconSet iconSet="4TrafficLights" showValue="0">
        <cfvo type="percent" val="0"/>
        <cfvo type="num" val="2"/>
        <cfvo type="num" val="3"/>
        <cfvo type="num" val="4"/>
      </iconSet>
    </cfRule>
    <cfRule type="iconSet" priority="903">
      <iconSet iconSet="4TrafficLights">
        <cfvo type="percent" val="0"/>
        <cfvo type="num" val="2"/>
        <cfvo type="num" val="3"/>
        <cfvo type="num" val="4"/>
      </iconSet>
    </cfRule>
    <cfRule type="iconSet" priority="904">
      <iconSet iconSet="4TrafficLights" showValue="0">
        <cfvo type="percent" val="0"/>
        <cfvo type="percent" val="2"/>
        <cfvo type="percent" val="3"/>
        <cfvo type="num" val="4"/>
      </iconSet>
    </cfRule>
    <cfRule type="iconSet" priority="905">
      <iconSet showValue="0">
        <cfvo type="percent" val="0"/>
        <cfvo type="num" val="2"/>
        <cfvo type="num" val="3"/>
      </iconSet>
    </cfRule>
    <cfRule type="iconSet" priority="906">
      <iconSet>
        <cfvo type="percent" val="0"/>
        <cfvo type="num" val="2"/>
        <cfvo type="num" val="3"/>
      </iconSet>
    </cfRule>
  </conditionalFormatting>
  <conditionalFormatting sqref="F123">
    <cfRule type="iconSet" priority="897">
      <iconSet iconSet="4TrafficLights" showValue="0">
        <cfvo type="percent" val="0"/>
        <cfvo type="num" val="2"/>
        <cfvo type="num" val="3"/>
        <cfvo type="num" val="4"/>
      </iconSet>
    </cfRule>
    <cfRule type="iconSet" priority="898">
      <iconSet iconSet="4TrafficLights">
        <cfvo type="percent" val="0"/>
        <cfvo type="num" val="2"/>
        <cfvo type="num" val="3"/>
        <cfvo type="num" val="4"/>
      </iconSet>
    </cfRule>
    <cfRule type="iconSet" priority="899">
      <iconSet iconSet="4TrafficLights" showValue="0">
        <cfvo type="percent" val="0"/>
        <cfvo type="percent" val="2"/>
        <cfvo type="percent" val="3"/>
        <cfvo type="num" val="4"/>
      </iconSet>
    </cfRule>
    <cfRule type="iconSet" priority="900">
      <iconSet showValue="0">
        <cfvo type="percent" val="0"/>
        <cfvo type="num" val="2"/>
        <cfvo type="num" val="3"/>
      </iconSet>
    </cfRule>
    <cfRule type="iconSet" priority="901">
      <iconSet>
        <cfvo type="percent" val="0"/>
        <cfvo type="num" val="2"/>
        <cfvo type="num" val="3"/>
      </iconSet>
    </cfRule>
  </conditionalFormatting>
  <conditionalFormatting sqref="F135:F139">
    <cfRule type="iconSet" priority="892">
      <iconSet iconSet="4TrafficLights" showValue="0">
        <cfvo type="percent" val="0"/>
        <cfvo type="num" val="2"/>
        <cfvo type="num" val="3"/>
        <cfvo type="num" val="4"/>
      </iconSet>
    </cfRule>
    <cfRule type="iconSet" priority="893">
      <iconSet iconSet="4TrafficLights">
        <cfvo type="percent" val="0"/>
        <cfvo type="num" val="2"/>
        <cfvo type="num" val="3"/>
        <cfvo type="num" val="4"/>
      </iconSet>
    </cfRule>
    <cfRule type="iconSet" priority="894">
      <iconSet iconSet="4TrafficLights" showValue="0">
        <cfvo type="percent" val="0"/>
        <cfvo type="percent" val="2"/>
        <cfvo type="percent" val="3"/>
        <cfvo type="num" val="4"/>
      </iconSet>
    </cfRule>
    <cfRule type="iconSet" priority="895">
      <iconSet showValue="0">
        <cfvo type="percent" val="0"/>
        <cfvo type="num" val="2"/>
        <cfvo type="num" val="3"/>
      </iconSet>
    </cfRule>
    <cfRule type="iconSet" priority="896">
      <iconSet>
        <cfvo type="percent" val="0"/>
        <cfvo type="num" val="2"/>
        <cfvo type="num" val="3"/>
      </iconSet>
    </cfRule>
  </conditionalFormatting>
  <conditionalFormatting sqref="F151:F155">
    <cfRule type="iconSet" priority="887">
      <iconSet iconSet="4TrafficLights" showValue="0">
        <cfvo type="percent" val="0"/>
        <cfvo type="num" val="2"/>
        <cfvo type="num" val="3"/>
        <cfvo type="num" val="4"/>
      </iconSet>
    </cfRule>
    <cfRule type="iconSet" priority="888">
      <iconSet iconSet="4TrafficLights">
        <cfvo type="percent" val="0"/>
        <cfvo type="num" val="2"/>
        <cfvo type="num" val="3"/>
        <cfvo type="num" val="4"/>
      </iconSet>
    </cfRule>
    <cfRule type="iconSet" priority="889">
      <iconSet iconSet="4TrafficLights" showValue="0">
        <cfvo type="percent" val="0"/>
        <cfvo type="percent" val="2"/>
        <cfvo type="percent" val="3"/>
        <cfvo type="num" val="4"/>
      </iconSet>
    </cfRule>
    <cfRule type="iconSet" priority="890">
      <iconSet showValue="0">
        <cfvo type="percent" val="0"/>
        <cfvo type="num" val="2"/>
        <cfvo type="num" val="3"/>
      </iconSet>
    </cfRule>
    <cfRule type="iconSet" priority="891">
      <iconSet>
        <cfvo type="percent" val="0"/>
        <cfvo type="num" val="2"/>
        <cfvo type="num" val="3"/>
      </iconSet>
    </cfRule>
  </conditionalFormatting>
  <conditionalFormatting sqref="F167:F171">
    <cfRule type="iconSet" priority="882">
      <iconSet iconSet="4TrafficLights" showValue="0">
        <cfvo type="percent" val="0"/>
        <cfvo type="num" val="2"/>
        <cfvo type="num" val="3"/>
        <cfvo type="num" val="4"/>
      </iconSet>
    </cfRule>
    <cfRule type="iconSet" priority="883">
      <iconSet iconSet="4TrafficLights">
        <cfvo type="percent" val="0"/>
        <cfvo type="num" val="2"/>
        <cfvo type="num" val="3"/>
        <cfvo type="num" val="4"/>
      </iconSet>
    </cfRule>
    <cfRule type="iconSet" priority="884">
      <iconSet iconSet="4TrafficLights" showValue="0">
        <cfvo type="percent" val="0"/>
        <cfvo type="percent" val="2"/>
        <cfvo type="percent" val="3"/>
        <cfvo type="num" val="4"/>
      </iconSet>
    </cfRule>
    <cfRule type="iconSet" priority="885">
      <iconSet showValue="0">
        <cfvo type="percent" val="0"/>
        <cfvo type="num" val="2"/>
        <cfvo type="num" val="3"/>
      </iconSet>
    </cfRule>
    <cfRule type="iconSet" priority="886">
      <iconSet>
        <cfvo type="percent" val="0"/>
        <cfvo type="num" val="2"/>
        <cfvo type="num" val="3"/>
      </iconSet>
    </cfRule>
  </conditionalFormatting>
  <conditionalFormatting sqref="F183:F187">
    <cfRule type="iconSet" priority="877">
      <iconSet iconSet="4TrafficLights" showValue="0">
        <cfvo type="percent" val="0"/>
        <cfvo type="num" val="2"/>
        <cfvo type="num" val="3"/>
        <cfvo type="num" val="4"/>
      </iconSet>
    </cfRule>
    <cfRule type="iconSet" priority="878">
      <iconSet iconSet="4TrafficLights">
        <cfvo type="percent" val="0"/>
        <cfvo type="num" val="2"/>
        <cfvo type="num" val="3"/>
        <cfvo type="num" val="4"/>
      </iconSet>
    </cfRule>
    <cfRule type="iconSet" priority="879">
      <iconSet iconSet="4TrafficLights" showValue="0">
        <cfvo type="percent" val="0"/>
        <cfvo type="percent" val="2"/>
        <cfvo type="percent" val="3"/>
        <cfvo type="num" val="4"/>
      </iconSet>
    </cfRule>
    <cfRule type="iconSet" priority="880">
      <iconSet showValue="0">
        <cfvo type="percent" val="0"/>
        <cfvo type="num" val="2"/>
        <cfvo type="num" val="3"/>
      </iconSet>
    </cfRule>
    <cfRule type="iconSet" priority="881">
      <iconSet>
        <cfvo type="percent" val="0"/>
        <cfvo type="num" val="2"/>
        <cfvo type="num" val="3"/>
      </iconSet>
    </cfRule>
  </conditionalFormatting>
  <conditionalFormatting sqref="F199:F203">
    <cfRule type="iconSet" priority="872">
      <iconSet iconSet="4TrafficLights" showValue="0">
        <cfvo type="percent" val="0"/>
        <cfvo type="num" val="2"/>
        <cfvo type="num" val="3"/>
        <cfvo type="num" val="4"/>
      </iconSet>
    </cfRule>
    <cfRule type="iconSet" priority="873">
      <iconSet iconSet="4TrafficLights">
        <cfvo type="percent" val="0"/>
        <cfvo type="num" val="2"/>
        <cfvo type="num" val="3"/>
        <cfvo type="num" val="4"/>
      </iconSet>
    </cfRule>
    <cfRule type="iconSet" priority="874">
      <iconSet iconSet="4TrafficLights" showValue="0">
        <cfvo type="percent" val="0"/>
        <cfvo type="percent" val="2"/>
        <cfvo type="percent" val="3"/>
        <cfvo type="num" val="4"/>
      </iconSet>
    </cfRule>
    <cfRule type="iconSet" priority="875">
      <iconSet showValue="0">
        <cfvo type="percent" val="0"/>
        <cfvo type="num" val="2"/>
        <cfvo type="num" val="3"/>
      </iconSet>
    </cfRule>
    <cfRule type="iconSet" priority="876">
      <iconSet>
        <cfvo type="percent" val="0"/>
        <cfvo type="num" val="2"/>
        <cfvo type="num" val="3"/>
      </iconSet>
    </cfRule>
  </conditionalFormatting>
  <conditionalFormatting sqref="F215:F219">
    <cfRule type="iconSet" priority="867">
      <iconSet iconSet="4TrafficLights" showValue="0">
        <cfvo type="percent" val="0"/>
        <cfvo type="num" val="2"/>
        <cfvo type="num" val="3"/>
        <cfvo type="num" val="4"/>
      </iconSet>
    </cfRule>
    <cfRule type="iconSet" priority="868">
      <iconSet iconSet="4TrafficLights">
        <cfvo type="percent" val="0"/>
        <cfvo type="num" val="2"/>
        <cfvo type="num" val="3"/>
        <cfvo type="num" val="4"/>
      </iconSet>
    </cfRule>
    <cfRule type="iconSet" priority="869">
      <iconSet iconSet="4TrafficLights" showValue="0">
        <cfvo type="percent" val="0"/>
        <cfvo type="percent" val="2"/>
        <cfvo type="percent" val="3"/>
        <cfvo type="num" val="4"/>
      </iconSet>
    </cfRule>
    <cfRule type="iconSet" priority="870">
      <iconSet showValue="0">
        <cfvo type="percent" val="0"/>
        <cfvo type="num" val="2"/>
        <cfvo type="num" val="3"/>
      </iconSet>
    </cfRule>
    <cfRule type="iconSet" priority="871">
      <iconSet>
        <cfvo type="percent" val="0"/>
        <cfvo type="num" val="2"/>
        <cfvo type="num" val="3"/>
      </iconSet>
    </cfRule>
  </conditionalFormatting>
  <conditionalFormatting sqref="F28:F37">
    <cfRule type="iconSet" priority="862">
      <iconSet iconSet="4TrafficLights" showValue="0">
        <cfvo type="percent" val="0"/>
        <cfvo type="num" val="2"/>
        <cfvo type="num" val="3"/>
        <cfvo type="num" val="4"/>
      </iconSet>
    </cfRule>
    <cfRule type="iconSet" priority="863">
      <iconSet iconSet="4TrafficLights">
        <cfvo type="percent" val="0"/>
        <cfvo type="num" val="2"/>
        <cfvo type="num" val="3"/>
        <cfvo type="num" val="4"/>
      </iconSet>
    </cfRule>
    <cfRule type="iconSet" priority="864">
      <iconSet iconSet="4TrafficLights" showValue="0">
        <cfvo type="percent" val="0"/>
        <cfvo type="percent" val="2"/>
        <cfvo type="percent" val="3"/>
        <cfvo type="num" val="4"/>
      </iconSet>
    </cfRule>
    <cfRule type="iconSet" priority="865">
      <iconSet showValue="0">
        <cfvo type="percent" val="0"/>
        <cfvo type="num" val="2"/>
        <cfvo type="num" val="3"/>
      </iconSet>
    </cfRule>
    <cfRule type="iconSet" priority="866">
      <iconSet>
        <cfvo type="percent" val="0"/>
        <cfvo type="num" val="2"/>
        <cfvo type="num" val="3"/>
      </iconSet>
    </cfRule>
  </conditionalFormatting>
  <conditionalFormatting sqref="F44:F53">
    <cfRule type="iconSet" priority="857">
      <iconSet iconSet="4TrafficLights" showValue="0">
        <cfvo type="percent" val="0"/>
        <cfvo type="num" val="2"/>
        <cfvo type="num" val="3"/>
        <cfvo type="num" val="4"/>
      </iconSet>
    </cfRule>
    <cfRule type="iconSet" priority="858">
      <iconSet iconSet="4TrafficLights">
        <cfvo type="percent" val="0"/>
        <cfvo type="num" val="2"/>
        <cfvo type="num" val="3"/>
        <cfvo type="num" val="4"/>
      </iconSet>
    </cfRule>
    <cfRule type="iconSet" priority="859">
      <iconSet iconSet="4TrafficLights" showValue="0">
        <cfvo type="percent" val="0"/>
        <cfvo type="percent" val="2"/>
        <cfvo type="percent" val="3"/>
        <cfvo type="num" val="4"/>
      </iconSet>
    </cfRule>
    <cfRule type="iconSet" priority="860">
      <iconSet showValue="0">
        <cfvo type="percent" val="0"/>
        <cfvo type="num" val="2"/>
        <cfvo type="num" val="3"/>
      </iconSet>
    </cfRule>
    <cfRule type="iconSet" priority="861">
      <iconSet>
        <cfvo type="percent" val="0"/>
        <cfvo type="num" val="2"/>
        <cfvo type="num" val="3"/>
      </iconSet>
    </cfRule>
  </conditionalFormatting>
  <conditionalFormatting sqref="F60:F69">
    <cfRule type="iconSet" priority="852">
      <iconSet iconSet="4TrafficLights" showValue="0">
        <cfvo type="percent" val="0"/>
        <cfvo type="num" val="2"/>
        <cfvo type="num" val="3"/>
        <cfvo type="num" val="4"/>
      </iconSet>
    </cfRule>
    <cfRule type="iconSet" priority="853">
      <iconSet iconSet="4TrafficLights">
        <cfvo type="percent" val="0"/>
        <cfvo type="num" val="2"/>
        <cfvo type="num" val="3"/>
        <cfvo type="num" val="4"/>
      </iconSet>
    </cfRule>
    <cfRule type="iconSet" priority="854">
      <iconSet iconSet="4TrafficLights" showValue="0">
        <cfvo type="percent" val="0"/>
        <cfvo type="percent" val="2"/>
        <cfvo type="percent" val="3"/>
        <cfvo type="num" val="4"/>
      </iconSet>
    </cfRule>
    <cfRule type="iconSet" priority="855">
      <iconSet showValue="0">
        <cfvo type="percent" val="0"/>
        <cfvo type="num" val="2"/>
        <cfvo type="num" val="3"/>
      </iconSet>
    </cfRule>
    <cfRule type="iconSet" priority="856">
      <iconSet>
        <cfvo type="percent" val="0"/>
        <cfvo type="num" val="2"/>
        <cfvo type="num" val="3"/>
      </iconSet>
    </cfRule>
  </conditionalFormatting>
  <conditionalFormatting sqref="F76:F85">
    <cfRule type="iconSet" priority="847">
      <iconSet iconSet="4TrafficLights" showValue="0">
        <cfvo type="percent" val="0"/>
        <cfvo type="num" val="2"/>
        <cfvo type="num" val="3"/>
        <cfvo type="num" val="4"/>
      </iconSet>
    </cfRule>
    <cfRule type="iconSet" priority="848">
      <iconSet iconSet="4TrafficLights">
        <cfvo type="percent" val="0"/>
        <cfvo type="num" val="2"/>
        <cfvo type="num" val="3"/>
        <cfvo type="num" val="4"/>
      </iconSet>
    </cfRule>
    <cfRule type="iconSet" priority="849">
      <iconSet iconSet="4TrafficLights" showValue="0">
        <cfvo type="percent" val="0"/>
        <cfvo type="percent" val="2"/>
        <cfvo type="percent" val="3"/>
        <cfvo type="num" val="4"/>
      </iconSet>
    </cfRule>
    <cfRule type="iconSet" priority="850">
      <iconSet showValue="0">
        <cfvo type="percent" val="0"/>
        <cfvo type="num" val="2"/>
        <cfvo type="num" val="3"/>
      </iconSet>
    </cfRule>
    <cfRule type="iconSet" priority="851">
      <iconSet>
        <cfvo type="percent" val="0"/>
        <cfvo type="num" val="2"/>
        <cfvo type="num" val="3"/>
      </iconSet>
    </cfRule>
  </conditionalFormatting>
  <conditionalFormatting sqref="F92:F101">
    <cfRule type="iconSet" priority="842">
      <iconSet iconSet="4TrafficLights" showValue="0">
        <cfvo type="percent" val="0"/>
        <cfvo type="num" val="2"/>
        <cfvo type="num" val="3"/>
        <cfvo type="num" val="4"/>
      </iconSet>
    </cfRule>
    <cfRule type="iconSet" priority="843">
      <iconSet iconSet="4TrafficLights">
        <cfvo type="percent" val="0"/>
        <cfvo type="num" val="2"/>
        <cfvo type="num" val="3"/>
        <cfvo type="num" val="4"/>
      </iconSet>
    </cfRule>
    <cfRule type="iconSet" priority="844">
      <iconSet iconSet="4TrafficLights" showValue="0">
        <cfvo type="percent" val="0"/>
        <cfvo type="percent" val="2"/>
        <cfvo type="percent" val="3"/>
        <cfvo type="num" val="4"/>
      </iconSet>
    </cfRule>
    <cfRule type="iconSet" priority="845">
      <iconSet showValue="0">
        <cfvo type="percent" val="0"/>
        <cfvo type="num" val="2"/>
        <cfvo type="num" val="3"/>
      </iconSet>
    </cfRule>
    <cfRule type="iconSet" priority="846">
      <iconSet>
        <cfvo type="percent" val="0"/>
        <cfvo type="num" val="2"/>
        <cfvo type="num" val="3"/>
      </iconSet>
    </cfRule>
  </conditionalFormatting>
  <conditionalFormatting sqref="F108:F117">
    <cfRule type="iconSet" priority="837">
      <iconSet iconSet="4TrafficLights" showValue="0">
        <cfvo type="percent" val="0"/>
        <cfvo type="num" val="2"/>
        <cfvo type="num" val="3"/>
        <cfvo type="num" val="4"/>
      </iconSet>
    </cfRule>
    <cfRule type="iconSet" priority="838">
      <iconSet iconSet="4TrafficLights">
        <cfvo type="percent" val="0"/>
        <cfvo type="num" val="2"/>
        <cfvo type="num" val="3"/>
        <cfvo type="num" val="4"/>
      </iconSet>
    </cfRule>
    <cfRule type="iconSet" priority="839">
      <iconSet iconSet="4TrafficLights" showValue="0">
        <cfvo type="percent" val="0"/>
        <cfvo type="percent" val="2"/>
        <cfvo type="percent" val="3"/>
        <cfvo type="num" val="4"/>
      </iconSet>
    </cfRule>
    <cfRule type="iconSet" priority="840">
      <iconSet showValue="0">
        <cfvo type="percent" val="0"/>
        <cfvo type="num" val="2"/>
        <cfvo type="num" val="3"/>
      </iconSet>
    </cfRule>
    <cfRule type="iconSet" priority="841">
      <iconSet>
        <cfvo type="percent" val="0"/>
        <cfvo type="num" val="2"/>
        <cfvo type="num" val="3"/>
      </iconSet>
    </cfRule>
  </conditionalFormatting>
  <conditionalFormatting sqref="F124:F133">
    <cfRule type="iconSet" priority="832">
      <iconSet iconSet="4TrafficLights" showValue="0">
        <cfvo type="percent" val="0"/>
        <cfvo type="num" val="2"/>
        <cfvo type="num" val="3"/>
        <cfvo type="num" val="4"/>
      </iconSet>
    </cfRule>
    <cfRule type="iconSet" priority="833">
      <iconSet iconSet="4TrafficLights">
        <cfvo type="percent" val="0"/>
        <cfvo type="num" val="2"/>
        <cfvo type="num" val="3"/>
        <cfvo type="num" val="4"/>
      </iconSet>
    </cfRule>
    <cfRule type="iconSet" priority="834">
      <iconSet iconSet="4TrafficLights" showValue="0">
        <cfvo type="percent" val="0"/>
        <cfvo type="percent" val="2"/>
        <cfvo type="percent" val="3"/>
        <cfvo type="num" val="4"/>
      </iconSet>
    </cfRule>
    <cfRule type="iconSet" priority="835">
      <iconSet showValue="0">
        <cfvo type="percent" val="0"/>
        <cfvo type="num" val="2"/>
        <cfvo type="num" val="3"/>
      </iconSet>
    </cfRule>
    <cfRule type="iconSet" priority="836">
      <iconSet>
        <cfvo type="percent" val="0"/>
        <cfvo type="num" val="2"/>
        <cfvo type="num" val="3"/>
      </iconSet>
    </cfRule>
  </conditionalFormatting>
  <conditionalFormatting sqref="F140:F149">
    <cfRule type="iconSet" priority="827">
      <iconSet iconSet="4TrafficLights" showValue="0">
        <cfvo type="percent" val="0"/>
        <cfvo type="num" val="2"/>
        <cfvo type="num" val="3"/>
        <cfvo type="num" val="4"/>
      </iconSet>
    </cfRule>
    <cfRule type="iconSet" priority="828">
      <iconSet iconSet="4TrafficLights">
        <cfvo type="percent" val="0"/>
        <cfvo type="num" val="2"/>
        <cfvo type="num" val="3"/>
        <cfvo type="num" val="4"/>
      </iconSet>
    </cfRule>
    <cfRule type="iconSet" priority="829">
      <iconSet iconSet="4TrafficLights" showValue="0">
        <cfvo type="percent" val="0"/>
        <cfvo type="percent" val="2"/>
        <cfvo type="percent" val="3"/>
        <cfvo type="num" val="4"/>
      </iconSet>
    </cfRule>
    <cfRule type="iconSet" priority="830">
      <iconSet showValue="0">
        <cfvo type="percent" val="0"/>
        <cfvo type="num" val="2"/>
        <cfvo type="num" val="3"/>
      </iconSet>
    </cfRule>
    <cfRule type="iconSet" priority="831">
      <iconSet>
        <cfvo type="percent" val="0"/>
        <cfvo type="num" val="2"/>
        <cfvo type="num" val="3"/>
      </iconSet>
    </cfRule>
  </conditionalFormatting>
  <conditionalFormatting sqref="F156:F165">
    <cfRule type="iconSet" priority="822">
      <iconSet iconSet="4TrafficLights" showValue="0">
        <cfvo type="percent" val="0"/>
        <cfvo type="num" val="2"/>
        <cfvo type="num" val="3"/>
        <cfvo type="num" val="4"/>
      </iconSet>
    </cfRule>
    <cfRule type="iconSet" priority="823">
      <iconSet iconSet="4TrafficLights">
        <cfvo type="percent" val="0"/>
        <cfvo type="num" val="2"/>
        <cfvo type="num" val="3"/>
        <cfvo type="num" val="4"/>
      </iconSet>
    </cfRule>
    <cfRule type="iconSet" priority="824">
      <iconSet iconSet="4TrafficLights" showValue="0">
        <cfvo type="percent" val="0"/>
        <cfvo type="percent" val="2"/>
        <cfvo type="percent" val="3"/>
        <cfvo type="num" val="4"/>
      </iconSet>
    </cfRule>
    <cfRule type="iconSet" priority="825">
      <iconSet showValue="0">
        <cfvo type="percent" val="0"/>
        <cfvo type="num" val="2"/>
        <cfvo type="num" val="3"/>
      </iconSet>
    </cfRule>
    <cfRule type="iconSet" priority="826">
      <iconSet>
        <cfvo type="percent" val="0"/>
        <cfvo type="num" val="2"/>
        <cfvo type="num" val="3"/>
      </iconSet>
    </cfRule>
  </conditionalFormatting>
  <conditionalFormatting sqref="F172:F181">
    <cfRule type="iconSet" priority="817">
      <iconSet iconSet="4TrafficLights" showValue="0">
        <cfvo type="percent" val="0"/>
        <cfvo type="num" val="2"/>
        <cfvo type="num" val="3"/>
        <cfvo type="num" val="4"/>
      </iconSet>
    </cfRule>
    <cfRule type="iconSet" priority="818">
      <iconSet iconSet="4TrafficLights">
        <cfvo type="percent" val="0"/>
        <cfvo type="num" val="2"/>
        <cfvo type="num" val="3"/>
        <cfvo type="num" val="4"/>
      </iconSet>
    </cfRule>
    <cfRule type="iconSet" priority="819">
      <iconSet iconSet="4TrafficLights" showValue="0">
        <cfvo type="percent" val="0"/>
        <cfvo type="percent" val="2"/>
        <cfvo type="percent" val="3"/>
        <cfvo type="num" val="4"/>
      </iconSet>
    </cfRule>
    <cfRule type="iconSet" priority="820">
      <iconSet showValue="0">
        <cfvo type="percent" val="0"/>
        <cfvo type="num" val="2"/>
        <cfvo type="num" val="3"/>
      </iconSet>
    </cfRule>
    <cfRule type="iconSet" priority="821">
      <iconSet>
        <cfvo type="percent" val="0"/>
        <cfvo type="num" val="2"/>
        <cfvo type="num" val="3"/>
      </iconSet>
    </cfRule>
  </conditionalFormatting>
  <conditionalFormatting sqref="F188:F197">
    <cfRule type="iconSet" priority="812">
      <iconSet iconSet="4TrafficLights" showValue="0">
        <cfvo type="percent" val="0"/>
        <cfvo type="num" val="2"/>
        <cfvo type="num" val="3"/>
        <cfvo type="num" val="4"/>
      </iconSet>
    </cfRule>
    <cfRule type="iconSet" priority="813">
      <iconSet iconSet="4TrafficLights">
        <cfvo type="percent" val="0"/>
        <cfvo type="num" val="2"/>
        <cfvo type="num" val="3"/>
        <cfvo type="num" val="4"/>
      </iconSet>
    </cfRule>
    <cfRule type="iconSet" priority="814">
      <iconSet iconSet="4TrafficLights" showValue="0">
        <cfvo type="percent" val="0"/>
        <cfvo type="percent" val="2"/>
        <cfvo type="percent" val="3"/>
        <cfvo type="num" val="4"/>
      </iconSet>
    </cfRule>
    <cfRule type="iconSet" priority="815">
      <iconSet showValue="0">
        <cfvo type="percent" val="0"/>
        <cfvo type="num" val="2"/>
        <cfvo type="num" val="3"/>
      </iconSet>
    </cfRule>
    <cfRule type="iconSet" priority="816">
      <iconSet>
        <cfvo type="percent" val="0"/>
        <cfvo type="num" val="2"/>
        <cfvo type="num" val="3"/>
      </iconSet>
    </cfRule>
  </conditionalFormatting>
  <conditionalFormatting sqref="F204:F213">
    <cfRule type="iconSet" priority="807">
      <iconSet iconSet="4TrafficLights" showValue="0">
        <cfvo type="percent" val="0"/>
        <cfvo type="num" val="2"/>
        <cfvo type="num" val="3"/>
        <cfvo type="num" val="4"/>
      </iconSet>
    </cfRule>
    <cfRule type="iconSet" priority="808">
      <iconSet iconSet="4TrafficLights">
        <cfvo type="percent" val="0"/>
        <cfvo type="num" val="2"/>
        <cfvo type="num" val="3"/>
        <cfvo type="num" val="4"/>
      </iconSet>
    </cfRule>
    <cfRule type="iconSet" priority="809">
      <iconSet iconSet="4TrafficLights" showValue="0">
        <cfvo type="percent" val="0"/>
        <cfvo type="percent" val="2"/>
        <cfvo type="percent" val="3"/>
        <cfvo type="num" val="4"/>
      </iconSet>
    </cfRule>
    <cfRule type="iconSet" priority="810">
      <iconSet showValue="0">
        <cfvo type="percent" val="0"/>
        <cfvo type="num" val="2"/>
        <cfvo type="num" val="3"/>
      </iconSet>
    </cfRule>
    <cfRule type="iconSet" priority="811">
      <iconSet>
        <cfvo type="percent" val="0"/>
        <cfvo type="num" val="2"/>
        <cfvo type="num" val="3"/>
      </iconSet>
    </cfRule>
  </conditionalFormatting>
  <conditionalFormatting sqref="F220:F229">
    <cfRule type="iconSet" priority="802">
      <iconSet iconSet="4TrafficLights" showValue="0">
        <cfvo type="percent" val="0"/>
        <cfvo type="num" val="2"/>
        <cfvo type="num" val="3"/>
        <cfvo type="num" val="4"/>
      </iconSet>
    </cfRule>
    <cfRule type="iconSet" priority="803">
      <iconSet iconSet="4TrafficLights">
        <cfvo type="percent" val="0"/>
        <cfvo type="num" val="2"/>
        <cfvo type="num" val="3"/>
        <cfvo type="num" val="4"/>
      </iconSet>
    </cfRule>
    <cfRule type="iconSet" priority="804">
      <iconSet iconSet="4TrafficLights" showValue="0">
        <cfvo type="percent" val="0"/>
        <cfvo type="percent" val="2"/>
        <cfvo type="percent" val="3"/>
        <cfvo type="num" val="4"/>
      </iconSet>
    </cfRule>
    <cfRule type="iconSet" priority="805">
      <iconSet showValue="0">
        <cfvo type="percent" val="0"/>
        <cfvo type="num" val="2"/>
        <cfvo type="num" val="3"/>
      </iconSet>
    </cfRule>
    <cfRule type="iconSet" priority="806">
      <iconSet>
        <cfvo type="percent" val="0"/>
        <cfvo type="num" val="2"/>
        <cfvo type="num" val="3"/>
      </iconSet>
    </cfRule>
  </conditionalFormatting>
  <conditionalFormatting sqref="F119:F122">
    <cfRule type="iconSet" priority="797">
      <iconSet iconSet="4TrafficLights" showValue="0">
        <cfvo type="percent" val="0"/>
        <cfvo type="num" val="2"/>
        <cfvo type="num" val="3"/>
        <cfvo type="num" val="4"/>
      </iconSet>
    </cfRule>
    <cfRule type="iconSet" priority="798">
      <iconSet iconSet="4TrafficLights">
        <cfvo type="percent" val="0"/>
        <cfvo type="num" val="2"/>
        <cfvo type="num" val="3"/>
        <cfvo type="num" val="4"/>
      </iconSet>
    </cfRule>
    <cfRule type="iconSet" priority="799">
      <iconSet iconSet="4TrafficLights" showValue="0">
        <cfvo type="percent" val="0"/>
        <cfvo type="percent" val="2"/>
        <cfvo type="percent" val="3"/>
        <cfvo type="num" val="4"/>
      </iconSet>
    </cfRule>
    <cfRule type="iconSet" priority="800">
      <iconSet showValue="0">
        <cfvo type="percent" val="0"/>
        <cfvo type="num" val="2"/>
        <cfvo type="num" val="3"/>
      </iconSet>
    </cfRule>
    <cfRule type="iconSet" priority="801">
      <iconSet>
        <cfvo type="percent" val="0"/>
        <cfvo type="num" val="2"/>
        <cfvo type="num" val="3"/>
      </iconSet>
    </cfRule>
  </conditionalFormatting>
  <conditionalFormatting sqref="I7">
    <cfRule type="dataBar" priority="794">
      <dataBar>
        <cfvo type="min"/>
        <cfvo type="max"/>
        <color rgb="FF63C384"/>
      </dataBar>
    </cfRule>
  </conditionalFormatting>
  <conditionalFormatting sqref="I7">
    <cfRule type="dataBar" priority="793">
      <dataBar>
        <cfvo type="min"/>
        <cfvo type="max"/>
        <color rgb="FF63C384"/>
      </dataBar>
    </cfRule>
  </conditionalFormatting>
  <conditionalFormatting sqref="I7">
    <cfRule type="dataBar" priority="795">
      <dataBar>
        <cfvo type="min"/>
        <cfvo type="max"/>
        <color rgb="FF63C384"/>
      </dataBar>
    </cfRule>
  </conditionalFormatting>
  <conditionalFormatting sqref="I7">
    <cfRule type="dataBar" priority="7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{ADBB1444-70F3-4058-9FEB-25380F45A7B9}</x14:id>
        </ext>
      </extLst>
    </cfRule>
  </conditionalFormatting>
  <conditionalFormatting sqref="J7">
    <cfRule type="iconSet" priority="789">
      <iconSet iconSet="3Symbols" showValue="0">
        <cfvo type="percent" val="0"/>
        <cfvo type="num" val="0"/>
        <cfvo type="num" val="1"/>
      </iconSet>
    </cfRule>
    <cfRule type="iconSet" priority="790">
      <iconSet iconSet="3Symbols">
        <cfvo type="percent" val="0"/>
        <cfvo type="num" val="0"/>
        <cfvo type="num" val="1"/>
      </iconSet>
    </cfRule>
    <cfRule type="iconSet" priority="791">
      <iconSet iconSet="3Symbols">
        <cfvo type="percent" val="0"/>
        <cfvo type="num" val="0"/>
        <cfvo type="num" val="1"/>
      </iconSet>
    </cfRule>
    <cfRule type="iconSet" priority="792">
      <iconSet iconSet="3Symbols">
        <cfvo type="percent" val="0"/>
        <cfvo type="percent" val="33"/>
        <cfvo type="percent" val="67"/>
      </iconSet>
    </cfRule>
  </conditionalFormatting>
  <conditionalFormatting sqref="I8">
    <cfRule type="dataBar" priority="786">
      <dataBar>
        <cfvo type="min"/>
        <cfvo type="max"/>
        <color rgb="FF63C384"/>
      </dataBar>
    </cfRule>
  </conditionalFormatting>
  <conditionalFormatting sqref="I8">
    <cfRule type="dataBar" priority="785">
      <dataBar>
        <cfvo type="min"/>
        <cfvo type="max"/>
        <color rgb="FF63C384"/>
      </dataBar>
    </cfRule>
  </conditionalFormatting>
  <conditionalFormatting sqref="I8">
    <cfRule type="dataBar" priority="787">
      <dataBar>
        <cfvo type="min"/>
        <cfvo type="max"/>
        <color rgb="FF63C384"/>
      </dataBar>
    </cfRule>
  </conditionalFormatting>
  <conditionalFormatting sqref="I8">
    <cfRule type="dataBar" priority="7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{D7626096-546B-4B68-99BB-F85F0B358368}</x14:id>
        </ext>
      </extLst>
    </cfRule>
  </conditionalFormatting>
  <conditionalFormatting sqref="J8">
    <cfRule type="iconSet" priority="781">
      <iconSet iconSet="3Symbols" showValue="0">
        <cfvo type="percent" val="0"/>
        <cfvo type="num" val="0"/>
        <cfvo type="num" val="1"/>
      </iconSet>
    </cfRule>
    <cfRule type="iconSet" priority="782">
      <iconSet iconSet="3Symbols">
        <cfvo type="percent" val="0"/>
        <cfvo type="num" val="0"/>
        <cfvo type="num" val="1"/>
      </iconSet>
    </cfRule>
    <cfRule type="iconSet" priority="783">
      <iconSet iconSet="3Symbols">
        <cfvo type="percent" val="0"/>
        <cfvo type="num" val="0"/>
        <cfvo type="num" val="1"/>
      </iconSet>
    </cfRule>
    <cfRule type="iconSet" priority="784">
      <iconSet iconSet="3Symbols">
        <cfvo type="percent" val="0"/>
        <cfvo type="percent" val="33"/>
        <cfvo type="percent" val="67"/>
      </iconSet>
    </cfRule>
  </conditionalFormatting>
  <conditionalFormatting sqref="I9">
    <cfRule type="dataBar" priority="778">
      <dataBar>
        <cfvo type="min"/>
        <cfvo type="max"/>
        <color rgb="FF63C384"/>
      </dataBar>
    </cfRule>
  </conditionalFormatting>
  <conditionalFormatting sqref="I9">
    <cfRule type="dataBar" priority="777">
      <dataBar>
        <cfvo type="min"/>
        <cfvo type="max"/>
        <color rgb="FF63C384"/>
      </dataBar>
    </cfRule>
  </conditionalFormatting>
  <conditionalFormatting sqref="I9">
    <cfRule type="dataBar" priority="779">
      <dataBar>
        <cfvo type="min"/>
        <cfvo type="max"/>
        <color rgb="FF63C384"/>
      </dataBar>
    </cfRule>
  </conditionalFormatting>
  <conditionalFormatting sqref="I9">
    <cfRule type="dataBar" priority="7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{0F2A73E8-2AB7-4BD5-B651-9D9F4EE15686}</x14:id>
        </ext>
      </extLst>
    </cfRule>
  </conditionalFormatting>
  <conditionalFormatting sqref="J9">
    <cfRule type="iconSet" priority="773">
      <iconSet iconSet="3Symbols" showValue="0">
        <cfvo type="percent" val="0"/>
        <cfvo type="num" val="0"/>
        <cfvo type="num" val="1"/>
      </iconSet>
    </cfRule>
    <cfRule type="iconSet" priority="774">
      <iconSet iconSet="3Symbols">
        <cfvo type="percent" val="0"/>
        <cfvo type="num" val="0"/>
        <cfvo type="num" val="1"/>
      </iconSet>
    </cfRule>
    <cfRule type="iconSet" priority="775">
      <iconSet iconSet="3Symbols">
        <cfvo type="percent" val="0"/>
        <cfvo type="num" val="0"/>
        <cfvo type="num" val="1"/>
      </iconSet>
    </cfRule>
    <cfRule type="iconSet" priority="776">
      <iconSet iconSet="3Symbols">
        <cfvo type="percent" val="0"/>
        <cfvo type="percent" val="33"/>
        <cfvo type="percent" val="67"/>
      </iconSet>
    </cfRule>
  </conditionalFormatting>
  <conditionalFormatting sqref="I10:I21">
    <cfRule type="dataBar" priority="770">
      <dataBar>
        <cfvo type="min"/>
        <cfvo type="max"/>
        <color rgb="FF63C384"/>
      </dataBar>
    </cfRule>
  </conditionalFormatting>
  <conditionalFormatting sqref="I10:I21">
    <cfRule type="dataBar" priority="769">
      <dataBar>
        <cfvo type="min"/>
        <cfvo type="max"/>
        <color rgb="FF63C384"/>
      </dataBar>
    </cfRule>
  </conditionalFormatting>
  <conditionalFormatting sqref="I10:I21">
    <cfRule type="dataBar" priority="771">
      <dataBar>
        <cfvo type="min"/>
        <cfvo type="max"/>
        <color rgb="FF63C384"/>
      </dataBar>
    </cfRule>
  </conditionalFormatting>
  <conditionalFormatting sqref="I10:I21">
    <cfRule type="dataBar" priority="7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{357DC3D7-DB1B-488D-A903-2AC930E474CE}</x14:id>
        </ext>
      </extLst>
    </cfRule>
  </conditionalFormatting>
  <conditionalFormatting sqref="J10:J21">
    <cfRule type="iconSet" priority="765">
      <iconSet iconSet="3Symbols" showValue="0">
        <cfvo type="percent" val="0"/>
        <cfvo type="num" val="0"/>
        <cfvo type="num" val="1"/>
      </iconSet>
    </cfRule>
    <cfRule type="iconSet" priority="766">
      <iconSet iconSet="3Symbols">
        <cfvo type="percent" val="0"/>
        <cfvo type="num" val="0"/>
        <cfvo type="num" val="1"/>
      </iconSet>
    </cfRule>
    <cfRule type="iconSet" priority="767">
      <iconSet iconSet="3Symbols">
        <cfvo type="percent" val="0"/>
        <cfvo type="num" val="0"/>
        <cfvo type="num" val="1"/>
      </iconSet>
    </cfRule>
    <cfRule type="iconSet" priority="768">
      <iconSet iconSet="3Symbols">
        <cfvo type="percent" val="0"/>
        <cfvo type="percent" val="33"/>
        <cfvo type="percent" val="67"/>
      </iconSet>
    </cfRule>
  </conditionalFormatting>
  <conditionalFormatting sqref="I23:I37">
    <cfRule type="dataBar" priority="762">
      <dataBar>
        <cfvo type="min"/>
        <cfvo type="max"/>
        <color rgb="FF63C384"/>
      </dataBar>
    </cfRule>
  </conditionalFormatting>
  <conditionalFormatting sqref="I23:I37">
    <cfRule type="dataBar" priority="761">
      <dataBar>
        <cfvo type="min"/>
        <cfvo type="max"/>
        <color rgb="FF63C384"/>
      </dataBar>
    </cfRule>
  </conditionalFormatting>
  <conditionalFormatting sqref="I23:I37">
    <cfRule type="dataBar" priority="763">
      <dataBar>
        <cfvo type="min"/>
        <cfvo type="max"/>
        <color rgb="FF63C384"/>
      </dataBar>
    </cfRule>
  </conditionalFormatting>
  <conditionalFormatting sqref="I23:I37">
    <cfRule type="dataBar" priority="7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{B688C366-199C-4EDA-AF7E-C54F69A0B5DC}</x14:id>
        </ext>
      </extLst>
    </cfRule>
  </conditionalFormatting>
  <conditionalFormatting sqref="J23:J37">
    <cfRule type="iconSet" priority="757">
      <iconSet iconSet="3Symbols" showValue="0">
        <cfvo type="percent" val="0"/>
        <cfvo type="num" val="0"/>
        <cfvo type="num" val="1"/>
      </iconSet>
    </cfRule>
    <cfRule type="iconSet" priority="758">
      <iconSet iconSet="3Symbols">
        <cfvo type="percent" val="0"/>
        <cfvo type="num" val="0"/>
        <cfvo type="num" val="1"/>
      </iconSet>
    </cfRule>
    <cfRule type="iconSet" priority="759">
      <iconSet iconSet="3Symbols">
        <cfvo type="percent" val="0"/>
        <cfvo type="num" val="0"/>
        <cfvo type="num" val="1"/>
      </iconSet>
    </cfRule>
    <cfRule type="iconSet" priority="760">
      <iconSet iconSet="3Symbols">
        <cfvo type="percent" val="0"/>
        <cfvo type="percent" val="33"/>
        <cfvo type="percent" val="67"/>
      </iconSet>
    </cfRule>
  </conditionalFormatting>
  <conditionalFormatting sqref="I39:I53">
    <cfRule type="dataBar" priority="754">
      <dataBar>
        <cfvo type="min"/>
        <cfvo type="max"/>
        <color rgb="FF63C384"/>
      </dataBar>
    </cfRule>
  </conditionalFormatting>
  <conditionalFormatting sqref="I39:I53">
    <cfRule type="dataBar" priority="753">
      <dataBar>
        <cfvo type="min"/>
        <cfvo type="max"/>
        <color rgb="FF63C384"/>
      </dataBar>
    </cfRule>
  </conditionalFormatting>
  <conditionalFormatting sqref="I39:I53">
    <cfRule type="dataBar" priority="755">
      <dataBar>
        <cfvo type="min"/>
        <cfvo type="max"/>
        <color rgb="FF63C384"/>
      </dataBar>
    </cfRule>
  </conditionalFormatting>
  <conditionalFormatting sqref="I39:I53">
    <cfRule type="dataBar" priority="7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{0DF966A2-E8E2-4517-AEBA-7BA081C8D5C8}</x14:id>
        </ext>
      </extLst>
    </cfRule>
  </conditionalFormatting>
  <conditionalFormatting sqref="J39:J53">
    <cfRule type="iconSet" priority="749">
      <iconSet iconSet="3Symbols" showValue="0">
        <cfvo type="percent" val="0"/>
        <cfvo type="num" val="0"/>
        <cfvo type="num" val="1"/>
      </iconSet>
    </cfRule>
    <cfRule type="iconSet" priority="750">
      <iconSet iconSet="3Symbols">
        <cfvo type="percent" val="0"/>
        <cfvo type="num" val="0"/>
        <cfvo type="num" val="1"/>
      </iconSet>
    </cfRule>
    <cfRule type="iconSet" priority="751">
      <iconSet iconSet="3Symbols">
        <cfvo type="percent" val="0"/>
        <cfvo type="num" val="0"/>
        <cfvo type="num" val="1"/>
      </iconSet>
    </cfRule>
    <cfRule type="iconSet" priority="752">
      <iconSet iconSet="3Symbols">
        <cfvo type="percent" val="0"/>
        <cfvo type="percent" val="33"/>
        <cfvo type="percent" val="67"/>
      </iconSet>
    </cfRule>
  </conditionalFormatting>
  <conditionalFormatting sqref="I55:I69">
    <cfRule type="dataBar" priority="746">
      <dataBar>
        <cfvo type="min"/>
        <cfvo type="max"/>
        <color rgb="FF63C384"/>
      </dataBar>
    </cfRule>
  </conditionalFormatting>
  <conditionalFormatting sqref="I55:I69">
    <cfRule type="dataBar" priority="745">
      <dataBar>
        <cfvo type="min"/>
        <cfvo type="max"/>
        <color rgb="FF63C384"/>
      </dataBar>
    </cfRule>
  </conditionalFormatting>
  <conditionalFormatting sqref="I55:I69">
    <cfRule type="dataBar" priority="747">
      <dataBar>
        <cfvo type="min"/>
        <cfvo type="max"/>
        <color rgb="FF63C384"/>
      </dataBar>
    </cfRule>
  </conditionalFormatting>
  <conditionalFormatting sqref="I55:I69">
    <cfRule type="dataBar" priority="7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{054428F6-49D8-40C7-9DBF-CE2EB7D5D121}</x14:id>
        </ext>
      </extLst>
    </cfRule>
  </conditionalFormatting>
  <conditionalFormatting sqref="J55:J69">
    <cfRule type="iconSet" priority="741">
      <iconSet iconSet="3Symbols" showValue="0">
        <cfvo type="percent" val="0"/>
        <cfvo type="num" val="0"/>
        <cfvo type="num" val="1"/>
      </iconSet>
    </cfRule>
    <cfRule type="iconSet" priority="742">
      <iconSet iconSet="3Symbols">
        <cfvo type="percent" val="0"/>
        <cfvo type="num" val="0"/>
        <cfvo type="num" val="1"/>
      </iconSet>
    </cfRule>
    <cfRule type="iconSet" priority="743">
      <iconSet iconSet="3Symbols">
        <cfvo type="percent" val="0"/>
        <cfvo type="num" val="0"/>
        <cfvo type="num" val="1"/>
      </iconSet>
    </cfRule>
    <cfRule type="iconSet" priority="744">
      <iconSet iconSet="3Symbols">
        <cfvo type="percent" val="0"/>
        <cfvo type="percent" val="33"/>
        <cfvo type="percent" val="67"/>
      </iconSet>
    </cfRule>
  </conditionalFormatting>
  <conditionalFormatting sqref="I71:I85">
    <cfRule type="dataBar" priority="738">
      <dataBar>
        <cfvo type="min"/>
        <cfvo type="max"/>
        <color rgb="FF63C384"/>
      </dataBar>
    </cfRule>
  </conditionalFormatting>
  <conditionalFormatting sqref="I71:I85">
    <cfRule type="dataBar" priority="737">
      <dataBar>
        <cfvo type="min"/>
        <cfvo type="max"/>
        <color rgb="FF63C384"/>
      </dataBar>
    </cfRule>
  </conditionalFormatting>
  <conditionalFormatting sqref="I71:I85">
    <cfRule type="dataBar" priority="739">
      <dataBar>
        <cfvo type="min"/>
        <cfvo type="max"/>
        <color rgb="FF63C384"/>
      </dataBar>
    </cfRule>
  </conditionalFormatting>
  <conditionalFormatting sqref="I71:I85">
    <cfRule type="dataBar" priority="7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{B2FFC6EA-75DA-4DE4-92F0-8DB016F3B737}</x14:id>
        </ext>
      </extLst>
    </cfRule>
  </conditionalFormatting>
  <conditionalFormatting sqref="J71:J85">
    <cfRule type="iconSet" priority="733">
      <iconSet iconSet="3Symbols" showValue="0">
        <cfvo type="percent" val="0"/>
        <cfvo type="num" val="0"/>
        <cfvo type="num" val="1"/>
      </iconSet>
    </cfRule>
    <cfRule type="iconSet" priority="734">
      <iconSet iconSet="3Symbols">
        <cfvo type="percent" val="0"/>
        <cfvo type="num" val="0"/>
        <cfvo type="num" val="1"/>
      </iconSet>
    </cfRule>
    <cfRule type="iconSet" priority="735">
      <iconSet iconSet="3Symbols">
        <cfvo type="percent" val="0"/>
        <cfvo type="num" val="0"/>
        <cfvo type="num" val="1"/>
      </iconSet>
    </cfRule>
    <cfRule type="iconSet" priority="736">
      <iconSet iconSet="3Symbols">
        <cfvo type="percent" val="0"/>
        <cfvo type="percent" val="33"/>
        <cfvo type="percent" val="67"/>
      </iconSet>
    </cfRule>
  </conditionalFormatting>
  <conditionalFormatting sqref="I87:I101">
    <cfRule type="dataBar" priority="730">
      <dataBar>
        <cfvo type="min"/>
        <cfvo type="max"/>
        <color rgb="FF63C384"/>
      </dataBar>
    </cfRule>
  </conditionalFormatting>
  <conditionalFormatting sqref="I87:I101">
    <cfRule type="dataBar" priority="729">
      <dataBar>
        <cfvo type="min"/>
        <cfvo type="max"/>
        <color rgb="FF63C384"/>
      </dataBar>
    </cfRule>
  </conditionalFormatting>
  <conditionalFormatting sqref="I87:I101">
    <cfRule type="dataBar" priority="731">
      <dataBar>
        <cfvo type="min"/>
        <cfvo type="max"/>
        <color rgb="FF63C384"/>
      </dataBar>
    </cfRule>
  </conditionalFormatting>
  <conditionalFormatting sqref="I87:I101">
    <cfRule type="dataBar" priority="7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{AF36530A-CCD0-45ED-BC0D-A3C8A48C2CF0}</x14:id>
        </ext>
      </extLst>
    </cfRule>
  </conditionalFormatting>
  <conditionalFormatting sqref="J87:J101">
    <cfRule type="iconSet" priority="725">
      <iconSet iconSet="3Symbols" showValue="0">
        <cfvo type="percent" val="0"/>
        <cfvo type="num" val="0"/>
        <cfvo type="num" val="1"/>
      </iconSet>
    </cfRule>
    <cfRule type="iconSet" priority="726">
      <iconSet iconSet="3Symbols">
        <cfvo type="percent" val="0"/>
        <cfvo type="num" val="0"/>
        <cfvo type="num" val="1"/>
      </iconSet>
    </cfRule>
    <cfRule type="iconSet" priority="727">
      <iconSet iconSet="3Symbols">
        <cfvo type="percent" val="0"/>
        <cfvo type="num" val="0"/>
        <cfvo type="num" val="1"/>
      </iconSet>
    </cfRule>
    <cfRule type="iconSet" priority="728">
      <iconSet iconSet="3Symbols">
        <cfvo type="percent" val="0"/>
        <cfvo type="percent" val="33"/>
        <cfvo type="percent" val="67"/>
      </iconSet>
    </cfRule>
  </conditionalFormatting>
  <conditionalFormatting sqref="I103:I117">
    <cfRule type="dataBar" priority="722">
      <dataBar>
        <cfvo type="min"/>
        <cfvo type="max"/>
        <color rgb="FF63C384"/>
      </dataBar>
    </cfRule>
  </conditionalFormatting>
  <conditionalFormatting sqref="I103:I117">
    <cfRule type="dataBar" priority="721">
      <dataBar>
        <cfvo type="min"/>
        <cfvo type="max"/>
        <color rgb="FF63C384"/>
      </dataBar>
    </cfRule>
  </conditionalFormatting>
  <conditionalFormatting sqref="I103:I117">
    <cfRule type="dataBar" priority="723">
      <dataBar>
        <cfvo type="min"/>
        <cfvo type="max"/>
        <color rgb="FF63C384"/>
      </dataBar>
    </cfRule>
  </conditionalFormatting>
  <conditionalFormatting sqref="I103:I117">
    <cfRule type="dataBar" priority="7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{4D65CB42-B7A9-48E2-B773-6205F563B28F}</x14:id>
        </ext>
      </extLst>
    </cfRule>
  </conditionalFormatting>
  <conditionalFormatting sqref="J103:J117">
    <cfRule type="iconSet" priority="717">
      <iconSet iconSet="3Symbols" showValue="0">
        <cfvo type="percent" val="0"/>
        <cfvo type="num" val="0"/>
        <cfvo type="num" val="1"/>
      </iconSet>
    </cfRule>
    <cfRule type="iconSet" priority="718">
      <iconSet iconSet="3Symbols">
        <cfvo type="percent" val="0"/>
        <cfvo type="num" val="0"/>
        <cfvo type="num" val="1"/>
      </iconSet>
    </cfRule>
    <cfRule type="iconSet" priority="719">
      <iconSet iconSet="3Symbols">
        <cfvo type="percent" val="0"/>
        <cfvo type="num" val="0"/>
        <cfvo type="num" val="1"/>
      </iconSet>
    </cfRule>
    <cfRule type="iconSet" priority="720">
      <iconSet iconSet="3Symbols">
        <cfvo type="percent" val="0"/>
        <cfvo type="percent" val="33"/>
        <cfvo type="percent" val="67"/>
      </iconSet>
    </cfRule>
  </conditionalFormatting>
  <conditionalFormatting sqref="I119:I133">
    <cfRule type="dataBar" priority="714">
      <dataBar>
        <cfvo type="min"/>
        <cfvo type="max"/>
        <color rgb="FF63C384"/>
      </dataBar>
    </cfRule>
  </conditionalFormatting>
  <conditionalFormatting sqref="I119:I133">
    <cfRule type="dataBar" priority="713">
      <dataBar>
        <cfvo type="min"/>
        <cfvo type="max"/>
        <color rgb="FF63C384"/>
      </dataBar>
    </cfRule>
  </conditionalFormatting>
  <conditionalFormatting sqref="I119:I133">
    <cfRule type="dataBar" priority="715">
      <dataBar>
        <cfvo type="min"/>
        <cfvo type="max"/>
        <color rgb="FF63C384"/>
      </dataBar>
    </cfRule>
  </conditionalFormatting>
  <conditionalFormatting sqref="I119:I133">
    <cfRule type="dataBar" priority="7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{84AEE7F9-CE9D-4E06-A67C-4DA797A5C2FA}</x14:id>
        </ext>
      </extLst>
    </cfRule>
  </conditionalFormatting>
  <conditionalFormatting sqref="J119:J133">
    <cfRule type="iconSet" priority="709">
      <iconSet iconSet="3Symbols" showValue="0">
        <cfvo type="percent" val="0"/>
        <cfvo type="num" val="0"/>
        <cfvo type="num" val="1"/>
      </iconSet>
    </cfRule>
    <cfRule type="iconSet" priority="710">
      <iconSet iconSet="3Symbols">
        <cfvo type="percent" val="0"/>
        <cfvo type="num" val="0"/>
        <cfvo type="num" val="1"/>
      </iconSet>
    </cfRule>
    <cfRule type="iconSet" priority="711">
      <iconSet iconSet="3Symbols">
        <cfvo type="percent" val="0"/>
        <cfvo type="num" val="0"/>
        <cfvo type="num" val="1"/>
      </iconSet>
    </cfRule>
    <cfRule type="iconSet" priority="712">
      <iconSet iconSet="3Symbols">
        <cfvo type="percent" val="0"/>
        <cfvo type="percent" val="33"/>
        <cfvo type="percent" val="67"/>
      </iconSet>
    </cfRule>
  </conditionalFormatting>
  <conditionalFormatting sqref="I135:I149">
    <cfRule type="dataBar" priority="706">
      <dataBar>
        <cfvo type="min"/>
        <cfvo type="max"/>
        <color rgb="FF63C384"/>
      </dataBar>
    </cfRule>
  </conditionalFormatting>
  <conditionalFormatting sqref="I135:I149">
    <cfRule type="dataBar" priority="705">
      <dataBar>
        <cfvo type="min"/>
        <cfvo type="max"/>
        <color rgb="FF63C384"/>
      </dataBar>
    </cfRule>
  </conditionalFormatting>
  <conditionalFormatting sqref="I135:I149">
    <cfRule type="dataBar" priority="707">
      <dataBar>
        <cfvo type="min"/>
        <cfvo type="max"/>
        <color rgb="FF63C384"/>
      </dataBar>
    </cfRule>
  </conditionalFormatting>
  <conditionalFormatting sqref="I135:I149">
    <cfRule type="dataBar" priority="7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{06C8CF3C-F2C2-4C81-B991-24AE105D64D2}</x14:id>
        </ext>
      </extLst>
    </cfRule>
  </conditionalFormatting>
  <conditionalFormatting sqref="J135:J149">
    <cfRule type="iconSet" priority="701">
      <iconSet iconSet="3Symbols" showValue="0">
        <cfvo type="percent" val="0"/>
        <cfvo type="num" val="0"/>
        <cfvo type="num" val="1"/>
      </iconSet>
    </cfRule>
    <cfRule type="iconSet" priority="702">
      <iconSet iconSet="3Symbols">
        <cfvo type="percent" val="0"/>
        <cfvo type="num" val="0"/>
        <cfvo type="num" val="1"/>
      </iconSet>
    </cfRule>
    <cfRule type="iconSet" priority="703">
      <iconSet iconSet="3Symbols">
        <cfvo type="percent" val="0"/>
        <cfvo type="num" val="0"/>
        <cfvo type="num" val="1"/>
      </iconSet>
    </cfRule>
    <cfRule type="iconSet" priority="704">
      <iconSet iconSet="3Symbols">
        <cfvo type="percent" val="0"/>
        <cfvo type="percent" val="33"/>
        <cfvo type="percent" val="67"/>
      </iconSet>
    </cfRule>
  </conditionalFormatting>
  <conditionalFormatting sqref="I151:I165">
    <cfRule type="dataBar" priority="698">
      <dataBar>
        <cfvo type="min"/>
        <cfvo type="max"/>
        <color rgb="FF63C384"/>
      </dataBar>
    </cfRule>
  </conditionalFormatting>
  <conditionalFormatting sqref="I151:I165">
    <cfRule type="dataBar" priority="697">
      <dataBar>
        <cfvo type="min"/>
        <cfvo type="max"/>
        <color rgb="FF63C384"/>
      </dataBar>
    </cfRule>
  </conditionalFormatting>
  <conditionalFormatting sqref="I151:I165">
    <cfRule type="dataBar" priority="699">
      <dataBar>
        <cfvo type="min"/>
        <cfvo type="max"/>
        <color rgb="FF63C384"/>
      </dataBar>
    </cfRule>
  </conditionalFormatting>
  <conditionalFormatting sqref="I151:I165">
    <cfRule type="dataBar" priority="7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{6097E5F3-53E7-4103-AD9B-C70F665240B2}</x14:id>
        </ext>
      </extLst>
    </cfRule>
  </conditionalFormatting>
  <conditionalFormatting sqref="J151:J165">
    <cfRule type="iconSet" priority="693">
      <iconSet iconSet="3Symbols" showValue="0">
        <cfvo type="percent" val="0"/>
        <cfvo type="num" val="0"/>
        <cfvo type="num" val="1"/>
      </iconSet>
    </cfRule>
    <cfRule type="iconSet" priority="694">
      <iconSet iconSet="3Symbols">
        <cfvo type="percent" val="0"/>
        <cfvo type="num" val="0"/>
        <cfvo type="num" val="1"/>
      </iconSet>
    </cfRule>
    <cfRule type="iconSet" priority="695">
      <iconSet iconSet="3Symbols">
        <cfvo type="percent" val="0"/>
        <cfvo type="num" val="0"/>
        <cfvo type="num" val="1"/>
      </iconSet>
    </cfRule>
    <cfRule type="iconSet" priority="696">
      <iconSet iconSet="3Symbols">
        <cfvo type="percent" val="0"/>
        <cfvo type="percent" val="33"/>
        <cfvo type="percent" val="67"/>
      </iconSet>
    </cfRule>
  </conditionalFormatting>
  <conditionalFormatting sqref="I167:I181">
    <cfRule type="dataBar" priority="690">
      <dataBar>
        <cfvo type="min"/>
        <cfvo type="max"/>
        <color rgb="FF63C384"/>
      </dataBar>
    </cfRule>
  </conditionalFormatting>
  <conditionalFormatting sqref="I167:I181">
    <cfRule type="dataBar" priority="689">
      <dataBar>
        <cfvo type="min"/>
        <cfvo type="max"/>
        <color rgb="FF63C384"/>
      </dataBar>
    </cfRule>
  </conditionalFormatting>
  <conditionalFormatting sqref="I167:I181">
    <cfRule type="dataBar" priority="691">
      <dataBar>
        <cfvo type="min"/>
        <cfvo type="max"/>
        <color rgb="FF63C384"/>
      </dataBar>
    </cfRule>
  </conditionalFormatting>
  <conditionalFormatting sqref="I167:I181">
    <cfRule type="dataBar" priority="6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{6B82DD0E-96C5-4555-8361-238E1205FC3E}</x14:id>
        </ext>
      </extLst>
    </cfRule>
  </conditionalFormatting>
  <conditionalFormatting sqref="J167:J181">
    <cfRule type="iconSet" priority="685">
      <iconSet iconSet="3Symbols" showValue="0">
        <cfvo type="percent" val="0"/>
        <cfvo type="num" val="0"/>
        <cfvo type="num" val="1"/>
      </iconSet>
    </cfRule>
    <cfRule type="iconSet" priority="686">
      <iconSet iconSet="3Symbols">
        <cfvo type="percent" val="0"/>
        <cfvo type="num" val="0"/>
        <cfvo type="num" val="1"/>
      </iconSet>
    </cfRule>
    <cfRule type="iconSet" priority="687">
      <iconSet iconSet="3Symbols">
        <cfvo type="percent" val="0"/>
        <cfvo type="num" val="0"/>
        <cfvo type="num" val="1"/>
      </iconSet>
    </cfRule>
    <cfRule type="iconSet" priority="688">
      <iconSet iconSet="3Symbols">
        <cfvo type="percent" val="0"/>
        <cfvo type="percent" val="33"/>
        <cfvo type="percent" val="67"/>
      </iconSet>
    </cfRule>
  </conditionalFormatting>
  <conditionalFormatting sqref="I183:I197">
    <cfRule type="dataBar" priority="682">
      <dataBar>
        <cfvo type="min"/>
        <cfvo type="max"/>
        <color rgb="FF63C384"/>
      </dataBar>
    </cfRule>
  </conditionalFormatting>
  <conditionalFormatting sqref="I183:I197">
    <cfRule type="dataBar" priority="681">
      <dataBar>
        <cfvo type="min"/>
        <cfvo type="max"/>
        <color rgb="FF63C384"/>
      </dataBar>
    </cfRule>
  </conditionalFormatting>
  <conditionalFormatting sqref="I183:I197">
    <cfRule type="dataBar" priority="683">
      <dataBar>
        <cfvo type="min"/>
        <cfvo type="max"/>
        <color rgb="FF63C384"/>
      </dataBar>
    </cfRule>
  </conditionalFormatting>
  <conditionalFormatting sqref="I183:I197">
    <cfRule type="dataBar" priority="6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{69B31606-C6EF-4DFD-ACD1-C35654C48825}</x14:id>
        </ext>
      </extLst>
    </cfRule>
  </conditionalFormatting>
  <conditionalFormatting sqref="J183:J197">
    <cfRule type="iconSet" priority="677">
      <iconSet iconSet="3Symbols" showValue="0">
        <cfvo type="percent" val="0"/>
        <cfvo type="num" val="0"/>
        <cfvo type="num" val="1"/>
      </iconSet>
    </cfRule>
    <cfRule type="iconSet" priority="678">
      <iconSet iconSet="3Symbols">
        <cfvo type="percent" val="0"/>
        <cfvo type="num" val="0"/>
        <cfvo type="num" val="1"/>
      </iconSet>
    </cfRule>
    <cfRule type="iconSet" priority="679">
      <iconSet iconSet="3Symbols">
        <cfvo type="percent" val="0"/>
        <cfvo type="num" val="0"/>
        <cfvo type="num" val="1"/>
      </iconSet>
    </cfRule>
    <cfRule type="iconSet" priority="680">
      <iconSet iconSet="3Symbols">
        <cfvo type="percent" val="0"/>
        <cfvo type="percent" val="33"/>
        <cfvo type="percent" val="67"/>
      </iconSet>
    </cfRule>
  </conditionalFormatting>
  <conditionalFormatting sqref="I199:I213">
    <cfRule type="dataBar" priority="674">
      <dataBar>
        <cfvo type="min"/>
        <cfvo type="max"/>
        <color rgb="FF63C384"/>
      </dataBar>
    </cfRule>
  </conditionalFormatting>
  <conditionalFormatting sqref="I199:I213">
    <cfRule type="dataBar" priority="673">
      <dataBar>
        <cfvo type="min"/>
        <cfvo type="max"/>
        <color rgb="FF63C384"/>
      </dataBar>
    </cfRule>
  </conditionalFormatting>
  <conditionalFormatting sqref="I199:I213">
    <cfRule type="dataBar" priority="675">
      <dataBar>
        <cfvo type="min"/>
        <cfvo type="max"/>
        <color rgb="FF63C384"/>
      </dataBar>
    </cfRule>
  </conditionalFormatting>
  <conditionalFormatting sqref="I199:I213">
    <cfRule type="dataBar" priority="6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{C0C46535-6AFE-4F7F-AE0A-02A15BFD308B}</x14:id>
        </ext>
      </extLst>
    </cfRule>
  </conditionalFormatting>
  <conditionalFormatting sqref="J199:J213">
    <cfRule type="iconSet" priority="669">
      <iconSet iconSet="3Symbols" showValue="0">
        <cfvo type="percent" val="0"/>
        <cfvo type="num" val="0"/>
        <cfvo type="num" val="1"/>
      </iconSet>
    </cfRule>
    <cfRule type="iconSet" priority="670">
      <iconSet iconSet="3Symbols">
        <cfvo type="percent" val="0"/>
        <cfvo type="num" val="0"/>
        <cfvo type="num" val="1"/>
      </iconSet>
    </cfRule>
    <cfRule type="iconSet" priority="671">
      <iconSet iconSet="3Symbols">
        <cfvo type="percent" val="0"/>
        <cfvo type="num" val="0"/>
        <cfvo type="num" val="1"/>
      </iconSet>
    </cfRule>
    <cfRule type="iconSet" priority="672">
      <iconSet iconSet="3Symbols">
        <cfvo type="percent" val="0"/>
        <cfvo type="percent" val="33"/>
        <cfvo type="percent" val="67"/>
      </iconSet>
    </cfRule>
  </conditionalFormatting>
  <conditionalFormatting sqref="I215:I229">
    <cfRule type="dataBar" priority="666">
      <dataBar>
        <cfvo type="min"/>
        <cfvo type="max"/>
        <color rgb="FF63C384"/>
      </dataBar>
    </cfRule>
  </conditionalFormatting>
  <conditionalFormatting sqref="I215:I229">
    <cfRule type="dataBar" priority="665">
      <dataBar>
        <cfvo type="min"/>
        <cfvo type="max"/>
        <color rgb="FF63C384"/>
      </dataBar>
    </cfRule>
  </conditionalFormatting>
  <conditionalFormatting sqref="I215:I229">
    <cfRule type="dataBar" priority="667">
      <dataBar>
        <cfvo type="min"/>
        <cfvo type="max"/>
        <color rgb="FF63C384"/>
      </dataBar>
    </cfRule>
  </conditionalFormatting>
  <conditionalFormatting sqref="I215:I229">
    <cfRule type="dataBar" priority="6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{CB6F7B59-5775-44B9-873D-5FD9403AFE00}</x14:id>
        </ext>
      </extLst>
    </cfRule>
  </conditionalFormatting>
  <conditionalFormatting sqref="J215:J229">
    <cfRule type="iconSet" priority="661">
      <iconSet iconSet="3Symbols" showValue="0">
        <cfvo type="percent" val="0"/>
        <cfvo type="num" val="0"/>
        <cfvo type="num" val="1"/>
      </iconSet>
    </cfRule>
    <cfRule type="iconSet" priority="662">
      <iconSet iconSet="3Symbols">
        <cfvo type="percent" val="0"/>
        <cfvo type="num" val="0"/>
        <cfvo type="num" val="1"/>
      </iconSet>
    </cfRule>
    <cfRule type="iconSet" priority="663">
      <iconSet iconSet="3Symbols">
        <cfvo type="percent" val="0"/>
        <cfvo type="num" val="0"/>
        <cfvo type="num" val="1"/>
      </iconSet>
    </cfRule>
    <cfRule type="iconSet" priority="664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79">
      <dataBar>
        <cfvo type="min"/>
        <cfvo type="max"/>
        <color rgb="FF63C384"/>
      </dataBar>
    </cfRule>
  </conditionalFormatting>
  <conditionalFormatting sqref="I246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{FA067714-2EE7-440D-B59B-0596F0C75722}</x14:id>
        </ext>
      </extLst>
    </cfRule>
  </conditionalFormatting>
  <conditionalFormatting sqref="F246">
    <cfRule type="iconSet" priority="81">
      <iconSet iconSet="4TrafficLights" showValue="0">
        <cfvo type="percent" val="0"/>
        <cfvo type="num" val="2"/>
        <cfvo type="num" val="3"/>
        <cfvo type="num" val="4"/>
      </iconSet>
    </cfRule>
    <cfRule type="iconSet" priority="82">
      <iconSet iconSet="4TrafficLights">
        <cfvo type="percent" val="0"/>
        <cfvo type="num" val="2"/>
        <cfvo type="num" val="3"/>
        <cfvo type="num" val="4"/>
      </iconSet>
    </cfRule>
    <cfRule type="iconSet" priority="83">
      <iconSet iconSet="4TrafficLights" showValue="0">
        <cfvo type="percent" val="0"/>
        <cfvo type="percent" val="2"/>
        <cfvo type="percent" val="3"/>
        <cfvo type="num" val="4"/>
      </iconSet>
    </cfRule>
    <cfRule type="iconSet" priority="89">
      <iconSet showValue="0">
        <cfvo type="percent" val="0"/>
        <cfvo type="num" val="2"/>
        <cfvo type="num" val="3"/>
      </iconSet>
    </cfRule>
    <cfRule type="iconSet" priority="90">
      <iconSet>
        <cfvo type="percent" val="0"/>
        <cfvo type="num" val="2"/>
        <cfvo type="num" val="3"/>
      </iconSet>
    </cfRule>
  </conditionalFormatting>
  <conditionalFormatting sqref="J246">
    <cfRule type="iconSet" priority="84">
      <iconSet iconSet="3Symbols" showValue="0">
        <cfvo type="percent" val="0"/>
        <cfvo type="num" val="0"/>
        <cfvo type="num" val="1"/>
      </iconSet>
    </cfRule>
    <cfRule type="iconSet" priority="85">
      <iconSet iconSet="3Symbols">
        <cfvo type="percent" val="0"/>
        <cfvo type="num" val="0"/>
        <cfvo type="num" val="1"/>
      </iconSet>
    </cfRule>
    <cfRule type="iconSet" priority="86">
      <iconSet iconSet="3Symbols">
        <cfvo type="percent" val="0"/>
        <cfvo type="num" val="0"/>
        <cfvo type="num" val="1"/>
      </iconSet>
    </cfRule>
    <cfRule type="iconSet" priority="87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88">
      <dataBar>
        <cfvo type="min"/>
        <cfvo type="max"/>
        <color rgb="FF63C384"/>
      </dataBar>
    </cfRule>
  </conditionalFormatting>
  <conditionalFormatting sqref="I262">
    <cfRule type="dataBar" priority="67">
      <dataBar>
        <cfvo type="min"/>
        <cfvo type="max"/>
        <color rgb="FF63C384"/>
      </dataBar>
    </cfRule>
  </conditionalFormatting>
  <conditionalFormatting sqref="I262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{8F9B8240-AF14-4FE0-9310-D190C6AA1F71}</x14:id>
        </ext>
      </extLst>
    </cfRule>
  </conditionalFormatting>
  <conditionalFormatting sqref="F262">
    <cfRule type="iconSet" priority="69">
      <iconSet iconSet="4TrafficLights" showValue="0">
        <cfvo type="percent" val="0"/>
        <cfvo type="num" val="2"/>
        <cfvo type="num" val="3"/>
        <cfvo type="num" val="4"/>
      </iconSet>
    </cfRule>
    <cfRule type="iconSet" priority="70">
      <iconSet iconSet="4TrafficLights">
        <cfvo type="percent" val="0"/>
        <cfvo type="num" val="2"/>
        <cfvo type="num" val="3"/>
        <cfvo type="num" val="4"/>
      </iconSet>
    </cfRule>
    <cfRule type="iconSet" priority="71">
      <iconSet iconSet="4TrafficLights" showValue="0">
        <cfvo type="percent" val="0"/>
        <cfvo type="percent" val="2"/>
        <cfvo type="percent" val="3"/>
        <cfvo type="num" val="4"/>
      </iconSet>
    </cfRule>
    <cfRule type="iconSet" priority="77">
      <iconSet showValue="0">
        <cfvo type="percent" val="0"/>
        <cfvo type="num" val="2"/>
        <cfvo type="num" val="3"/>
      </iconSet>
    </cfRule>
    <cfRule type="iconSet" priority="78">
      <iconSet>
        <cfvo type="percent" val="0"/>
        <cfvo type="num" val="2"/>
        <cfvo type="num" val="3"/>
      </iconSet>
    </cfRule>
  </conditionalFormatting>
  <conditionalFormatting sqref="J262">
    <cfRule type="iconSet" priority="72">
      <iconSet iconSet="3Symbols" showValue="0">
        <cfvo type="percent" val="0"/>
        <cfvo type="num" val="0"/>
        <cfvo type="num" val="1"/>
      </iconSet>
    </cfRule>
    <cfRule type="iconSet" priority="73">
      <iconSet iconSet="3Symbols">
        <cfvo type="percent" val="0"/>
        <cfvo type="num" val="0"/>
        <cfvo type="num" val="1"/>
      </iconSet>
    </cfRule>
    <cfRule type="iconSet" priority="74">
      <iconSet iconSet="3Symbols">
        <cfvo type="percent" val="0"/>
        <cfvo type="num" val="0"/>
        <cfvo type="num" val="1"/>
      </iconSet>
    </cfRule>
    <cfRule type="iconSet" priority="75">
      <iconSet iconSet="3Symbols">
        <cfvo type="percent" val="0"/>
        <cfvo type="percent" val="33"/>
        <cfvo type="percent" val="67"/>
      </iconSet>
    </cfRule>
  </conditionalFormatting>
  <conditionalFormatting sqref="I262">
    <cfRule type="dataBar" priority="76">
      <dataBar>
        <cfvo type="min"/>
        <cfvo type="max"/>
        <color rgb="FF63C384"/>
      </dataBar>
    </cfRule>
  </conditionalFormatting>
  <conditionalFormatting sqref="I278">
    <cfRule type="dataBar" priority="55">
      <dataBar>
        <cfvo type="min"/>
        <cfvo type="max"/>
        <color rgb="FF63C384"/>
      </dataBar>
    </cfRule>
  </conditionalFormatting>
  <conditionalFormatting sqref="I278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{23AD2D9F-E072-45F0-96B3-4E583A374D20}</x14:id>
        </ext>
      </extLst>
    </cfRule>
  </conditionalFormatting>
  <conditionalFormatting sqref="F278">
    <cfRule type="iconSet" priority="57">
      <iconSet iconSet="4TrafficLights" showValue="0">
        <cfvo type="percent" val="0"/>
        <cfvo type="num" val="2"/>
        <cfvo type="num" val="3"/>
        <cfvo type="num" val="4"/>
      </iconSet>
    </cfRule>
    <cfRule type="iconSet" priority="58">
      <iconSet iconSet="4TrafficLights">
        <cfvo type="percent" val="0"/>
        <cfvo type="num" val="2"/>
        <cfvo type="num" val="3"/>
        <cfvo type="num" val="4"/>
      </iconSet>
    </cfRule>
    <cfRule type="iconSet" priority="59">
      <iconSet iconSet="4TrafficLights" showValue="0">
        <cfvo type="percent" val="0"/>
        <cfvo type="percent" val="2"/>
        <cfvo type="percent" val="3"/>
        <cfvo type="num" val="4"/>
      </iconSet>
    </cfRule>
    <cfRule type="iconSet" priority="65">
      <iconSet showValue="0">
        <cfvo type="percent" val="0"/>
        <cfvo type="num" val="2"/>
        <cfvo type="num" val="3"/>
      </iconSet>
    </cfRule>
    <cfRule type="iconSet" priority="66">
      <iconSet>
        <cfvo type="percent" val="0"/>
        <cfvo type="num" val="2"/>
        <cfvo type="num" val="3"/>
      </iconSet>
    </cfRule>
  </conditionalFormatting>
  <conditionalFormatting sqref="J278">
    <cfRule type="iconSet" priority="60">
      <iconSet iconSet="3Symbols" showValue="0">
        <cfvo type="percent" val="0"/>
        <cfvo type="num" val="0"/>
        <cfvo type="num" val="1"/>
      </iconSet>
    </cfRule>
    <cfRule type="iconSet" priority="61">
      <iconSet iconSet="3Symbols">
        <cfvo type="percent" val="0"/>
        <cfvo type="num" val="0"/>
        <cfvo type="num" val="1"/>
      </iconSet>
    </cfRule>
    <cfRule type="iconSet" priority="62">
      <iconSet iconSet="3Symbols">
        <cfvo type="percent" val="0"/>
        <cfvo type="num" val="0"/>
        <cfvo type="num" val="1"/>
      </iconSet>
    </cfRule>
    <cfRule type="iconSet" priority="63">
      <iconSet iconSet="3Symbols">
        <cfvo type="percent" val="0"/>
        <cfvo type="percent" val="33"/>
        <cfvo type="percent" val="67"/>
      </iconSet>
    </cfRule>
  </conditionalFormatting>
  <conditionalFormatting sqref="I278">
    <cfRule type="dataBar" priority="64">
      <dataBar>
        <cfvo type="min"/>
        <cfvo type="max"/>
        <color rgb="FF63C384"/>
      </dataBar>
    </cfRule>
  </conditionalFormatting>
  <conditionalFormatting sqref="F231:F235">
    <cfRule type="iconSet" priority="50">
      <iconSet iconSet="4TrafficLights" showValue="0">
        <cfvo type="percent" val="0"/>
        <cfvo type="num" val="2"/>
        <cfvo type="num" val="3"/>
        <cfvo type="num" val="4"/>
      </iconSet>
    </cfRule>
    <cfRule type="iconSet" priority="51">
      <iconSet iconSet="4TrafficLights">
        <cfvo type="percent" val="0"/>
        <cfvo type="num" val="2"/>
        <cfvo type="num" val="3"/>
        <cfvo type="num" val="4"/>
      </iconSet>
    </cfRule>
    <cfRule type="iconSet" priority="52">
      <iconSet iconSet="4TrafficLights" showValue="0">
        <cfvo type="percent" val="0"/>
        <cfvo type="percent" val="2"/>
        <cfvo type="percent" val="3"/>
        <cfvo type="num" val="4"/>
      </iconSet>
    </cfRule>
    <cfRule type="iconSet" priority="53">
      <iconSet showValue="0">
        <cfvo type="percent" val="0"/>
        <cfvo type="num" val="2"/>
        <cfvo type="num" val="3"/>
      </iconSet>
    </cfRule>
    <cfRule type="iconSet" priority="54">
      <iconSet>
        <cfvo type="percent" val="0"/>
        <cfvo type="num" val="2"/>
        <cfvo type="num" val="3"/>
      </iconSet>
    </cfRule>
  </conditionalFormatting>
  <conditionalFormatting sqref="F247:F251">
    <cfRule type="iconSet" priority="45">
      <iconSet iconSet="4TrafficLights" showValue="0">
        <cfvo type="percent" val="0"/>
        <cfvo type="num" val="2"/>
        <cfvo type="num" val="3"/>
        <cfvo type="num" val="4"/>
      </iconSet>
    </cfRule>
    <cfRule type="iconSet" priority="46">
      <iconSet iconSet="4TrafficLights">
        <cfvo type="percent" val="0"/>
        <cfvo type="num" val="2"/>
        <cfvo type="num" val="3"/>
        <cfvo type="num" val="4"/>
      </iconSet>
    </cfRule>
    <cfRule type="iconSet" priority="47">
      <iconSet iconSet="4TrafficLights" showValue="0">
        <cfvo type="percent" val="0"/>
        <cfvo type="percent" val="2"/>
        <cfvo type="percent" val="3"/>
        <cfvo type="num" val="4"/>
      </iconSet>
    </cfRule>
    <cfRule type="iconSet" priority="48">
      <iconSet showValue="0">
        <cfvo type="percent" val="0"/>
        <cfvo type="num" val="2"/>
        <cfvo type="num" val="3"/>
      </iconSet>
    </cfRule>
    <cfRule type="iconSet" priority="49">
      <iconSet>
        <cfvo type="percent" val="0"/>
        <cfvo type="num" val="2"/>
        <cfvo type="num" val="3"/>
      </iconSet>
    </cfRule>
  </conditionalFormatting>
  <conditionalFormatting sqref="F263:F267">
    <cfRule type="iconSet" priority="40">
      <iconSet iconSet="4TrafficLights" showValue="0">
        <cfvo type="percent" val="0"/>
        <cfvo type="num" val="2"/>
        <cfvo type="num" val="3"/>
        <cfvo type="num" val="4"/>
      </iconSet>
    </cfRule>
    <cfRule type="iconSet" priority="41">
      <iconSet iconSet="4TrafficLights">
        <cfvo type="percent" val="0"/>
        <cfvo type="num" val="2"/>
        <cfvo type="num" val="3"/>
        <cfvo type="num" val="4"/>
      </iconSet>
    </cfRule>
    <cfRule type="iconSet" priority="42">
      <iconSet iconSet="4TrafficLights" showValue="0">
        <cfvo type="percent" val="0"/>
        <cfvo type="percent" val="2"/>
        <cfvo type="percent" val="3"/>
        <cfvo type="num" val="4"/>
      </iconSet>
    </cfRule>
    <cfRule type="iconSet" priority="43">
      <iconSet showValue="0">
        <cfvo type="percent" val="0"/>
        <cfvo type="num" val="2"/>
        <cfvo type="num" val="3"/>
      </iconSet>
    </cfRule>
    <cfRule type="iconSet" priority="44">
      <iconSet>
        <cfvo type="percent" val="0"/>
        <cfvo type="num" val="2"/>
        <cfvo type="num" val="3"/>
      </iconSet>
    </cfRule>
  </conditionalFormatting>
  <conditionalFormatting sqref="F236:F245">
    <cfRule type="iconSet" priority="35">
      <iconSet iconSet="4TrafficLights" showValue="0">
        <cfvo type="percent" val="0"/>
        <cfvo type="num" val="2"/>
        <cfvo type="num" val="3"/>
        <cfvo type="num" val="4"/>
      </iconSet>
    </cfRule>
    <cfRule type="iconSet" priority="36">
      <iconSet iconSet="4TrafficLights">
        <cfvo type="percent" val="0"/>
        <cfvo type="num" val="2"/>
        <cfvo type="num" val="3"/>
        <cfvo type="num" val="4"/>
      </iconSet>
    </cfRule>
    <cfRule type="iconSet" priority="37">
      <iconSet iconSet="4TrafficLights" showValue="0">
        <cfvo type="percent" val="0"/>
        <cfvo type="percent" val="2"/>
        <cfvo type="percent" val="3"/>
        <cfvo type="num" val="4"/>
      </iconSet>
    </cfRule>
    <cfRule type="iconSet" priority="38">
      <iconSet showValue="0">
        <cfvo type="percent" val="0"/>
        <cfvo type="num" val="2"/>
        <cfvo type="num" val="3"/>
      </iconSet>
    </cfRule>
    <cfRule type="iconSet" priority="39">
      <iconSet>
        <cfvo type="percent" val="0"/>
        <cfvo type="num" val="2"/>
        <cfvo type="num" val="3"/>
      </iconSet>
    </cfRule>
  </conditionalFormatting>
  <conditionalFormatting sqref="F252:F261">
    <cfRule type="iconSet" priority="30">
      <iconSet iconSet="4TrafficLights" showValue="0">
        <cfvo type="percent" val="0"/>
        <cfvo type="num" val="2"/>
        <cfvo type="num" val="3"/>
        <cfvo type="num" val="4"/>
      </iconSet>
    </cfRule>
    <cfRule type="iconSet" priority="31">
      <iconSet iconSet="4TrafficLights">
        <cfvo type="percent" val="0"/>
        <cfvo type="num" val="2"/>
        <cfvo type="num" val="3"/>
        <cfvo type="num" val="4"/>
      </iconSet>
    </cfRule>
    <cfRule type="iconSet" priority="32">
      <iconSet iconSet="4TrafficLights" showValue="0">
        <cfvo type="percent" val="0"/>
        <cfvo type="percent" val="2"/>
        <cfvo type="percent" val="3"/>
        <cfvo type="num" val="4"/>
      </iconSet>
    </cfRule>
    <cfRule type="iconSet" priority="33">
      <iconSet showValue="0">
        <cfvo type="percent" val="0"/>
        <cfvo type="num" val="2"/>
        <cfvo type="num" val="3"/>
      </iconSet>
    </cfRule>
    <cfRule type="iconSet" priority="34">
      <iconSet>
        <cfvo type="percent" val="0"/>
        <cfvo type="num" val="2"/>
        <cfvo type="num" val="3"/>
      </iconSet>
    </cfRule>
  </conditionalFormatting>
  <conditionalFormatting sqref="F268:F277">
    <cfRule type="iconSet" priority="25">
      <iconSet iconSet="4TrafficLights" showValue="0">
        <cfvo type="percent" val="0"/>
        <cfvo type="num" val="2"/>
        <cfvo type="num" val="3"/>
        <cfvo type="num" val="4"/>
      </iconSet>
    </cfRule>
    <cfRule type="iconSet" priority="26">
      <iconSet iconSet="4TrafficLights">
        <cfvo type="percent" val="0"/>
        <cfvo type="num" val="2"/>
        <cfvo type="num" val="3"/>
        <cfvo type="num" val="4"/>
      </iconSet>
    </cfRule>
    <cfRule type="iconSet" priority="27">
      <iconSet iconSet="4TrafficLights" showValue="0">
        <cfvo type="percent" val="0"/>
        <cfvo type="percent" val="2"/>
        <cfvo type="percent" val="3"/>
        <cfvo type="num" val="4"/>
      </iconSet>
    </cfRule>
    <cfRule type="iconSet" priority="28">
      <iconSet showValue="0">
        <cfvo type="percent" val="0"/>
        <cfvo type="num" val="2"/>
        <cfvo type="num" val="3"/>
      </iconSet>
    </cfRule>
    <cfRule type="iconSet" priority="29">
      <iconSet>
        <cfvo type="percent" val="0"/>
        <cfvo type="num" val="2"/>
        <cfvo type="num" val="3"/>
      </iconSet>
    </cfRule>
  </conditionalFormatting>
  <conditionalFormatting sqref="I231:I245">
    <cfRule type="dataBar" priority="22">
      <dataBar>
        <cfvo type="min"/>
        <cfvo type="max"/>
        <color rgb="FF63C384"/>
      </dataBar>
    </cfRule>
  </conditionalFormatting>
  <conditionalFormatting sqref="I231:I245">
    <cfRule type="dataBar" priority="21">
      <dataBar>
        <cfvo type="min"/>
        <cfvo type="max"/>
        <color rgb="FF63C384"/>
      </dataBar>
    </cfRule>
  </conditionalFormatting>
  <conditionalFormatting sqref="I231:I245">
    <cfRule type="dataBar" priority="23">
      <dataBar>
        <cfvo type="min"/>
        <cfvo type="max"/>
        <color rgb="FF63C384"/>
      </dataBar>
    </cfRule>
  </conditionalFormatting>
  <conditionalFormatting sqref="I231:I245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{831CBBC8-B783-49E3-8E75-3397F5ECA9C4}</x14:id>
        </ext>
      </extLst>
    </cfRule>
  </conditionalFormatting>
  <conditionalFormatting sqref="J231:J245">
    <cfRule type="iconSet" priority="17">
      <iconSet iconSet="3Symbols" showValue="0">
        <cfvo type="percent" val="0"/>
        <cfvo type="num" val="0"/>
        <cfvo type="num" val="1"/>
      </iconSet>
    </cfRule>
    <cfRule type="iconSet" priority="18">
      <iconSet iconSet="3Symbols">
        <cfvo type="percent" val="0"/>
        <cfvo type="num" val="0"/>
        <cfvo type="num" val="1"/>
      </iconSet>
    </cfRule>
    <cfRule type="iconSet" priority="19">
      <iconSet iconSet="3Symbols">
        <cfvo type="percent" val="0"/>
        <cfvo type="num" val="0"/>
        <cfvo type="num" val="1"/>
      </iconSet>
    </cfRule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I247:I261">
    <cfRule type="dataBar" priority="14">
      <dataBar>
        <cfvo type="min"/>
        <cfvo type="max"/>
        <color rgb="FF63C384"/>
      </dataBar>
    </cfRule>
  </conditionalFormatting>
  <conditionalFormatting sqref="I247:I261">
    <cfRule type="dataBar" priority="13">
      <dataBar>
        <cfvo type="min"/>
        <cfvo type="max"/>
        <color rgb="FF63C384"/>
      </dataBar>
    </cfRule>
  </conditionalFormatting>
  <conditionalFormatting sqref="I247:I261">
    <cfRule type="dataBar" priority="15">
      <dataBar>
        <cfvo type="min"/>
        <cfvo type="max"/>
        <color rgb="FF63C384"/>
      </dataBar>
    </cfRule>
  </conditionalFormatting>
  <conditionalFormatting sqref="I247:I26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{8F7021EA-C8FD-4C41-A000-1298CE6FE99E}</x14:id>
        </ext>
      </extLst>
    </cfRule>
  </conditionalFormatting>
  <conditionalFormatting sqref="J247:J261">
    <cfRule type="iconSet" priority="9">
      <iconSet iconSet="3Symbols" showValue="0">
        <cfvo type="percent" val="0"/>
        <cfvo type="num" val="0"/>
        <cfvo type="num" val="1"/>
      </iconSet>
    </cfRule>
    <cfRule type="iconSet" priority="10">
      <iconSet iconSet="3Symbols">
        <cfvo type="percent" val="0"/>
        <cfvo type="num" val="0"/>
        <cfvo type="num" val="1"/>
      </iconSet>
    </cfRule>
    <cfRule type="iconSet" priority="11">
      <iconSet iconSet="3Symbols">
        <cfvo type="percent" val="0"/>
        <cfvo type="num" val="0"/>
        <cfvo type="num" val="1"/>
      </iconSet>
    </cfRule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263:I277">
    <cfRule type="dataBar" priority="6">
      <dataBar>
        <cfvo type="min"/>
        <cfvo type="max"/>
        <color rgb="FF63C384"/>
      </dataBar>
    </cfRule>
  </conditionalFormatting>
  <conditionalFormatting sqref="I263:I277">
    <cfRule type="dataBar" priority="5">
      <dataBar>
        <cfvo type="min"/>
        <cfvo type="max"/>
        <color rgb="FF63C384"/>
      </dataBar>
    </cfRule>
  </conditionalFormatting>
  <conditionalFormatting sqref="I263:I277">
    <cfRule type="dataBar" priority="7">
      <dataBar>
        <cfvo type="min"/>
        <cfvo type="max"/>
        <color rgb="FF63C384"/>
      </dataBar>
    </cfRule>
  </conditionalFormatting>
  <conditionalFormatting sqref="I263:I27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{DB4AD4DE-1FA6-4308-81CA-51110BE17CB2}</x14:id>
        </ext>
      </extLst>
    </cfRule>
  </conditionalFormatting>
  <conditionalFormatting sqref="J263:J277">
    <cfRule type="iconSet" priority="1">
      <iconSet iconSet="3Symbols" showValue="0">
        <cfvo type="percent" val="0"/>
        <cfvo type="num" val="0"/>
        <cfvo type="num" val="1"/>
      </iconSet>
    </cfRule>
    <cfRule type="iconSet" priority="2">
      <iconSet iconSet="3Symbols">
        <cfvo type="percent" val="0"/>
        <cfvo type="num" val="0"/>
        <cfvo type="num" val="1"/>
      </iconSet>
    </cfRule>
    <cfRule type="iconSet" priority="3">
      <iconSet iconSet="3Symbols">
        <cfvo type="percent" val="0"/>
        <cfvo type="num" val="0"/>
        <cfvo type="num" val="1"/>
      </iconSet>
    </cfRule>
    <cfRule type="iconSet" priority="4">
      <iconSet iconSet="3Symbols">
        <cfvo type="percent" val="0"/>
        <cfvo type="percent" val="33"/>
        <cfvo type="percent" val="67"/>
      </iconSet>
    </cfRule>
  </conditionalFormatting>
  <dataValidations count="2">
    <dataValidation type="list" allowBlank="1" showInputMessage="1" showErrorMessage="1" sqref="F7:F278" xr:uid="{00000000-0002-0000-0600-000000000000}">
      <formula1>"1,2,3"</formula1>
    </dataValidation>
    <dataValidation type="list" allowBlank="1" showInputMessage="1" showErrorMessage="1" sqref="J7:J278" xr:uid="{00000000-0002-0000-0600-000002000000}">
      <formula1>"1,0,-1"</formula1>
    </dataValidation>
  </dataValidations>
  <pageMargins left="0.7" right="0.7" top="0.75" bottom="0.75" header="0.3" footer="0.3"/>
  <pageSetup paperSize="9" orientation="portrait" useFirstPageNumber="1" horizontalDpi="4294967295" verticalDpi="429496729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1A46D4-6588-468B-9DA0-FB5B53BEAE1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016ACD93-8BEB-4FE8-84E6-418E71D51B9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2FAAA50E-B670-4FA5-9EDB-28A77F45C80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C6255D16-5274-49E3-A1C9-C141D5123C76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282560C5-9F19-488F-B058-ED3008A3D0F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4B5F12F2-3C40-40E5-83E0-118DC13B9367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3EDE2ACB-2B1E-4ACE-AD5A-21A443543E94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282D27F0-6A27-44D1-A534-F049C11B028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DAA5764B-4CB5-41A6-8EC4-DB817CC54FE8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FDAAAA9A-F8A0-43BF-8818-656F72DA915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A6D31F0E-F58A-4B67-9E63-03B0D9D301BC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77EA4DC1-7F6D-4607-B219-FB0F34D8066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BDD0C37B-83E8-4ECC-B313-4A2C6690583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F82B8475-8E48-43B1-A32A-7FE14450D04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ADBB1444-70F3-4058-9FEB-25380F45A7B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D7626096-546B-4B68-99BB-F85F0B358368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0F2A73E8-2AB7-4BD5-B651-9D9F4EE15686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57DC3D7-DB1B-488D-A903-2AC930E474C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B688C366-199C-4EDA-AF7E-C54F69A0B5DC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0DF966A2-E8E2-4517-AEBA-7BA081C8D5C8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054428F6-49D8-40C7-9DBF-CE2EB7D5D12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B2FFC6EA-75DA-4DE4-92F0-8DB016F3B737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AF36530A-CCD0-45ED-BC0D-A3C8A48C2CF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4D65CB42-B7A9-48E2-B773-6205F563B28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84AEE7F9-CE9D-4E06-A67C-4DA797A5C2F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06C8CF3C-F2C2-4C81-B991-24AE105D64D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6097E5F3-53E7-4103-AD9B-C70F665240B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6B82DD0E-96C5-4555-8361-238E1205FC3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69B31606-C6EF-4DFD-ACD1-C35654C4882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C0C46535-6AFE-4F7F-AE0A-02A15BFD308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CB6F7B59-5775-44B9-873D-5FD9403AFE0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FA067714-2EE7-440D-B59B-0596F0C7572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8F9B8240-AF14-4FE0-9310-D190C6AA1F7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23AD2D9F-E072-45F0-96B3-4E583A374D2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831CBBC8-B783-49E3-8E75-3397F5ECA9C4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8F7021EA-C8FD-4C41-A000-1298CE6FE99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DB4AD4DE-1FA6-4308-81CA-51110BE17CB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I263:I277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278"/>
  <sheetViews>
    <sheetView showGridLines="0" zoomScaleNormal="100" workbookViewId="0">
      <pane xSplit="5" ySplit="6" topLeftCell="F76" activePane="bottomRight" state="frozen"/>
      <selection pane="topRight"/>
      <selection pane="bottomLeft"/>
      <selection pane="bottomRight" activeCell="D84" sqref="D84"/>
    </sheetView>
  </sheetViews>
  <sheetFormatPr defaultColWidth="8.85546875" defaultRowHeight="15" outlineLevelRow="1" x14ac:dyDescent="0.25"/>
  <cols>
    <col min="1" max="1" width="4" customWidth="1"/>
    <col min="2" max="2" width="16.140625" customWidth="1"/>
    <col min="3" max="3" width="22.140625" style="9" customWidth="1"/>
    <col min="4" max="4" width="35.85546875" style="51" customWidth="1"/>
    <col min="5" max="5" width="37.140625" style="51" customWidth="1"/>
    <col min="6" max="6" width="15.85546875" customWidth="1"/>
    <col min="7" max="8" width="13.5703125" customWidth="1"/>
    <col min="9" max="9" width="11.85546875" customWidth="1"/>
    <col min="10" max="10" width="11" customWidth="1"/>
    <col min="11" max="11" width="33" customWidth="1"/>
    <col min="12" max="12" width="8.85546875" customWidth="1"/>
  </cols>
  <sheetData>
    <row r="2" spans="2:11" ht="15.75" customHeight="1" x14ac:dyDescent="0.25">
      <c r="B2" s="52" t="s">
        <v>203</v>
      </c>
      <c r="C2" s="52"/>
      <c r="D2" s="53"/>
      <c r="E2" s="53"/>
      <c r="F2" s="54"/>
      <c r="G2" s="54"/>
      <c r="H2" s="54"/>
      <c r="I2" s="54"/>
      <c r="J2" s="54"/>
      <c r="K2" s="54"/>
    </row>
    <row r="3" spans="2:11" ht="15.75" customHeight="1" x14ac:dyDescent="0.25">
      <c r="B3" s="52" t="s">
        <v>8</v>
      </c>
      <c r="C3" s="55" t="e">
        <f>VLOOKUP(C2,Name!B:C,2,)</f>
        <v>#N/A</v>
      </c>
      <c r="D3" s="53"/>
      <c r="E3" s="53"/>
      <c r="F3" s="54"/>
      <c r="G3" s="54"/>
      <c r="H3" s="54"/>
      <c r="I3" s="54"/>
      <c r="J3" s="54"/>
      <c r="K3" s="54"/>
    </row>
    <row r="4" spans="2:11" ht="15.75" customHeight="1" x14ac:dyDescent="0.25">
      <c r="B4" s="52" t="s">
        <v>195</v>
      </c>
      <c r="C4" s="78" t="str">
        <f>'PM Tools 1 '!C4</f>
        <v>01 Mar 2022 s/d 14 Mar 2022</v>
      </c>
      <c r="D4" s="56"/>
      <c r="E4" s="56"/>
      <c r="F4" s="54"/>
      <c r="G4" s="54"/>
      <c r="H4" s="54"/>
      <c r="I4" s="54"/>
      <c r="J4" s="54"/>
      <c r="K4" s="54"/>
    </row>
    <row r="5" spans="2:11" ht="15.75" customHeight="1" x14ac:dyDescent="0.25">
      <c r="B5" s="52" t="s">
        <v>205</v>
      </c>
      <c r="C5" s="55" t="e">
        <f>VLOOKUP(D5,'Charge Code'!B:E,3,0)</f>
        <v>#N/A</v>
      </c>
      <c r="D5" s="57"/>
      <c r="E5" s="53"/>
      <c r="F5" s="58"/>
      <c r="G5" s="58"/>
      <c r="H5" s="54"/>
      <c r="I5" s="58"/>
      <c r="J5" s="58"/>
      <c r="K5" s="58"/>
    </row>
    <row r="6" spans="2:11" s="9" customFormat="1" x14ac:dyDescent="0.25">
      <c r="B6" s="59" t="s">
        <v>0</v>
      </c>
      <c r="C6" s="59" t="s">
        <v>206</v>
      </c>
      <c r="D6" s="59" t="s">
        <v>207</v>
      </c>
      <c r="E6" s="59" t="s">
        <v>208</v>
      </c>
      <c r="F6" s="59" t="s">
        <v>209</v>
      </c>
      <c r="G6" s="59" t="s">
        <v>210</v>
      </c>
      <c r="H6" s="59" t="s">
        <v>211</v>
      </c>
      <c r="I6" s="59" t="s">
        <v>212</v>
      </c>
      <c r="J6" s="59" t="s">
        <v>213</v>
      </c>
      <c r="K6" s="59" t="s">
        <v>214</v>
      </c>
    </row>
    <row r="7" spans="2:11" x14ac:dyDescent="0.25">
      <c r="B7" s="60">
        <f>'PM Tools 1 '!B7</f>
        <v>44774</v>
      </c>
      <c r="C7" s="61" t="str">
        <f>TEXT(B7,"dddd")</f>
        <v>Monday</v>
      </c>
      <c r="D7" s="68"/>
      <c r="E7" s="68"/>
      <c r="F7" s="66"/>
      <c r="G7" s="64"/>
      <c r="H7" s="64"/>
      <c r="I7" s="65"/>
      <c r="J7" s="66">
        <f>IF(I7&gt;=100%,1,0)</f>
        <v>0</v>
      </c>
      <c r="K7" s="66"/>
    </row>
    <row r="8" spans="2:11" x14ac:dyDescent="0.25">
      <c r="B8" s="67"/>
      <c r="C8" s="66"/>
      <c r="D8" s="68"/>
      <c r="E8" s="68"/>
      <c r="F8" s="66"/>
      <c r="G8" s="64"/>
      <c r="H8" s="64"/>
      <c r="I8" s="65"/>
      <c r="J8" s="66">
        <f>IF(I8&gt;=100%,1,0)</f>
        <v>0</v>
      </c>
      <c r="K8" s="66"/>
    </row>
    <row r="9" spans="2:11" x14ac:dyDescent="0.25">
      <c r="B9" s="67"/>
      <c r="C9" s="66"/>
      <c r="D9" s="68"/>
      <c r="E9" s="68"/>
      <c r="F9" s="63"/>
      <c r="G9" s="64"/>
      <c r="H9" s="64"/>
      <c r="I9" s="65"/>
      <c r="J9" s="66">
        <f>IF(I9&gt;=100%,1,0)</f>
        <v>0</v>
      </c>
      <c r="K9" s="63"/>
    </row>
    <row r="10" spans="2:11" x14ac:dyDescent="0.25">
      <c r="B10" s="67"/>
      <c r="C10" s="66"/>
      <c r="D10" s="68"/>
      <c r="E10" s="68"/>
      <c r="F10" s="63"/>
      <c r="G10" s="64"/>
      <c r="H10" s="64"/>
      <c r="I10" s="65"/>
      <c r="J10" s="66">
        <f t="shared" ref="J10:J73" si="0">IF(I10&gt;=100%,1,0)</f>
        <v>0</v>
      </c>
      <c r="K10" s="63"/>
    </row>
    <row r="11" spans="2:11" x14ac:dyDescent="0.25">
      <c r="B11" s="67"/>
      <c r="C11" s="66"/>
      <c r="D11" s="68"/>
      <c r="E11" s="68"/>
      <c r="F11" s="63"/>
      <c r="G11" s="64"/>
      <c r="H11" s="64"/>
      <c r="I11" s="65"/>
      <c r="J11" s="66">
        <f t="shared" si="0"/>
        <v>0</v>
      </c>
      <c r="K11" s="63"/>
    </row>
    <row r="12" spans="2:11" outlineLevel="1" collapsed="1" x14ac:dyDescent="0.25">
      <c r="B12" s="67"/>
      <c r="C12" s="66"/>
      <c r="D12" s="68"/>
      <c r="E12" s="68"/>
      <c r="F12" s="63"/>
      <c r="G12" s="64"/>
      <c r="H12" s="64"/>
      <c r="I12" s="65"/>
      <c r="J12" s="66">
        <f t="shared" si="0"/>
        <v>0</v>
      </c>
      <c r="K12" s="63"/>
    </row>
    <row r="13" spans="2:11" outlineLevel="1" collapsed="1" x14ac:dyDescent="0.25">
      <c r="B13" s="67"/>
      <c r="C13" s="66"/>
      <c r="D13" s="68"/>
      <c r="E13" s="68"/>
      <c r="F13" s="63"/>
      <c r="G13" s="64"/>
      <c r="H13" s="64"/>
      <c r="I13" s="65"/>
      <c r="J13" s="66">
        <f t="shared" si="0"/>
        <v>0</v>
      </c>
      <c r="K13" s="63"/>
    </row>
    <row r="14" spans="2:11" outlineLevel="1" collapsed="1" x14ac:dyDescent="0.25">
      <c r="B14" s="67"/>
      <c r="C14" s="66"/>
      <c r="D14" s="68"/>
      <c r="E14" s="68"/>
      <c r="F14" s="63"/>
      <c r="G14" s="64"/>
      <c r="H14" s="64"/>
      <c r="I14" s="65"/>
      <c r="J14" s="66">
        <f t="shared" si="0"/>
        <v>0</v>
      </c>
      <c r="K14" s="63"/>
    </row>
    <row r="15" spans="2:11" outlineLevel="1" collapsed="1" x14ac:dyDescent="0.25">
      <c r="B15" s="67"/>
      <c r="C15" s="66"/>
      <c r="D15" s="68"/>
      <c r="E15" s="68"/>
      <c r="F15" s="63"/>
      <c r="G15" s="64"/>
      <c r="H15" s="64"/>
      <c r="I15" s="65"/>
      <c r="J15" s="66">
        <f t="shared" si="0"/>
        <v>0</v>
      </c>
      <c r="K15" s="63"/>
    </row>
    <row r="16" spans="2:11" outlineLevel="1" collapsed="1" x14ac:dyDescent="0.25">
      <c r="B16" s="67"/>
      <c r="C16" s="66"/>
      <c r="D16" s="68"/>
      <c r="E16" s="68"/>
      <c r="F16" s="63"/>
      <c r="G16" s="64"/>
      <c r="H16" s="64"/>
      <c r="I16" s="65"/>
      <c r="J16" s="66">
        <f t="shared" si="0"/>
        <v>0</v>
      </c>
      <c r="K16" s="63"/>
    </row>
    <row r="17" spans="2:11" outlineLevel="1" collapsed="1" x14ac:dyDescent="0.25">
      <c r="B17" s="67"/>
      <c r="C17" s="66"/>
      <c r="D17" s="68"/>
      <c r="E17" s="68"/>
      <c r="F17" s="63"/>
      <c r="G17" s="64"/>
      <c r="H17" s="64"/>
      <c r="I17" s="65"/>
      <c r="J17" s="66">
        <f t="shared" si="0"/>
        <v>0</v>
      </c>
      <c r="K17" s="63"/>
    </row>
    <row r="18" spans="2:11" outlineLevel="1" collapsed="1" x14ac:dyDescent="0.25">
      <c r="B18" s="67"/>
      <c r="C18" s="66"/>
      <c r="D18" s="68"/>
      <c r="E18" s="68"/>
      <c r="F18" s="63"/>
      <c r="G18" s="64"/>
      <c r="H18" s="64"/>
      <c r="I18" s="65"/>
      <c r="J18" s="66">
        <f t="shared" si="0"/>
        <v>0</v>
      </c>
      <c r="K18" s="63"/>
    </row>
    <row r="19" spans="2:11" outlineLevel="1" collapsed="1" x14ac:dyDescent="0.25">
      <c r="B19" s="67"/>
      <c r="C19" s="66"/>
      <c r="D19" s="68"/>
      <c r="E19" s="68"/>
      <c r="F19" s="63"/>
      <c r="G19" s="64"/>
      <c r="H19" s="64"/>
      <c r="I19" s="65"/>
      <c r="J19" s="66">
        <f t="shared" si="0"/>
        <v>0</v>
      </c>
      <c r="K19" s="63"/>
    </row>
    <row r="20" spans="2:11" outlineLevel="1" collapsed="1" x14ac:dyDescent="0.25">
      <c r="B20" s="67"/>
      <c r="C20" s="66"/>
      <c r="D20" s="68"/>
      <c r="E20" s="68"/>
      <c r="F20" s="63"/>
      <c r="G20" s="64"/>
      <c r="H20" s="64"/>
      <c r="I20" s="65"/>
      <c r="J20" s="66">
        <f t="shared" si="0"/>
        <v>0</v>
      </c>
      <c r="K20" s="63"/>
    </row>
    <row r="21" spans="2:11" outlineLevel="1" collapsed="1" x14ac:dyDescent="0.25">
      <c r="B21" s="67"/>
      <c r="C21" s="66"/>
      <c r="D21" s="68"/>
      <c r="E21" s="68"/>
      <c r="F21" s="63"/>
      <c r="G21" s="69"/>
      <c r="H21" s="69"/>
      <c r="I21" s="65"/>
      <c r="J21" s="66">
        <f t="shared" si="0"/>
        <v>0</v>
      </c>
      <c r="K21" s="63"/>
    </row>
    <row r="22" spans="2:11" x14ac:dyDescent="0.25">
      <c r="B22" s="70"/>
      <c r="C22" s="71"/>
      <c r="D22" s="72"/>
      <c r="E22" s="72"/>
      <c r="F22" s="73"/>
      <c r="G22" s="74">
        <f>SUM(G7:G21)</f>
        <v>0</v>
      </c>
      <c r="H22" s="74">
        <f>SUM(H7:H21)</f>
        <v>0</v>
      </c>
      <c r="I22" s="75"/>
      <c r="J22" s="73"/>
      <c r="K22" s="73"/>
    </row>
    <row r="23" spans="2:11" x14ac:dyDescent="0.25">
      <c r="B23" s="60">
        <f>B7+1</f>
        <v>44775</v>
      </c>
      <c r="C23" s="63" t="str">
        <f>TEXT(B23,"dddd")</f>
        <v>Tuesday</v>
      </c>
      <c r="D23" s="68"/>
      <c r="E23" s="68"/>
      <c r="F23" s="66"/>
      <c r="G23" s="64"/>
      <c r="H23" s="64"/>
      <c r="I23" s="65"/>
      <c r="J23" s="66">
        <f t="shared" si="0"/>
        <v>0</v>
      </c>
      <c r="K23" s="66"/>
    </row>
    <row r="24" spans="2:11" x14ac:dyDescent="0.25">
      <c r="B24" s="67"/>
      <c r="C24" s="66"/>
      <c r="D24" s="68"/>
      <c r="E24" s="68"/>
      <c r="F24" s="66"/>
      <c r="G24" s="64"/>
      <c r="H24" s="64"/>
      <c r="I24" s="65"/>
      <c r="J24" s="66">
        <f t="shared" si="0"/>
        <v>0</v>
      </c>
      <c r="K24" s="66"/>
    </row>
    <row r="25" spans="2:11" x14ac:dyDescent="0.25">
      <c r="B25" s="67"/>
      <c r="C25" s="66"/>
      <c r="D25" s="68"/>
      <c r="E25" s="68"/>
      <c r="F25" s="66"/>
      <c r="G25" s="64"/>
      <c r="H25" s="64"/>
      <c r="I25" s="65"/>
      <c r="J25" s="66">
        <f t="shared" si="0"/>
        <v>0</v>
      </c>
      <c r="K25" s="63"/>
    </row>
    <row r="26" spans="2:11" x14ac:dyDescent="0.25">
      <c r="B26" s="67"/>
      <c r="C26" s="66"/>
      <c r="D26" s="68"/>
      <c r="E26" s="68"/>
      <c r="F26" s="66"/>
      <c r="G26" s="64"/>
      <c r="H26" s="64"/>
      <c r="I26" s="65"/>
      <c r="J26" s="66">
        <f t="shared" si="0"/>
        <v>0</v>
      </c>
      <c r="K26" s="63"/>
    </row>
    <row r="27" spans="2:11" x14ac:dyDescent="0.25">
      <c r="B27" s="67"/>
      <c r="C27" s="66"/>
      <c r="D27" s="68"/>
      <c r="E27" s="68"/>
      <c r="F27" s="63"/>
      <c r="G27" s="64"/>
      <c r="H27" s="64"/>
      <c r="I27" s="65"/>
      <c r="J27" s="66">
        <f t="shared" si="0"/>
        <v>0</v>
      </c>
      <c r="K27" s="63"/>
    </row>
    <row r="28" spans="2:11" outlineLevel="1" collapsed="1" x14ac:dyDescent="0.25">
      <c r="B28" s="67"/>
      <c r="C28" s="66"/>
      <c r="D28" s="68"/>
      <c r="E28" s="68"/>
      <c r="F28" s="63"/>
      <c r="G28" s="64"/>
      <c r="H28" s="64"/>
      <c r="I28" s="65"/>
      <c r="J28" s="66">
        <f t="shared" si="0"/>
        <v>0</v>
      </c>
      <c r="K28" s="63"/>
    </row>
    <row r="29" spans="2:11" outlineLevel="1" collapsed="1" x14ac:dyDescent="0.25">
      <c r="B29" s="67"/>
      <c r="C29" s="66"/>
      <c r="D29" s="68"/>
      <c r="E29" s="68"/>
      <c r="F29" s="63"/>
      <c r="G29" s="64"/>
      <c r="H29" s="64"/>
      <c r="I29" s="65"/>
      <c r="J29" s="66">
        <f t="shared" si="0"/>
        <v>0</v>
      </c>
      <c r="K29" s="63"/>
    </row>
    <row r="30" spans="2:11" outlineLevel="1" collapsed="1" x14ac:dyDescent="0.25">
      <c r="B30" s="67"/>
      <c r="C30" s="66"/>
      <c r="D30" s="68"/>
      <c r="E30" s="68"/>
      <c r="F30" s="63"/>
      <c r="G30" s="64"/>
      <c r="H30" s="64"/>
      <c r="I30" s="65"/>
      <c r="J30" s="66">
        <f t="shared" si="0"/>
        <v>0</v>
      </c>
      <c r="K30" s="63"/>
    </row>
    <row r="31" spans="2:11" outlineLevel="1" collapsed="1" x14ac:dyDescent="0.25">
      <c r="B31" s="67"/>
      <c r="C31" s="66"/>
      <c r="D31" s="68"/>
      <c r="E31" s="68"/>
      <c r="F31" s="63"/>
      <c r="G31" s="64"/>
      <c r="H31" s="64"/>
      <c r="I31" s="65"/>
      <c r="J31" s="66">
        <f t="shared" si="0"/>
        <v>0</v>
      </c>
      <c r="K31" s="63"/>
    </row>
    <row r="32" spans="2:11" outlineLevel="1" collapsed="1" x14ac:dyDescent="0.25">
      <c r="B32" s="67"/>
      <c r="C32" s="66"/>
      <c r="D32" s="68"/>
      <c r="E32" s="68"/>
      <c r="F32" s="63"/>
      <c r="G32" s="64"/>
      <c r="H32" s="64"/>
      <c r="I32" s="65"/>
      <c r="J32" s="66">
        <f t="shared" si="0"/>
        <v>0</v>
      </c>
      <c r="K32" s="63"/>
    </row>
    <row r="33" spans="2:11" outlineLevel="1" collapsed="1" x14ac:dyDescent="0.25">
      <c r="B33" s="67"/>
      <c r="C33" s="66"/>
      <c r="D33" s="68"/>
      <c r="E33" s="68"/>
      <c r="F33" s="63"/>
      <c r="G33" s="64"/>
      <c r="H33" s="64"/>
      <c r="I33" s="65"/>
      <c r="J33" s="66">
        <f t="shared" si="0"/>
        <v>0</v>
      </c>
      <c r="K33" s="63"/>
    </row>
    <row r="34" spans="2:11" outlineLevel="1" collapsed="1" x14ac:dyDescent="0.25">
      <c r="B34" s="67"/>
      <c r="C34" s="66"/>
      <c r="D34" s="68"/>
      <c r="E34" s="68"/>
      <c r="F34" s="63"/>
      <c r="G34" s="64"/>
      <c r="H34" s="64"/>
      <c r="I34" s="65"/>
      <c r="J34" s="66">
        <f t="shared" si="0"/>
        <v>0</v>
      </c>
      <c r="K34" s="63"/>
    </row>
    <row r="35" spans="2:11" outlineLevel="1" collapsed="1" x14ac:dyDescent="0.25">
      <c r="B35" s="67"/>
      <c r="C35" s="66"/>
      <c r="D35" s="68"/>
      <c r="E35" s="68"/>
      <c r="F35" s="63"/>
      <c r="G35" s="64"/>
      <c r="H35" s="64"/>
      <c r="I35" s="65"/>
      <c r="J35" s="66">
        <f t="shared" si="0"/>
        <v>0</v>
      </c>
      <c r="K35" s="63"/>
    </row>
    <row r="36" spans="2:11" outlineLevel="1" collapsed="1" x14ac:dyDescent="0.25">
      <c r="B36" s="67"/>
      <c r="C36" s="66"/>
      <c r="D36" s="68"/>
      <c r="E36" s="68"/>
      <c r="F36" s="63"/>
      <c r="G36" s="64"/>
      <c r="H36" s="64"/>
      <c r="I36" s="65"/>
      <c r="J36" s="66">
        <f t="shared" si="0"/>
        <v>0</v>
      </c>
      <c r="K36" s="63"/>
    </row>
    <row r="37" spans="2:11" outlineLevel="1" collapsed="1" x14ac:dyDescent="0.25">
      <c r="B37" s="67"/>
      <c r="C37" s="66"/>
      <c r="D37" s="68"/>
      <c r="E37" s="68"/>
      <c r="F37" s="63"/>
      <c r="G37" s="69"/>
      <c r="H37" s="69"/>
      <c r="I37" s="65"/>
      <c r="J37" s="66">
        <f t="shared" si="0"/>
        <v>0</v>
      </c>
      <c r="K37" s="63"/>
    </row>
    <row r="38" spans="2:11" x14ac:dyDescent="0.25">
      <c r="B38" s="70"/>
      <c r="C38" s="71"/>
      <c r="D38" s="72"/>
      <c r="E38" s="72"/>
      <c r="F38" s="73"/>
      <c r="G38" s="74">
        <f>SUM(G23:G37)</f>
        <v>0</v>
      </c>
      <c r="H38" s="74">
        <f>SUM(H23:H37)</f>
        <v>0</v>
      </c>
      <c r="I38" s="75"/>
      <c r="J38" s="73"/>
      <c r="K38" s="73"/>
    </row>
    <row r="39" spans="2:11" x14ac:dyDescent="0.25">
      <c r="B39" s="60">
        <f>B23+1</f>
        <v>44776</v>
      </c>
      <c r="C39" s="63" t="str">
        <f>TEXT(B39,"dddd")</f>
        <v>Wednesday</v>
      </c>
      <c r="D39" s="68"/>
      <c r="E39" s="68"/>
      <c r="F39" s="66"/>
      <c r="G39" s="64"/>
      <c r="H39" s="64"/>
      <c r="I39" s="65"/>
      <c r="J39" s="66">
        <f t="shared" si="0"/>
        <v>0</v>
      </c>
      <c r="K39" s="66"/>
    </row>
    <row r="40" spans="2:11" x14ac:dyDescent="0.25">
      <c r="B40" s="67"/>
      <c r="C40" s="66"/>
      <c r="D40" s="68"/>
      <c r="E40" s="68"/>
      <c r="F40" s="66"/>
      <c r="G40" s="64"/>
      <c r="H40" s="64"/>
      <c r="I40" s="65"/>
      <c r="J40" s="66">
        <f t="shared" si="0"/>
        <v>0</v>
      </c>
      <c r="K40" s="66"/>
    </row>
    <row r="41" spans="2:11" x14ac:dyDescent="0.25">
      <c r="B41" s="67"/>
      <c r="C41" s="66"/>
      <c r="D41" s="68"/>
      <c r="E41" s="68"/>
      <c r="F41" s="63"/>
      <c r="G41" s="64"/>
      <c r="H41" s="64"/>
      <c r="I41" s="65"/>
      <c r="J41" s="66">
        <f t="shared" si="0"/>
        <v>0</v>
      </c>
      <c r="K41" s="63"/>
    </row>
    <row r="42" spans="2:11" x14ac:dyDescent="0.25">
      <c r="B42" s="67"/>
      <c r="C42" s="66"/>
      <c r="D42" s="68"/>
      <c r="E42" s="68"/>
      <c r="F42" s="63"/>
      <c r="G42" s="64"/>
      <c r="H42" s="64"/>
      <c r="I42" s="65"/>
      <c r="J42" s="66">
        <f t="shared" si="0"/>
        <v>0</v>
      </c>
      <c r="K42" s="63"/>
    </row>
    <row r="43" spans="2:11" x14ac:dyDescent="0.25">
      <c r="B43" s="67"/>
      <c r="C43" s="66"/>
      <c r="D43" s="68"/>
      <c r="E43" s="68"/>
      <c r="F43" s="63"/>
      <c r="G43" s="64"/>
      <c r="H43" s="64"/>
      <c r="I43" s="65"/>
      <c r="J43" s="66">
        <f t="shared" si="0"/>
        <v>0</v>
      </c>
      <c r="K43" s="63"/>
    </row>
    <row r="44" spans="2:11" outlineLevel="1" collapsed="1" x14ac:dyDescent="0.25">
      <c r="B44" s="67"/>
      <c r="C44" s="66"/>
      <c r="D44" s="68"/>
      <c r="E44" s="68"/>
      <c r="F44" s="63"/>
      <c r="G44" s="64"/>
      <c r="H44" s="64"/>
      <c r="I44" s="65"/>
      <c r="J44" s="66">
        <f t="shared" si="0"/>
        <v>0</v>
      </c>
      <c r="K44" s="63"/>
    </row>
    <row r="45" spans="2:11" outlineLevel="1" collapsed="1" x14ac:dyDescent="0.25">
      <c r="B45" s="67"/>
      <c r="C45" s="66"/>
      <c r="D45" s="68"/>
      <c r="E45" s="68"/>
      <c r="F45" s="63"/>
      <c r="G45" s="64"/>
      <c r="H45" s="64"/>
      <c r="I45" s="65"/>
      <c r="J45" s="66">
        <f t="shared" si="0"/>
        <v>0</v>
      </c>
      <c r="K45" s="63"/>
    </row>
    <row r="46" spans="2:11" outlineLevel="1" collapsed="1" x14ac:dyDescent="0.25">
      <c r="B46" s="67"/>
      <c r="C46" s="66"/>
      <c r="D46" s="68"/>
      <c r="E46" s="68"/>
      <c r="F46" s="63"/>
      <c r="G46" s="64"/>
      <c r="H46" s="64"/>
      <c r="I46" s="65"/>
      <c r="J46" s="66">
        <f t="shared" si="0"/>
        <v>0</v>
      </c>
      <c r="K46" s="63"/>
    </row>
    <row r="47" spans="2:11" outlineLevel="1" collapsed="1" x14ac:dyDescent="0.25">
      <c r="B47" s="67"/>
      <c r="C47" s="66"/>
      <c r="D47" s="68"/>
      <c r="E47" s="68"/>
      <c r="F47" s="63"/>
      <c r="G47" s="64"/>
      <c r="H47" s="64"/>
      <c r="I47" s="65"/>
      <c r="J47" s="66">
        <f t="shared" si="0"/>
        <v>0</v>
      </c>
      <c r="K47" s="63"/>
    </row>
    <row r="48" spans="2:11" outlineLevel="1" collapsed="1" x14ac:dyDescent="0.25">
      <c r="B48" s="67"/>
      <c r="C48" s="66"/>
      <c r="D48" s="68"/>
      <c r="E48" s="68"/>
      <c r="F48" s="63"/>
      <c r="G48" s="64"/>
      <c r="H48" s="64"/>
      <c r="I48" s="65"/>
      <c r="J48" s="66">
        <f t="shared" si="0"/>
        <v>0</v>
      </c>
      <c r="K48" s="63"/>
    </row>
    <row r="49" spans="2:11" outlineLevel="1" collapsed="1" x14ac:dyDescent="0.25">
      <c r="B49" s="67"/>
      <c r="C49" s="66"/>
      <c r="D49" s="68"/>
      <c r="E49" s="68"/>
      <c r="F49" s="63"/>
      <c r="G49" s="64"/>
      <c r="H49" s="64"/>
      <c r="I49" s="65"/>
      <c r="J49" s="66">
        <f t="shared" si="0"/>
        <v>0</v>
      </c>
      <c r="K49" s="63"/>
    </row>
    <row r="50" spans="2:11" outlineLevel="1" collapsed="1" x14ac:dyDescent="0.25">
      <c r="B50" s="67"/>
      <c r="C50" s="66"/>
      <c r="D50" s="68"/>
      <c r="E50" s="68"/>
      <c r="F50" s="63"/>
      <c r="G50" s="64"/>
      <c r="H50" s="64"/>
      <c r="I50" s="65"/>
      <c r="J50" s="66">
        <f t="shared" si="0"/>
        <v>0</v>
      </c>
      <c r="K50" s="63"/>
    </row>
    <row r="51" spans="2:11" outlineLevel="1" collapsed="1" x14ac:dyDescent="0.25">
      <c r="B51" s="67"/>
      <c r="C51" s="66"/>
      <c r="D51" s="68"/>
      <c r="E51" s="68"/>
      <c r="F51" s="63"/>
      <c r="G51" s="64"/>
      <c r="H51" s="64"/>
      <c r="I51" s="65"/>
      <c r="J51" s="66">
        <f t="shared" si="0"/>
        <v>0</v>
      </c>
      <c r="K51" s="63"/>
    </row>
    <row r="52" spans="2:11" outlineLevel="1" collapsed="1" x14ac:dyDescent="0.25">
      <c r="B52" s="67"/>
      <c r="C52" s="66"/>
      <c r="D52" s="68"/>
      <c r="E52" s="68"/>
      <c r="F52" s="63"/>
      <c r="G52" s="64"/>
      <c r="H52" s="64"/>
      <c r="I52" s="65"/>
      <c r="J52" s="66">
        <f t="shared" si="0"/>
        <v>0</v>
      </c>
      <c r="K52" s="63"/>
    </row>
    <row r="53" spans="2:11" outlineLevel="1" collapsed="1" x14ac:dyDescent="0.25">
      <c r="B53" s="67"/>
      <c r="C53" s="66"/>
      <c r="D53" s="68"/>
      <c r="E53" s="68"/>
      <c r="F53" s="63"/>
      <c r="G53" s="69"/>
      <c r="H53" s="69"/>
      <c r="I53" s="65"/>
      <c r="J53" s="66">
        <f t="shared" si="0"/>
        <v>0</v>
      </c>
      <c r="K53" s="63"/>
    </row>
    <row r="54" spans="2:11" x14ac:dyDescent="0.25">
      <c r="B54" s="70"/>
      <c r="C54" s="71"/>
      <c r="D54" s="72"/>
      <c r="E54" s="72"/>
      <c r="F54" s="73"/>
      <c r="G54" s="74">
        <f>SUM(G39:G53)</f>
        <v>0</v>
      </c>
      <c r="H54" s="74">
        <f>SUM(H39:H53)</f>
        <v>0</v>
      </c>
      <c r="I54" s="75"/>
      <c r="J54" s="73"/>
      <c r="K54" s="73"/>
    </row>
    <row r="55" spans="2:11" x14ac:dyDescent="0.25">
      <c r="B55" s="60">
        <f>B39+1</f>
        <v>44777</v>
      </c>
      <c r="C55" s="63" t="str">
        <f>TEXT(B55,"dddd")</f>
        <v>Thursday</v>
      </c>
      <c r="D55" s="68"/>
      <c r="E55" s="68"/>
      <c r="F55" s="66"/>
      <c r="G55" s="64"/>
      <c r="H55" s="64"/>
      <c r="I55" s="65"/>
      <c r="J55" s="66">
        <f t="shared" si="0"/>
        <v>0</v>
      </c>
      <c r="K55" s="66"/>
    </row>
    <row r="56" spans="2:11" x14ac:dyDescent="0.25">
      <c r="B56" s="67"/>
      <c r="C56" s="66"/>
      <c r="D56" s="68"/>
      <c r="E56" s="68"/>
      <c r="F56" s="66"/>
      <c r="G56" s="64"/>
      <c r="H56" s="64"/>
      <c r="I56" s="65"/>
      <c r="J56" s="66">
        <f t="shared" si="0"/>
        <v>0</v>
      </c>
      <c r="K56" s="66"/>
    </row>
    <row r="57" spans="2:11" x14ac:dyDescent="0.25">
      <c r="B57" s="67"/>
      <c r="C57" s="66"/>
      <c r="D57" s="68"/>
      <c r="E57" s="68"/>
      <c r="F57" s="63"/>
      <c r="G57" s="64"/>
      <c r="H57" s="64"/>
      <c r="I57" s="65"/>
      <c r="J57" s="66">
        <f t="shared" si="0"/>
        <v>0</v>
      </c>
      <c r="K57" s="63"/>
    </row>
    <row r="58" spans="2:11" x14ac:dyDescent="0.25">
      <c r="B58" s="67"/>
      <c r="C58" s="66"/>
      <c r="D58" s="68"/>
      <c r="E58" s="68"/>
      <c r="F58" s="63"/>
      <c r="G58" s="64"/>
      <c r="H58" s="64"/>
      <c r="I58" s="65"/>
      <c r="J58" s="66">
        <f t="shared" si="0"/>
        <v>0</v>
      </c>
      <c r="K58" s="63"/>
    </row>
    <row r="59" spans="2:11" x14ac:dyDescent="0.25">
      <c r="B59" s="67"/>
      <c r="C59" s="66"/>
      <c r="D59" s="68"/>
      <c r="E59" s="68"/>
      <c r="F59" s="63"/>
      <c r="G59" s="64"/>
      <c r="H59" s="64"/>
      <c r="I59" s="65"/>
      <c r="J59" s="66">
        <f t="shared" si="0"/>
        <v>0</v>
      </c>
      <c r="K59" s="63"/>
    </row>
    <row r="60" spans="2:11" outlineLevel="1" collapsed="1" x14ac:dyDescent="0.25">
      <c r="B60" s="67"/>
      <c r="C60" s="66"/>
      <c r="D60" s="68"/>
      <c r="E60" s="68"/>
      <c r="F60" s="63"/>
      <c r="G60" s="64"/>
      <c r="H60" s="64"/>
      <c r="I60" s="65"/>
      <c r="J60" s="66">
        <f t="shared" si="0"/>
        <v>0</v>
      </c>
      <c r="K60" s="63"/>
    </row>
    <row r="61" spans="2:11" outlineLevel="1" collapsed="1" x14ac:dyDescent="0.25">
      <c r="B61" s="67"/>
      <c r="C61" s="66"/>
      <c r="D61" s="68"/>
      <c r="E61" s="68"/>
      <c r="F61" s="63"/>
      <c r="G61" s="64"/>
      <c r="H61" s="64"/>
      <c r="I61" s="65"/>
      <c r="J61" s="66">
        <f t="shared" si="0"/>
        <v>0</v>
      </c>
      <c r="K61" s="63"/>
    </row>
    <row r="62" spans="2:11" outlineLevel="1" collapsed="1" x14ac:dyDescent="0.25">
      <c r="B62" s="67"/>
      <c r="C62" s="66"/>
      <c r="D62" s="68"/>
      <c r="E62" s="68"/>
      <c r="F62" s="63"/>
      <c r="G62" s="64"/>
      <c r="H62" s="64"/>
      <c r="I62" s="65"/>
      <c r="J62" s="66">
        <f t="shared" si="0"/>
        <v>0</v>
      </c>
      <c r="K62" s="63"/>
    </row>
    <row r="63" spans="2:11" outlineLevel="1" collapsed="1" x14ac:dyDescent="0.25">
      <c r="B63" s="67"/>
      <c r="C63" s="66"/>
      <c r="D63" s="68"/>
      <c r="E63" s="68"/>
      <c r="F63" s="63"/>
      <c r="G63" s="64"/>
      <c r="H63" s="64"/>
      <c r="I63" s="65"/>
      <c r="J63" s="66">
        <f t="shared" si="0"/>
        <v>0</v>
      </c>
      <c r="K63" s="63"/>
    </row>
    <row r="64" spans="2:11" outlineLevel="1" collapsed="1" x14ac:dyDescent="0.25">
      <c r="B64" s="67"/>
      <c r="C64" s="66"/>
      <c r="D64" s="68"/>
      <c r="E64" s="68"/>
      <c r="F64" s="63"/>
      <c r="G64" s="64"/>
      <c r="H64" s="64"/>
      <c r="I64" s="65"/>
      <c r="J64" s="66">
        <f t="shared" si="0"/>
        <v>0</v>
      </c>
      <c r="K64" s="63"/>
    </row>
    <row r="65" spans="2:11" outlineLevel="1" collapsed="1" x14ac:dyDescent="0.25">
      <c r="B65" s="67"/>
      <c r="C65" s="66"/>
      <c r="D65" s="68"/>
      <c r="E65" s="68"/>
      <c r="F65" s="63"/>
      <c r="G65" s="64"/>
      <c r="H65" s="64"/>
      <c r="I65" s="65"/>
      <c r="J65" s="66">
        <f t="shared" si="0"/>
        <v>0</v>
      </c>
      <c r="K65" s="63"/>
    </row>
    <row r="66" spans="2:11" outlineLevel="1" collapsed="1" x14ac:dyDescent="0.25">
      <c r="B66" s="67"/>
      <c r="C66" s="66"/>
      <c r="D66" s="68"/>
      <c r="E66" s="68"/>
      <c r="F66" s="63"/>
      <c r="G66" s="64"/>
      <c r="H66" s="64"/>
      <c r="I66" s="65"/>
      <c r="J66" s="66">
        <f t="shared" si="0"/>
        <v>0</v>
      </c>
      <c r="K66" s="63"/>
    </row>
    <row r="67" spans="2:11" outlineLevel="1" collapsed="1" x14ac:dyDescent="0.25">
      <c r="B67" s="67"/>
      <c r="C67" s="66"/>
      <c r="D67" s="68"/>
      <c r="E67" s="68"/>
      <c r="F67" s="63"/>
      <c r="G67" s="64"/>
      <c r="H67" s="64"/>
      <c r="I67" s="65"/>
      <c r="J67" s="66">
        <f t="shared" si="0"/>
        <v>0</v>
      </c>
      <c r="K67" s="63"/>
    </row>
    <row r="68" spans="2:11" outlineLevel="1" collapsed="1" x14ac:dyDescent="0.25">
      <c r="B68" s="67"/>
      <c r="C68" s="66"/>
      <c r="D68" s="68"/>
      <c r="E68" s="68"/>
      <c r="F68" s="63"/>
      <c r="G68" s="64"/>
      <c r="H68" s="64"/>
      <c r="I68" s="65"/>
      <c r="J68" s="66">
        <f t="shared" si="0"/>
        <v>0</v>
      </c>
      <c r="K68" s="63"/>
    </row>
    <row r="69" spans="2:11" outlineLevel="1" collapsed="1" x14ac:dyDescent="0.25">
      <c r="B69" s="67"/>
      <c r="C69" s="66"/>
      <c r="D69" s="68"/>
      <c r="E69" s="68"/>
      <c r="F69" s="63"/>
      <c r="G69" s="69"/>
      <c r="H69" s="69"/>
      <c r="I69" s="65"/>
      <c r="J69" s="66">
        <f t="shared" si="0"/>
        <v>0</v>
      </c>
      <c r="K69" s="63"/>
    </row>
    <row r="70" spans="2:11" x14ac:dyDescent="0.25">
      <c r="B70" s="70"/>
      <c r="C70" s="71"/>
      <c r="D70" s="72"/>
      <c r="E70" s="72"/>
      <c r="F70" s="73"/>
      <c r="G70" s="74">
        <f>SUM(G55:G69)</f>
        <v>0</v>
      </c>
      <c r="H70" s="74">
        <f>SUM(H55:H69)</f>
        <v>0</v>
      </c>
      <c r="I70" s="75"/>
      <c r="J70" s="73"/>
      <c r="K70" s="73"/>
    </row>
    <row r="71" spans="2:11" x14ac:dyDescent="0.25">
      <c r="B71" s="60">
        <f>B55+1</f>
        <v>44778</v>
      </c>
      <c r="C71" s="63" t="str">
        <f>TEXT(B71,"dddd")</f>
        <v>Friday</v>
      </c>
      <c r="D71" s="68"/>
      <c r="E71" s="68"/>
      <c r="F71" s="66"/>
      <c r="G71" s="64"/>
      <c r="H71" s="64"/>
      <c r="I71" s="65"/>
      <c r="J71" s="66">
        <f t="shared" si="0"/>
        <v>0</v>
      </c>
      <c r="K71" s="66"/>
    </row>
    <row r="72" spans="2:11" x14ac:dyDescent="0.25">
      <c r="B72" s="67"/>
      <c r="C72" s="66"/>
      <c r="D72" s="68"/>
      <c r="E72" s="68"/>
      <c r="F72" s="66"/>
      <c r="G72" s="64"/>
      <c r="H72" s="64"/>
      <c r="I72" s="65"/>
      <c r="J72" s="66">
        <f t="shared" si="0"/>
        <v>0</v>
      </c>
      <c r="K72" s="66"/>
    </row>
    <row r="73" spans="2:11" x14ac:dyDescent="0.25">
      <c r="B73" s="67"/>
      <c r="C73" s="66"/>
      <c r="D73" s="68"/>
      <c r="E73" s="68"/>
      <c r="F73" s="63"/>
      <c r="G73" s="64"/>
      <c r="H73" s="64"/>
      <c r="I73" s="65"/>
      <c r="J73" s="66">
        <f t="shared" si="0"/>
        <v>0</v>
      </c>
      <c r="K73" s="63"/>
    </row>
    <row r="74" spans="2:11" x14ac:dyDescent="0.25">
      <c r="B74" s="67"/>
      <c r="C74" s="66"/>
      <c r="D74" s="68"/>
      <c r="E74" s="68"/>
      <c r="F74" s="63"/>
      <c r="G74" s="64"/>
      <c r="H74" s="64"/>
      <c r="I74" s="65"/>
      <c r="J74" s="66">
        <f t="shared" ref="J74:J85" si="1">IF(I74&gt;=100%,1,0)</f>
        <v>0</v>
      </c>
      <c r="K74" s="63"/>
    </row>
    <row r="75" spans="2:11" x14ac:dyDescent="0.25">
      <c r="B75" s="67"/>
      <c r="C75" s="66"/>
      <c r="D75" s="68"/>
      <c r="E75" s="68"/>
      <c r="F75" s="63"/>
      <c r="G75" s="64"/>
      <c r="H75" s="64"/>
      <c r="I75" s="65"/>
      <c r="J75" s="66">
        <f t="shared" si="1"/>
        <v>0</v>
      </c>
      <c r="K75" s="63"/>
    </row>
    <row r="76" spans="2:11" outlineLevel="1" collapsed="1" x14ac:dyDescent="0.25">
      <c r="B76" s="67"/>
      <c r="C76" s="66"/>
      <c r="D76" s="68"/>
      <c r="E76" s="68"/>
      <c r="F76" s="63"/>
      <c r="G76" s="64"/>
      <c r="H76" s="64"/>
      <c r="I76" s="65"/>
      <c r="J76" s="66">
        <f t="shared" si="1"/>
        <v>0</v>
      </c>
      <c r="K76" s="63"/>
    </row>
    <row r="77" spans="2:11" outlineLevel="1" collapsed="1" x14ac:dyDescent="0.25">
      <c r="B77" s="67"/>
      <c r="C77" s="66"/>
      <c r="D77" s="68"/>
      <c r="E77" s="68"/>
      <c r="F77" s="63"/>
      <c r="G77" s="64"/>
      <c r="H77" s="64"/>
      <c r="I77" s="65"/>
      <c r="J77" s="66">
        <f t="shared" si="1"/>
        <v>0</v>
      </c>
      <c r="K77" s="63"/>
    </row>
    <row r="78" spans="2:11" outlineLevel="1" collapsed="1" x14ac:dyDescent="0.25">
      <c r="B78" s="67"/>
      <c r="C78" s="66"/>
      <c r="D78" s="68"/>
      <c r="E78" s="68"/>
      <c r="F78" s="63"/>
      <c r="G78" s="64"/>
      <c r="H78" s="64"/>
      <c r="I78" s="65"/>
      <c r="J78" s="66">
        <f t="shared" si="1"/>
        <v>0</v>
      </c>
      <c r="K78" s="63"/>
    </row>
    <row r="79" spans="2:11" outlineLevel="1" collapsed="1" x14ac:dyDescent="0.25">
      <c r="B79" s="67"/>
      <c r="C79" s="66"/>
      <c r="D79" s="68"/>
      <c r="E79" s="68"/>
      <c r="F79" s="63"/>
      <c r="G79" s="64"/>
      <c r="H79" s="64"/>
      <c r="I79" s="65"/>
      <c r="J79" s="66">
        <f t="shared" si="1"/>
        <v>0</v>
      </c>
      <c r="K79" s="63"/>
    </row>
    <row r="80" spans="2:11" outlineLevel="1" collapsed="1" x14ac:dyDescent="0.25">
      <c r="B80" s="67"/>
      <c r="C80" s="66"/>
      <c r="D80" s="68"/>
      <c r="E80" s="68"/>
      <c r="F80" s="63"/>
      <c r="G80" s="64"/>
      <c r="H80" s="64"/>
      <c r="I80" s="65"/>
      <c r="J80" s="66">
        <f t="shared" si="1"/>
        <v>0</v>
      </c>
      <c r="K80" s="63"/>
    </row>
    <row r="81" spans="2:11" outlineLevel="1" collapsed="1" x14ac:dyDescent="0.25">
      <c r="B81" s="67"/>
      <c r="C81" s="66"/>
      <c r="D81" s="68"/>
      <c r="E81" s="68"/>
      <c r="F81" s="63"/>
      <c r="G81" s="64"/>
      <c r="H81" s="64"/>
      <c r="I81" s="65"/>
      <c r="J81" s="66">
        <f t="shared" si="1"/>
        <v>0</v>
      </c>
      <c r="K81" s="63"/>
    </row>
    <row r="82" spans="2:11" outlineLevel="1" collapsed="1" x14ac:dyDescent="0.25">
      <c r="B82" s="67"/>
      <c r="C82" s="66"/>
      <c r="D82" s="68"/>
      <c r="E82" s="68"/>
      <c r="F82" s="63"/>
      <c r="G82" s="64"/>
      <c r="H82" s="64"/>
      <c r="I82" s="65"/>
      <c r="J82" s="66">
        <f t="shared" si="1"/>
        <v>0</v>
      </c>
      <c r="K82" s="63"/>
    </row>
    <row r="83" spans="2:11" outlineLevel="1" collapsed="1" x14ac:dyDescent="0.25">
      <c r="B83" s="67"/>
      <c r="C83" s="66"/>
      <c r="D83" s="68"/>
      <c r="E83" s="68"/>
      <c r="F83" s="63"/>
      <c r="G83" s="64"/>
      <c r="H83" s="64"/>
      <c r="I83" s="65"/>
      <c r="J83" s="66">
        <f t="shared" si="1"/>
        <v>0</v>
      </c>
      <c r="K83" s="63"/>
    </row>
    <row r="84" spans="2:11" outlineLevel="1" collapsed="1" x14ac:dyDescent="0.25">
      <c r="B84" s="67"/>
      <c r="C84" s="66"/>
      <c r="D84" s="68"/>
      <c r="E84" s="68"/>
      <c r="F84" s="63"/>
      <c r="G84" s="64"/>
      <c r="H84" s="64"/>
      <c r="I84" s="65"/>
      <c r="J84" s="66">
        <f t="shared" si="1"/>
        <v>0</v>
      </c>
      <c r="K84" s="63"/>
    </row>
    <row r="85" spans="2:11" outlineLevel="1" collapsed="1" x14ac:dyDescent="0.25">
      <c r="B85" s="67"/>
      <c r="C85" s="66"/>
      <c r="D85" s="68"/>
      <c r="E85" s="68"/>
      <c r="F85" s="63"/>
      <c r="G85" s="69"/>
      <c r="H85" s="69"/>
      <c r="I85" s="65"/>
      <c r="J85" s="66">
        <f t="shared" si="1"/>
        <v>0</v>
      </c>
      <c r="K85" s="63"/>
    </row>
    <row r="86" spans="2:11" x14ac:dyDescent="0.25">
      <c r="B86" s="70"/>
      <c r="C86" s="71"/>
      <c r="D86" s="72"/>
      <c r="E86" s="72"/>
      <c r="F86" s="73"/>
      <c r="G86" s="74">
        <f>SUM(G71:G85)</f>
        <v>0</v>
      </c>
      <c r="H86" s="74">
        <f>SUM(H71:H85)</f>
        <v>0</v>
      </c>
      <c r="I86" s="75"/>
      <c r="J86" s="73"/>
      <c r="K86" s="73"/>
    </row>
    <row r="87" spans="2:11" x14ac:dyDescent="0.25">
      <c r="B87" s="60">
        <f>B71+1</f>
        <v>44779</v>
      </c>
      <c r="C87" s="63" t="str">
        <f>TEXT(B87,"dddd")</f>
        <v>Saturday</v>
      </c>
      <c r="D87" s="68"/>
      <c r="E87" s="68"/>
      <c r="F87" s="66"/>
      <c r="G87" s="64"/>
      <c r="H87" s="64"/>
      <c r="I87" s="65"/>
      <c r="J87" s="66">
        <f t="shared" ref="J87:J101" si="2">IF(I87&gt;=100%,1,0)</f>
        <v>0</v>
      </c>
      <c r="K87" s="66"/>
    </row>
    <row r="88" spans="2:11" x14ac:dyDescent="0.25">
      <c r="B88" s="67"/>
      <c r="C88" s="66"/>
      <c r="D88" s="68"/>
      <c r="E88" s="68"/>
      <c r="F88" s="66"/>
      <c r="G88" s="64"/>
      <c r="H88" s="64"/>
      <c r="I88" s="65"/>
      <c r="J88" s="66">
        <f t="shared" si="2"/>
        <v>0</v>
      </c>
      <c r="K88" s="66"/>
    </row>
    <row r="89" spans="2:11" x14ac:dyDescent="0.25">
      <c r="B89" s="67"/>
      <c r="C89" s="66"/>
      <c r="D89" s="68"/>
      <c r="E89" s="68"/>
      <c r="F89" s="63"/>
      <c r="G89" s="64"/>
      <c r="H89" s="64"/>
      <c r="I89" s="65"/>
      <c r="J89" s="66">
        <f t="shared" si="2"/>
        <v>0</v>
      </c>
      <c r="K89" s="63"/>
    </row>
    <row r="90" spans="2:11" x14ac:dyDescent="0.25">
      <c r="B90" s="67"/>
      <c r="C90" s="66"/>
      <c r="D90" s="68"/>
      <c r="E90" s="68"/>
      <c r="F90" s="63"/>
      <c r="G90" s="64"/>
      <c r="H90" s="64"/>
      <c r="I90" s="65"/>
      <c r="J90" s="66">
        <f t="shared" si="2"/>
        <v>0</v>
      </c>
      <c r="K90" s="63"/>
    </row>
    <row r="91" spans="2:11" x14ac:dyDescent="0.25">
      <c r="B91" s="67"/>
      <c r="C91" s="66"/>
      <c r="D91" s="68"/>
      <c r="E91" s="68"/>
      <c r="F91" s="63"/>
      <c r="G91" s="64"/>
      <c r="H91" s="64"/>
      <c r="I91" s="65"/>
      <c r="J91" s="66">
        <f t="shared" si="2"/>
        <v>0</v>
      </c>
      <c r="K91" s="63"/>
    </row>
    <row r="92" spans="2:11" outlineLevel="1" collapsed="1" x14ac:dyDescent="0.25">
      <c r="B92" s="67"/>
      <c r="C92" s="66"/>
      <c r="D92" s="68"/>
      <c r="E92" s="68"/>
      <c r="F92" s="63"/>
      <c r="G92" s="64"/>
      <c r="H92" s="64"/>
      <c r="I92" s="65"/>
      <c r="J92" s="66">
        <f t="shared" si="2"/>
        <v>0</v>
      </c>
      <c r="K92" s="63"/>
    </row>
    <row r="93" spans="2:11" outlineLevel="1" collapsed="1" x14ac:dyDescent="0.25">
      <c r="B93" s="67"/>
      <c r="C93" s="66"/>
      <c r="D93" s="68"/>
      <c r="E93" s="68"/>
      <c r="F93" s="63"/>
      <c r="G93" s="64"/>
      <c r="H93" s="64"/>
      <c r="I93" s="65"/>
      <c r="J93" s="66">
        <f t="shared" si="2"/>
        <v>0</v>
      </c>
      <c r="K93" s="63"/>
    </row>
    <row r="94" spans="2:11" outlineLevel="1" collapsed="1" x14ac:dyDescent="0.25">
      <c r="B94" s="67"/>
      <c r="C94" s="66"/>
      <c r="D94" s="68"/>
      <c r="E94" s="68"/>
      <c r="F94" s="63"/>
      <c r="G94" s="64"/>
      <c r="H94" s="64"/>
      <c r="I94" s="65"/>
      <c r="J94" s="66">
        <f t="shared" si="2"/>
        <v>0</v>
      </c>
      <c r="K94" s="63"/>
    </row>
    <row r="95" spans="2:11" outlineLevel="1" collapsed="1" x14ac:dyDescent="0.25">
      <c r="B95" s="67"/>
      <c r="C95" s="66"/>
      <c r="D95" s="68"/>
      <c r="E95" s="68"/>
      <c r="F95" s="63"/>
      <c r="G95" s="64"/>
      <c r="H95" s="64"/>
      <c r="I95" s="65"/>
      <c r="J95" s="66">
        <f t="shared" si="2"/>
        <v>0</v>
      </c>
      <c r="K95" s="63"/>
    </row>
    <row r="96" spans="2:11" outlineLevel="1" collapsed="1" x14ac:dyDescent="0.25">
      <c r="B96" s="67"/>
      <c r="C96" s="66"/>
      <c r="D96" s="68"/>
      <c r="E96" s="68"/>
      <c r="F96" s="63"/>
      <c r="G96" s="64"/>
      <c r="H96" s="64"/>
      <c r="I96" s="65"/>
      <c r="J96" s="66">
        <f t="shared" si="2"/>
        <v>0</v>
      </c>
      <c r="K96" s="63"/>
    </row>
    <row r="97" spans="2:11" outlineLevel="1" collapsed="1" x14ac:dyDescent="0.25">
      <c r="B97" s="67"/>
      <c r="C97" s="66"/>
      <c r="D97" s="68"/>
      <c r="E97" s="68"/>
      <c r="F97" s="63"/>
      <c r="G97" s="64"/>
      <c r="H97" s="64"/>
      <c r="I97" s="65"/>
      <c r="J97" s="66">
        <f t="shared" si="2"/>
        <v>0</v>
      </c>
      <c r="K97" s="63"/>
    </row>
    <row r="98" spans="2:11" outlineLevel="1" collapsed="1" x14ac:dyDescent="0.25">
      <c r="B98" s="67"/>
      <c r="C98" s="66"/>
      <c r="D98" s="68"/>
      <c r="E98" s="68"/>
      <c r="F98" s="63"/>
      <c r="G98" s="64"/>
      <c r="H98" s="64"/>
      <c r="I98" s="65"/>
      <c r="J98" s="66">
        <f t="shared" si="2"/>
        <v>0</v>
      </c>
      <c r="K98" s="63"/>
    </row>
    <row r="99" spans="2:11" outlineLevel="1" collapsed="1" x14ac:dyDescent="0.25">
      <c r="B99" s="67"/>
      <c r="C99" s="66"/>
      <c r="D99" s="68"/>
      <c r="E99" s="68"/>
      <c r="F99" s="63"/>
      <c r="G99" s="64"/>
      <c r="H99" s="64"/>
      <c r="I99" s="65"/>
      <c r="J99" s="66">
        <f t="shared" si="2"/>
        <v>0</v>
      </c>
      <c r="K99" s="63"/>
    </row>
    <row r="100" spans="2:11" outlineLevel="1" collapsed="1" x14ac:dyDescent="0.25">
      <c r="B100" s="67"/>
      <c r="C100" s="66"/>
      <c r="D100" s="68"/>
      <c r="E100" s="68"/>
      <c r="F100" s="63"/>
      <c r="G100" s="64"/>
      <c r="H100" s="64"/>
      <c r="I100" s="65"/>
      <c r="J100" s="66">
        <f t="shared" si="2"/>
        <v>0</v>
      </c>
      <c r="K100" s="63"/>
    </row>
    <row r="101" spans="2:11" outlineLevel="1" collapsed="1" x14ac:dyDescent="0.25">
      <c r="B101" s="67"/>
      <c r="C101" s="66"/>
      <c r="D101" s="68"/>
      <c r="E101" s="68"/>
      <c r="F101" s="63"/>
      <c r="G101" s="69"/>
      <c r="H101" s="69"/>
      <c r="I101" s="65"/>
      <c r="J101" s="66">
        <f t="shared" si="2"/>
        <v>0</v>
      </c>
      <c r="K101" s="63"/>
    </row>
    <row r="102" spans="2:11" x14ac:dyDescent="0.25">
      <c r="B102" s="70"/>
      <c r="C102" s="71"/>
      <c r="D102" s="72"/>
      <c r="E102" s="72"/>
      <c r="F102" s="73"/>
      <c r="G102" s="74">
        <f>SUM(G87:G101)</f>
        <v>0</v>
      </c>
      <c r="H102" s="74">
        <f>SUM(H87:H101)</f>
        <v>0</v>
      </c>
      <c r="I102" s="75"/>
      <c r="J102" s="73"/>
      <c r="K102" s="73"/>
    </row>
    <row r="103" spans="2:11" x14ac:dyDescent="0.25">
      <c r="B103" s="60">
        <f>B87+1</f>
        <v>44780</v>
      </c>
      <c r="C103" s="63" t="str">
        <f>TEXT(B103,"dddd")</f>
        <v>Sunday</v>
      </c>
      <c r="D103" s="68"/>
      <c r="E103" s="68"/>
      <c r="F103" s="66"/>
      <c r="G103" s="64"/>
      <c r="H103" s="64"/>
      <c r="I103" s="65"/>
      <c r="J103" s="66">
        <f t="shared" ref="J103:J117" si="3">IF(I103&gt;=100%,1,0)</f>
        <v>0</v>
      </c>
      <c r="K103" s="66"/>
    </row>
    <row r="104" spans="2:11" x14ac:dyDescent="0.25">
      <c r="B104" s="67"/>
      <c r="C104" s="66"/>
      <c r="D104" s="68"/>
      <c r="E104" s="68"/>
      <c r="F104" s="66"/>
      <c r="G104" s="64"/>
      <c r="H104" s="64"/>
      <c r="I104" s="65"/>
      <c r="J104" s="66">
        <f t="shared" si="3"/>
        <v>0</v>
      </c>
      <c r="K104" s="66"/>
    </row>
    <row r="105" spans="2:11" x14ac:dyDescent="0.25">
      <c r="B105" s="67"/>
      <c r="C105" s="66"/>
      <c r="D105" s="68"/>
      <c r="E105" s="68"/>
      <c r="F105" s="63"/>
      <c r="G105" s="64"/>
      <c r="H105" s="64"/>
      <c r="I105" s="65"/>
      <c r="J105" s="66">
        <f t="shared" si="3"/>
        <v>0</v>
      </c>
      <c r="K105" s="63"/>
    </row>
    <row r="106" spans="2:11" x14ac:dyDescent="0.25">
      <c r="B106" s="67"/>
      <c r="C106" s="66"/>
      <c r="D106" s="68"/>
      <c r="E106" s="68"/>
      <c r="F106" s="63"/>
      <c r="G106" s="64"/>
      <c r="H106" s="64"/>
      <c r="I106" s="65"/>
      <c r="J106" s="66">
        <f t="shared" si="3"/>
        <v>0</v>
      </c>
      <c r="K106" s="63"/>
    </row>
    <row r="107" spans="2:11" x14ac:dyDescent="0.25">
      <c r="B107" s="67"/>
      <c r="C107" s="66"/>
      <c r="D107" s="68"/>
      <c r="E107" s="68"/>
      <c r="F107" s="63"/>
      <c r="G107" s="64"/>
      <c r="H107" s="64"/>
      <c r="I107" s="65"/>
      <c r="J107" s="66">
        <f t="shared" si="3"/>
        <v>0</v>
      </c>
      <c r="K107" s="63"/>
    </row>
    <row r="108" spans="2:11" outlineLevel="1" collapsed="1" x14ac:dyDescent="0.25">
      <c r="B108" s="67"/>
      <c r="C108" s="66"/>
      <c r="D108" s="68"/>
      <c r="E108" s="68"/>
      <c r="F108" s="63"/>
      <c r="G108" s="64"/>
      <c r="H108" s="64"/>
      <c r="I108" s="65"/>
      <c r="J108" s="66">
        <f t="shared" si="3"/>
        <v>0</v>
      </c>
      <c r="K108" s="63"/>
    </row>
    <row r="109" spans="2:11" outlineLevel="1" collapsed="1" x14ac:dyDescent="0.25">
      <c r="B109" s="67"/>
      <c r="C109" s="66"/>
      <c r="D109" s="68"/>
      <c r="E109" s="68"/>
      <c r="F109" s="63"/>
      <c r="G109" s="64"/>
      <c r="H109" s="64"/>
      <c r="I109" s="65"/>
      <c r="J109" s="66">
        <f t="shared" si="3"/>
        <v>0</v>
      </c>
      <c r="K109" s="63"/>
    </row>
    <row r="110" spans="2:11" outlineLevel="1" collapsed="1" x14ac:dyDescent="0.25">
      <c r="B110" s="67"/>
      <c r="C110" s="66"/>
      <c r="D110" s="68"/>
      <c r="E110" s="68"/>
      <c r="F110" s="63"/>
      <c r="G110" s="64"/>
      <c r="H110" s="64"/>
      <c r="I110" s="65"/>
      <c r="J110" s="66">
        <f t="shared" si="3"/>
        <v>0</v>
      </c>
      <c r="K110" s="63"/>
    </row>
    <row r="111" spans="2:11" outlineLevel="1" collapsed="1" x14ac:dyDescent="0.25">
      <c r="B111" s="67"/>
      <c r="C111" s="66"/>
      <c r="D111" s="68"/>
      <c r="E111" s="68"/>
      <c r="F111" s="63"/>
      <c r="G111" s="64"/>
      <c r="H111" s="64"/>
      <c r="I111" s="65"/>
      <c r="J111" s="66">
        <f t="shared" si="3"/>
        <v>0</v>
      </c>
      <c r="K111" s="63"/>
    </row>
    <row r="112" spans="2:11" outlineLevel="1" collapsed="1" x14ac:dyDescent="0.25">
      <c r="B112" s="67"/>
      <c r="C112" s="66"/>
      <c r="D112" s="68"/>
      <c r="E112" s="68"/>
      <c r="F112" s="63"/>
      <c r="G112" s="64"/>
      <c r="H112" s="64"/>
      <c r="I112" s="65"/>
      <c r="J112" s="66">
        <f t="shared" si="3"/>
        <v>0</v>
      </c>
      <c r="K112" s="63"/>
    </row>
    <row r="113" spans="2:11" outlineLevel="1" collapsed="1" x14ac:dyDescent="0.25">
      <c r="B113" s="67"/>
      <c r="C113" s="66"/>
      <c r="D113" s="68"/>
      <c r="E113" s="68"/>
      <c r="F113" s="63"/>
      <c r="G113" s="64"/>
      <c r="H113" s="64"/>
      <c r="I113" s="65"/>
      <c r="J113" s="66">
        <f t="shared" si="3"/>
        <v>0</v>
      </c>
      <c r="K113" s="63"/>
    </row>
    <row r="114" spans="2:11" outlineLevel="1" collapsed="1" x14ac:dyDescent="0.25">
      <c r="B114" s="67"/>
      <c r="C114" s="66"/>
      <c r="D114" s="68"/>
      <c r="E114" s="68"/>
      <c r="F114" s="63"/>
      <c r="G114" s="64"/>
      <c r="H114" s="64"/>
      <c r="I114" s="65"/>
      <c r="J114" s="66">
        <f t="shared" si="3"/>
        <v>0</v>
      </c>
      <c r="K114" s="63"/>
    </row>
    <row r="115" spans="2:11" outlineLevel="1" collapsed="1" x14ac:dyDescent="0.25">
      <c r="B115" s="67"/>
      <c r="C115" s="66"/>
      <c r="D115" s="68"/>
      <c r="E115" s="68"/>
      <c r="F115" s="63"/>
      <c r="G115" s="64"/>
      <c r="H115" s="64"/>
      <c r="I115" s="65"/>
      <c r="J115" s="66">
        <f t="shared" si="3"/>
        <v>0</v>
      </c>
      <c r="K115" s="63"/>
    </row>
    <row r="116" spans="2:11" outlineLevel="1" collapsed="1" x14ac:dyDescent="0.25">
      <c r="B116" s="67"/>
      <c r="C116" s="66"/>
      <c r="D116" s="68"/>
      <c r="E116" s="68"/>
      <c r="F116" s="63"/>
      <c r="G116" s="64"/>
      <c r="H116" s="64"/>
      <c r="I116" s="65"/>
      <c r="J116" s="66">
        <f t="shared" si="3"/>
        <v>0</v>
      </c>
      <c r="K116" s="63"/>
    </row>
    <row r="117" spans="2:11" outlineLevel="1" collapsed="1" x14ac:dyDescent="0.25">
      <c r="B117" s="67"/>
      <c r="C117" s="66"/>
      <c r="D117" s="68"/>
      <c r="E117" s="68"/>
      <c r="F117" s="63"/>
      <c r="G117" s="69"/>
      <c r="H117" s="69"/>
      <c r="I117" s="65"/>
      <c r="J117" s="66">
        <f t="shared" si="3"/>
        <v>0</v>
      </c>
      <c r="K117" s="63"/>
    </row>
    <row r="118" spans="2:11" x14ac:dyDescent="0.25">
      <c r="B118" s="70"/>
      <c r="C118" s="71"/>
      <c r="D118" s="72"/>
      <c r="E118" s="72"/>
      <c r="F118" s="73"/>
      <c r="G118" s="74">
        <f>SUM(G103:G117)</f>
        <v>0</v>
      </c>
      <c r="H118" s="74">
        <f>SUM(H103:H117)</f>
        <v>0</v>
      </c>
      <c r="I118" s="75"/>
      <c r="J118" s="73"/>
      <c r="K118" s="73"/>
    </row>
    <row r="119" spans="2:11" x14ac:dyDescent="0.25">
      <c r="B119" s="60">
        <f>B103+1</f>
        <v>44781</v>
      </c>
      <c r="C119" s="63" t="str">
        <f>TEXT(B119,"dddd")</f>
        <v>Monday</v>
      </c>
      <c r="D119" s="68"/>
      <c r="E119" s="68"/>
      <c r="F119" s="66"/>
      <c r="G119" s="64"/>
      <c r="H119" s="64"/>
      <c r="I119" s="65"/>
      <c r="J119" s="66">
        <f t="shared" ref="J119:J183" si="4">IF(I119&gt;=100%,1,0)</f>
        <v>0</v>
      </c>
      <c r="K119" s="66"/>
    </row>
    <row r="120" spans="2:11" x14ac:dyDescent="0.25">
      <c r="B120" s="67"/>
      <c r="C120" s="66"/>
      <c r="D120" s="68"/>
      <c r="E120" s="68"/>
      <c r="F120" s="66"/>
      <c r="G120" s="64"/>
      <c r="H120" s="64"/>
      <c r="I120" s="65"/>
      <c r="J120" s="66">
        <f t="shared" si="4"/>
        <v>0</v>
      </c>
      <c r="K120" s="66"/>
    </row>
    <row r="121" spans="2:11" x14ac:dyDescent="0.25">
      <c r="B121" s="67"/>
      <c r="C121" s="66"/>
      <c r="D121" s="68"/>
      <c r="E121" s="68"/>
      <c r="F121" s="63"/>
      <c r="G121" s="64"/>
      <c r="H121" s="64"/>
      <c r="I121" s="65"/>
      <c r="J121" s="66">
        <f t="shared" si="4"/>
        <v>0</v>
      </c>
      <c r="K121" s="63"/>
    </row>
    <row r="122" spans="2:11" x14ac:dyDescent="0.25">
      <c r="B122" s="67"/>
      <c r="C122" s="66"/>
      <c r="D122" s="68"/>
      <c r="E122" s="68"/>
      <c r="F122" s="63"/>
      <c r="G122" s="64"/>
      <c r="H122" s="64"/>
      <c r="I122" s="65"/>
      <c r="J122" s="66">
        <f t="shared" si="4"/>
        <v>0</v>
      </c>
      <c r="K122" s="63"/>
    </row>
    <row r="123" spans="2:11" x14ac:dyDescent="0.25">
      <c r="B123" s="67"/>
      <c r="C123" s="66"/>
      <c r="D123" s="68"/>
      <c r="E123" s="68"/>
      <c r="F123" s="63"/>
      <c r="G123" s="64"/>
      <c r="H123" s="64"/>
      <c r="I123" s="65"/>
      <c r="J123" s="66">
        <f t="shared" si="4"/>
        <v>0</v>
      </c>
      <c r="K123" s="63"/>
    </row>
    <row r="124" spans="2:11" outlineLevel="1" collapsed="1" x14ac:dyDescent="0.25">
      <c r="B124" s="67"/>
      <c r="C124" s="66"/>
      <c r="D124" s="68"/>
      <c r="E124" s="68"/>
      <c r="F124" s="63"/>
      <c r="G124" s="64"/>
      <c r="H124" s="64"/>
      <c r="I124" s="65"/>
      <c r="J124" s="66">
        <f t="shared" si="4"/>
        <v>0</v>
      </c>
      <c r="K124" s="63"/>
    </row>
    <row r="125" spans="2:11" outlineLevel="1" collapsed="1" x14ac:dyDescent="0.25">
      <c r="B125" s="67"/>
      <c r="C125" s="66"/>
      <c r="D125" s="68"/>
      <c r="E125" s="68"/>
      <c r="F125" s="63"/>
      <c r="G125" s="64"/>
      <c r="H125" s="64"/>
      <c r="I125" s="65"/>
      <c r="J125" s="66">
        <f t="shared" si="4"/>
        <v>0</v>
      </c>
      <c r="K125" s="63"/>
    </row>
    <row r="126" spans="2:11" outlineLevel="1" collapsed="1" x14ac:dyDescent="0.25">
      <c r="B126" s="67"/>
      <c r="C126" s="66"/>
      <c r="D126" s="68"/>
      <c r="E126" s="68"/>
      <c r="F126" s="63"/>
      <c r="G126" s="64"/>
      <c r="H126" s="64"/>
      <c r="I126" s="65"/>
      <c r="J126" s="66">
        <f t="shared" si="4"/>
        <v>0</v>
      </c>
      <c r="K126" s="63"/>
    </row>
    <row r="127" spans="2:11" outlineLevel="1" collapsed="1" x14ac:dyDescent="0.25">
      <c r="B127" s="67"/>
      <c r="C127" s="66"/>
      <c r="D127" s="68"/>
      <c r="E127" s="68"/>
      <c r="F127" s="63"/>
      <c r="G127" s="64"/>
      <c r="H127" s="64"/>
      <c r="I127" s="65"/>
      <c r="J127" s="66">
        <f t="shared" si="4"/>
        <v>0</v>
      </c>
      <c r="K127" s="63"/>
    </row>
    <row r="128" spans="2:11" outlineLevel="1" collapsed="1" x14ac:dyDescent="0.25">
      <c r="B128" s="67"/>
      <c r="C128" s="66"/>
      <c r="D128" s="68"/>
      <c r="E128" s="68"/>
      <c r="F128" s="63"/>
      <c r="G128" s="64"/>
      <c r="H128" s="64"/>
      <c r="I128" s="65"/>
      <c r="J128" s="66">
        <f t="shared" si="4"/>
        <v>0</v>
      </c>
      <c r="K128" s="63"/>
    </row>
    <row r="129" spans="2:11" outlineLevel="1" collapsed="1" x14ac:dyDescent="0.25">
      <c r="B129" s="67"/>
      <c r="C129" s="66"/>
      <c r="D129" s="68"/>
      <c r="E129" s="68"/>
      <c r="F129" s="63"/>
      <c r="G129" s="64"/>
      <c r="H129" s="64"/>
      <c r="I129" s="65"/>
      <c r="J129" s="66">
        <f t="shared" si="4"/>
        <v>0</v>
      </c>
      <c r="K129" s="63"/>
    </row>
    <row r="130" spans="2:11" outlineLevel="1" collapsed="1" x14ac:dyDescent="0.25">
      <c r="B130" s="67"/>
      <c r="C130" s="66"/>
      <c r="D130" s="68"/>
      <c r="E130" s="68"/>
      <c r="F130" s="63"/>
      <c r="G130" s="64"/>
      <c r="H130" s="64"/>
      <c r="I130" s="65"/>
      <c r="J130" s="66">
        <f t="shared" si="4"/>
        <v>0</v>
      </c>
      <c r="K130" s="63"/>
    </row>
    <row r="131" spans="2:11" outlineLevel="1" collapsed="1" x14ac:dyDescent="0.25">
      <c r="B131" s="67"/>
      <c r="C131" s="66"/>
      <c r="D131" s="68"/>
      <c r="E131" s="68"/>
      <c r="F131" s="63"/>
      <c r="G131" s="64"/>
      <c r="H131" s="64"/>
      <c r="I131" s="65"/>
      <c r="J131" s="66">
        <f t="shared" si="4"/>
        <v>0</v>
      </c>
      <c r="K131" s="63"/>
    </row>
    <row r="132" spans="2:11" outlineLevel="1" collapsed="1" x14ac:dyDescent="0.25">
      <c r="B132" s="67"/>
      <c r="C132" s="66"/>
      <c r="D132" s="68"/>
      <c r="E132" s="68"/>
      <c r="F132" s="63"/>
      <c r="G132" s="64"/>
      <c r="H132" s="64"/>
      <c r="I132" s="65"/>
      <c r="J132" s="66">
        <f t="shared" si="4"/>
        <v>0</v>
      </c>
      <c r="K132" s="63"/>
    </row>
    <row r="133" spans="2:11" outlineLevel="1" collapsed="1" x14ac:dyDescent="0.25">
      <c r="B133" s="67"/>
      <c r="C133" s="66"/>
      <c r="D133" s="68"/>
      <c r="E133" s="68"/>
      <c r="F133" s="63"/>
      <c r="G133" s="69"/>
      <c r="H133" s="69"/>
      <c r="I133" s="65"/>
      <c r="J133" s="66">
        <f t="shared" si="4"/>
        <v>0</v>
      </c>
      <c r="K133" s="63"/>
    </row>
    <row r="134" spans="2:11" x14ac:dyDescent="0.25">
      <c r="B134" s="70"/>
      <c r="C134" s="71"/>
      <c r="D134" s="72"/>
      <c r="E134" s="72"/>
      <c r="F134" s="73"/>
      <c r="G134" s="74">
        <f>SUM(G119:G133)</f>
        <v>0</v>
      </c>
      <c r="H134" s="74">
        <f>SUM(H119:H133)</f>
        <v>0</v>
      </c>
      <c r="I134" s="75"/>
      <c r="J134" s="73"/>
      <c r="K134" s="73"/>
    </row>
    <row r="135" spans="2:11" x14ac:dyDescent="0.25">
      <c r="B135" s="60">
        <f>B119+1</f>
        <v>44782</v>
      </c>
      <c r="C135" s="63" t="str">
        <f>TEXT(B135,"dddd")</f>
        <v>Tuesday</v>
      </c>
      <c r="D135" s="68"/>
      <c r="E135" s="68"/>
      <c r="F135" s="66"/>
      <c r="G135" s="64"/>
      <c r="H135" s="64"/>
      <c r="I135" s="65"/>
      <c r="J135" s="66">
        <f t="shared" si="4"/>
        <v>0</v>
      </c>
      <c r="K135" s="66"/>
    </row>
    <row r="136" spans="2:11" x14ac:dyDescent="0.25">
      <c r="B136" s="67"/>
      <c r="C136" s="66"/>
      <c r="D136" s="68"/>
      <c r="E136" s="68"/>
      <c r="F136" s="66"/>
      <c r="G136" s="64"/>
      <c r="H136" s="64"/>
      <c r="I136" s="65"/>
      <c r="J136" s="66">
        <f t="shared" si="4"/>
        <v>0</v>
      </c>
      <c r="K136" s="66"/>
    </row>
    <row r="137" spans="2:11" x14ac:dyDescent="0.25">
      <c r="B137" s="67"/>
      <c r="C137" s="66"/>
      <c r="D137" s="68"/>
      <c r="E137" s="68"/>
      <c r="F137" s="63"/>
      <c r="G137" s="64"/>
      <c r="H137" s="64"/>
      <c r="I137" s="65"/>
      <c r="J137" s="66">
        <f t="shared" si="4"/>
        <v>0</v>
      </c>
      <c r="K137" s="63"/>
    </row>
    <row r="138" spans="2:11" x14ac:dyDescent="0.25">
      <c r="B138" s="67"/>
      <c r="C138" s="66"/>
      <c r="D138" s="68"/>
      <c r="E138" s="68"/>
      <c r="F138" s="63"/>
      <c r="G138" s="64"/>
      <c r="H138" s="64"/>
      <c r="I138" s="65"/>
      <c r="J138" s="66">
        <f t="shared" si="4"/>
        <v>0</v>
      </c>
      <c r="K138" s="63"/>
    </row>
    <row r="139" spans="2:11" x14ac:dyDescent="0.25">
      <c r="B139" s="67"/>
      <c r="C139" s="66"/>
      <c r="D139" s="68"/>
      <c r="E139" s="68"/>
      <c r="F139" s="63"/>
      <c r="G139" s="64"/>
      <c r="H139" s="64"/>
      <c r="I139" s="65"/>
      <c r="J139" s="66">
        <f t="shared" si="4"/>
        <v>0</v>
      </c>
      <c r="K139" s="63"/>
    </row>
    <row r="140" spans="2:11" outlineLevel="1" collapsed="1" x14ac:dyDescent="0.25">
      <c r="B140" s="67"/>
      <c r="C140" s="66"/>
      <c r="D140" s="68"/>
      <c r="E140" s="68"/>
      <c r="F140" s="63"/>
      <c r="G140" s="64"/>
      <c r="H140" s="64"/>
      <c r="I140" s="65"/>
      <c r="J140" s="66">
        <f t="shared" si="4"/>
        <v>0</v>
      </c>
      <c r="K140" s="63"/>
    </row>
    <row r="141" spans="2:11" outlineLevel="1" collapsed="1" x14ac:dyDescent="0.25">
      <c r="B141" s="67"/>
      <c r="C141" s="66"/>
      <c r="D141" s="68"/>
      <c r="E141" s="68"/>
      <c r="F141" s="63"/>
      <c r="G141" s="64"/>
      <c r="H141" s="64"/>
      <c r="I141" s="65"/>
      <c r="J141" s="66">
        <f t="shared" si="4"/>
        <v>0</v>
      </c>
      <c r="K141" s="63"/>
    </row>
    <row r="142" spans="2:11" outlineLevel="1" collapsed="1" x14ac:dyDescent="0.25">
      <c r="B142" s="67"/>
      <c r="C142" s="66"/>
      <c r="D142" s="68"/>
      <c r="E142" s="68"/>
      <c r="F142" s="63"/>
      <c r="G142" s="64"/>
      <c r="H142" s="64"/>
      <c r="I142" s="65"/>
      <c r="J142" s="66">
        <f t="shared" si="4"/>
        <v>0</v>
      </c>
      <c r="K142" s="63"/>
    </row>
    <row r="143" spans="2:11" outlineLevel="1" collapsed="1" x14ac:dyDescent="0.25">
      <c r="B143" s="67"/>
      <c r="C143" s="66"/>
      <c r="D143" s="68"/>
      <c r="E143" s="68"/>
      <c r="F143" s="63"/>
      <c r="G143" s="64"/>
      <c r="H143" s="64"/>
      <c r="I143" s="65"/>
      <c r="J143" s="66">
        <f t="shared" si="4"/>
        <v>0</v>
      </c>
      <c r="K143" s="63"/>
    </row>
    <row r="144" spans="2:11" outlineLevel="1" collapsed="1" x14ac:dyDescent="0.25">
      <c r="B144" s="67"/>
      <c r="C144" s="66"/>
      <c r="D144" s="68"/>
      <c r="E144" s="68"/>
      <c r="F144" s="63"/>
      <c r="G144" s="64"/>
      <c r="H144" s="64"/>
      <c r="I144" s="65"/>
      <c r="J144" s="66">
        <f t="shared" si="4"/>
        <v>0</v>
      </c>
      <c r="K144" s="63"/>
    </row>
    <row r="145" spans="2:11" outlineLevel="1" collapsed="1" x14ac:dyDescent="0.25">
      <c r="B145" s="67"/>
      <c r="C145" s="66"/>
      <c r="D145" s="68"/>
      <c r="E145" s="68"/>
      <c r="F145" s="63"/>
      <c r="G145" s="64"/>
      <c r="H145" s="64"/>
      <c r="I145" s="65"/>
      <c r="J145" s="66">
        <f t="shared" si="4"/>
        <v>0</v>
      </c>
      <c r="K145" s="63"/>
    </row>
    <row r="146" spans="2:11" outlineLevel="1" collapsed="1" x14ac:dyDescent="0.25">
      <c r="B146" s="67"/>
      <c r="C146" s="66"/>
      <c r="D146" s="68"/>
      <c r="E146" s="68"/>
      <c r="F146" s="63"/>
      <c r="G146" s="64"/>
      <c r="H146" s="64"/>
      <c r="I146" s="65"/>
      <c r="J146" s="66">
        <f t="shared" si="4"/>
        <v>0</v>
      </c>
      <c r="K146" s="63"/>
    </row>
    <row r="147" spans="2:11" outlineLevel="1" collapsed="1" x14ac:dyDescent="0.25">
      <c r="B147" s="67"/>
      <c r="C147" s="66"/>
      <c r="D147" s="68"/>
      <c r="E147" s="68"/>
      <c r="F147" s="63"/>
      <c r="G147" s="64"/>
      <c r="H147" s="64"/>
      <c r="I147" s="65"/>
      <c r="J147" s="66">
        <f t="shared" si="4"/>
        <v>0</v>
      </c>
      <c r="K147" s="63"/>
    </row>
    <row r="148" spans="2:11" outlineLevel="1" collapsed="1" x14ac:dyDescent="0.25">
      <c r="B148" s="67"/>
      <c r="C148" s="66"/>
      <c r="D148" s="68"/>
      <c r="E148" s="68"/>
      <c r="F148" s="63"/>
      <c r="G148" s="64"/>
      <c r="H148" s="64"/>
      <c r="I148" s="65"/>
      <c r="J148" s="66">
        <f t="shared" si="4"/>
        <v>0</v>
      </c>
      <c r="K148" s="63"/>
    </row>
    <row r="149" spans="2:11" outlineLevel="1" collapsed="1" x14ac:dyDescent="0.25">
      <c r="B149" s="67"/>
      <c r="C149" s="66"/>
      <c r="D149" s="68"/>
      <c r="E149" s="68"/>
      <c r="F149" s="63"/>
      <c r="G149" s="69"/>
      <c r="H149" s="69"/>
      <c r="I149" s="65"/>
      <c r="J149" s="66">
        <f t="shared" si="4"/>
        <v>0</v>
      </c>
      <c r="K149" s="63"/>
    </row>
    <row r="150" spans="2:11" x14ac:dyDescent="0.25">
      <c r="B150" s="70"/>
      <c r="C150" s="71"/>
      <c r="D150" s="72"/>
      <c r="E150" s="72"/>
      <c r="F150" s="73"/>
      <c r="G150" s="74">
        <f>SUM(G135:G149)</f>
        <v>0</v>
      </c>
      <c r="H150" s="74">
        <f>SUM(H135:H149)</f>
        <v>0</v>
      </c>
      <c r="I150" s="75"/>
      <c r="J150" s="73"/>
      <c r="K150" s="73"/>
    </row>
    <row r="151" spans="2:11" x14ac:dyDescent="0.25">
      <c r="B151" s="60">
        <f>B135+1</f>
        <v>44783</v>
      </c>
      <c r="C151" s="63" t="str">
        <f>TEXT(B151,"dddd")</f>
        <v>Wednesday</v>
      </c>
      <c r="D151" s="68"/>
      <c r="E151" s="68"/>
      <c r="F151" s="66"/>
      <c r="G151" s="64"/>
      <c r="H151" s="64"/>
      <c r="I151" s="65"/>
      <c r="J151" s="66">
        <f t="shared" si="4"/>
        <v>0</v>
      </c>
      <c r="K151" s="66"/>
    </row>
    <row r="152" spans="2:11" x14ac:dyDescent="0.25">
      <c r="B152" s="67"/>
      <c r="C152" s="66"/>
      <c r="D152" s="68"/>
      <c r="E152" s="68"/>
      <c r="F152" s="66"/>
      <c r="G152" s="64"/>
      <c r="H152" s="64"/>
      <c r="I152" s="65"/>
      <c r="J152" s="66">
        <f t="shared" si="4"/>
        <v>0</v>
      </c>
      <c r="K152" s="66"/>
    </row>
    <row r="153" spans="2:11" x14ac:dyDescent="0.25">
      <c r="B153" s="67"/>
      <c r="C153" s="66"/>
      <c r="D153" s="68"/>
      <c r="E153" s="68"/>
      <c r="F153" s="63"/>
      <c r="G153" s="64"/>
      <c r="H153" s="64"/>
      <c r="I153" s="65"/>
      <c r="J153" s="66">
        <f t="shared" si="4"/>
        <v>0</v>
      </c>
      <c r="K153" s="63"/>
    </row>
    <row r="154" spans="2:11" x14ac:dyDescent="0.25">
      <c r="B154" s="67"/>
      <c r="C154" s="66"/>
      <c r="D154" s="68"/>
      <c r="E154" s="68"/>
      <c r="F154" s="63"/>
      <c r="G154" s="64"/>
      <c r="H154" s="64"/>
      <c r="I154" s="65"/>
      <c r="J154" s="66">
        <f t="shared" si="4"/>
        <v>0</v>
      </c>
      <c r="K154" s="63"/>
    </row>
    <row r="155" spans="2:11" x14ac:dyDescent="0.25">
      <c r="B155" s="67"/>
      <c r="C155" s="66"/>
      <c r="D155" s="68"/>
      <c r="E155" s="68"/>
      <c r="F155" s="63"/>
      <c r="G155" s="64"/>
      <c r="H155" s="64"/>
      <c r="I155" s="65"/>
      <c r="J155" s="66">
        <f t="shared" si="4"/>
        <v>0</v>
      </c>
      <c r="K155" s="63"/>
    </row>
    <row r="156" spans="2:11" x14ac:dyDescent="0.25">
      <c r="B156" s="67"/>
      <c r="C156" s="66"/>
      <c r="D156" s="68"/>
      <c r="E156" s="68"/>
      <c r="F156" s="63"/>
      <c r="G156" s="64"/>
      <c r="H156" s="64"/>
      <c r="I156" s="65"/>
      <c r="J156" s="66">
        <f t="shared" si="4"/>
        <v>0</v>
      </c>
      <c r="K156" s="63"/>
    </row>
    <row r="157" spans="2:11" x14ac:dyDescent="0.25">
      <c r="B157" s="67"/>
      <c r="C157" s="66"/>
      <c r="D157" s="68"/>
      <c r="E157" s="68"/>
      <c r="F157" s="63"/>
      <c r="G157" s="64"/>
      <c r="H157" s="64"/>
      <c r="I157" s="65"/>
      <c r="J157" s="66">
        <f t="shared" si="4"/>
        <v>0</v>
      </c>
      <c r="K157" s="63"/>
    </row>
    <row r="158" spans="2:11" x14ac:dyDescent="0.25">
      <c r="B158" s="67"/>
      <c r="C158" s="66"/>
      <c r="D158" s="68"/>
      <c r="E158" s="68"/>
      <c r="F158" s="63"/>
      <c r="G158" s="64"/>
      <c r="H158" s="64"/>
      <c r="I158" s="65"/>
      <c r="J158" s="66">
        <f t="shared" si="4"/>
        <v>0</v>
      </c>
      <c r="K158" s="63"/>
    </row>
    <row r="159" spans="2:11" x14ac:dyDescent="0.25">
      <c r="B159" s="67"/>
      <c r="C159" s="66"/>
      <c r="D159" s="68"/>
      <c r="E159" s="68"/>
      <c r="F159" s="63"/>
      <c r="G159" s="64"/>
      <c r="H159" s="64"/>
      <c r="I159" s="65"/>
      <c r="J159" s="66">
        <f t="shared" si="4"/>
        <v>0</v>
      </c>
      <c r="K159" s="63"/>
    </row>
    <row r="160" spans="2:11" x14ac:dyDescent="0.25">
      <c r="B160" s="67"/>
      <c r="C160" s="66"/>
      <c r="D160" s="68"/>
      <c r="E160" s="68"/>
      <c r="F160" s="63"/>
      <c r="G160" s="64"/>
      <c r="H160" s="64"/>
      <c r="I160" s="65"/>
      <c r="J160" s="66">
        <f t="shared" si="4"/>
        <v>0</v>
      </c>
      <c r="K160" s="63"/>
    </row>
    <row r="161" spans="2:11" x14ac:dyDescent="0.25">
      <c r="B161" s="67"/>
      <c r="C161" s="66"/>
      <c r="D161" s="68"/>
      <c r="E161" s="68"/>
      <c r="F161" s="63"/>
      <c r="G161" s="64"/>
      <c r="H161" s="64"/>
      <c r="I161" s="65"/>
      <c r="J161" s="66">
        <f t="shared" si="4"/>
        <v>0</v>
      </c>
      <c r="K161" s="63"/>
    </row>
    <row r="162" spans="2:11" x14ac:dyDescent="0.25">
      <c r="B162" s="67"/>
      <c r="C162" s="66"/>
      <c r="D162" s="68"/>
      <c r="E162" s="68"/>
      <c r="F162" s="63"/>
      <c r="G162" s="64"/>
      <c r="H162" s="64"/>
      <c r="I162" s="65"/>
      <c r="J162" s="66">
        <f t="shared" si="4"/>
        <v>0</v>
      </c>
      <c r="K162" s="63"/>
    </row>
    <row r="163" spans="2:11" x14ac:dyDescent="0.25">
      <c r="B163" s="67"/>
      <c r="C163" s="66"/>
      <c r="D163" s="68"/>
      <c r="E163" s="68"/>
      <c r="F163" s="63"/>
      <c r="G163" s="64"/>
      <c r="H163" s="64"/>
      <c r="I163" s="65"/>
      <c r="J163" s="66">
        <f t="shared" si="4"/>
        <v>0</v>
      </c>
      <c r="K163" s="63"/>
    </row>
    <row r="164" spans="2:11" x14ac:dyDescent="0.25">
      <c r="B164" s="67"/>
      <c r="C164" s="66"/>
      <c r="D164" s="68"/>
      <c r="E164" s="68"/>
      <c r="F164" s="63"/>
      <c r="G164" s="64"/>
      <c r="H164" s="64"/>
      <c r="I164" s="65"/>
      <c r="J164" s="66">
        <f t="shared" si="4"/>
        <v>0</v>
      </c>
      <c r="K164" s="63"/>
    </row>
    <row r="165" spans="2:11" x14ac:dyDescent="0.25">
      <c r="B165" s="67"/>
      <c r="C165" s="66"/>
      <c r="D165" s="68"/>
      <c r="E165" s="68"/>
      <c r="F165" s="63"/>
      <c r="G165" s="69"/>
      <c r="H165" s="69"/>
      <c r="I165" s="65"/>
      <c r="J165" s="66">
        <f t="shared" si="4"/>
        <v>0</v>
      </c>
      <c r="K165" s="63"/>
    </row>
    <row r="166" spans="2:11" x14ac:dyDescent="0.25">
      <c r="B166" s="70"/>
      <c r="C166" s="71"/>
      <c r="D166" s="72"/>
      <c r="E166" s="72"/>
      <c r="F166" s="73"/>
      <c r="G166" s="74">
        <f>SUM(G151:G165)</f>
        <v>0</v>
      </c>
      <c r="H166" s="74">
        <f>SUM(H151:H165)</f>
        <v>0</v>
      </c>
      <c r="I166" s="75"/>
      <c r="J166" s="73"/>
      <c r="K166" s="73"/>
    </row>
    <row r="167" spans="2:11" x14ac:dyDescent="0.25">
      <c r="B167" s="60">
        <f>B151+1</f>
        <v>44784</v>
      </c>
      <c r="C167" s="63" t="str">
        <f>TEXT(B167,"dddd")</f>
        <v>Thursday</v>
      </c>
      <c r="D167" s="68"/>
      <c r="E167" s="68"/>
      <c r="F167" s="66"/>
      <c r="G167" s="64"/>
      <c r="H167" s="64"/>
      <c r="I167" s="65"/>
      <c r="J167" s="66">
        <f t="shared" si="4"/>
        <v>0</v>
      </c>
      <c r="K167" s="66"/>
    </row>
    <row r="168" spans="2:11" x14ac:dyDescent="0.25">
      <c r="B168" s="67"/>
      <c r="C168" s="66"/>
      <c r="D168" s="68"/>
      <c r="E168" s="68"/>
      <c r="F168" s="66"/>
      <c r="G168" s="64"/>
      <c r="H168" s="64"/>
      <c r="I168" s="65"/>
      <c r="J168" s="66">
        <f t="shared" si="4"/>
        <v>0</v>
      </c>
      <c r="K168" s="66"/>
    </row>
    <row r="169" spans="2:11" x14ac:dyDescent="0.25">
      <c r="B169" s="67"/>
      <c r="C169" s="66"/>
      <c r="D169" s="68"/>
      <c r="E169" s="68"/>
      <c r="F169" s="63"/>
      <c r="G169" s="64"/>
      <c r="H169" s="64"/>
      <c r="I169" s="65"/>
      <c r="J169" s="66">
        <f t="shared" si="4"/>
        <v>0</v>
      </c>
      <c r="K169" s="63"/>
    </row>
    <row r="170" spans="2:11" x14ac:dyDescent="0.25">
      <c r="B170" s="67"/>
      <c r="C170" s="66"/>
      <c r="D170" s="68"/>
      <c r="E170" s="68"/>
      <c r="F170" s="63"/>
      <c r="G170" s="64"/>
      <c r="H170" s="64"/>
      <c r="I170" s="65"/>
      <c r="J170" s="66">
        <f t="shared" si="4"/>
        <v>0</v>
      </c>
      <c r="K170" s="63"/>
    </row>
    <row r="171" spans="2:11" x14ac:dyDescent="0.25">
      <c r="B171" s="67"/>
      <c r="C171" s="66"/>
      <c r="D171" s="68"/>
      <c r="E171" s="68"/>
      <c r="F171" s="63"/>
      <c r="G171" s="64"/>
      <c r="H171" s="64"/>
      <c r="I171" s="65"/>
      <c r="J171" s="66">
        <f t="shared" si="4"/>
        <v>0</v>
      </c>
      <c r="K171" s="63"/>
    </row>
    <row r="172" spans="2:11" x14ac:dyDescent="0.25">
      <c r="B172" s="67"/>
      <c r="C172" s="66"/>
      <c r="D172" s="68"/>
      <c r="E172" s="68"/>
      <c r="F172" s="63"/>
      <c r="G172" s="64"/>
      <c r="H172" s="64"/>
      <c r="I172" s="65"/>
      <c r="J172" s="66">
        <f t="shared" si="4"/>
        <v>0</v>
      </c>
      <c r="K172" s="63"/>
    </row>
    <row r="173" spans="2:11" x14ac:dyDescent="0.25">
      <c r="B173" s="67"/>
      <c r="C173" s="66"/>
      <c r="D173" s="68"/>
      <c r="E173" s="68"/>
      <c r="F173" s="63"/>
      <c r="G173" s="64"/>
      <c r="H173" s="64"/>
      <c r="I173" s="65"/>
      <c r="J173" s="66">
        <f t="shared" si="4"/>
        <v>0</v>
      </c>
      <c r="K173" s="63"/>
    </row>
    <row r="174" spans="2:11" x14ac:dyDescent="0.25">
      <c r="B174" s="67"/>
      <c r="C174" s="66"/>
      <c r="D174" s="68"/>
      <c r="E174" s="68"/>
      <c r="F174" s="63"/>
      <c r="G174" s="64"/>
      <c r="H174" s="64"/>
      <c r="I174" s="65"/>
      <c r="J174" s="66">
        <f t="shared" si="4"/>
        <v>0</v>
      </c>
      <c r="K174" s="63"/>
    </row>
    <row r="175" spans="2:11" x14ac:dyDescent="0.25">
      <c r="B175" s="67"/>
      <c r="C175" s="66"/>
      <c r="D175" s="68"/>
      <c r="E175" s="68"/>
      <c r="F175" s="63"/>
      <c r="G175" s="64"/>
      <c r="H175" s="64"/>
      <c r="I175" s="65"/>
      <c r="J175" s="66">
        <f t="shared" si="4"/>
        <v>0</v>
      </c>
      <c r="K175" s="63"/>
    </row>
    <row r="176" spans="2:11" x14ac:dyDescent="0.25">
      <c r="B176" s="67"/>
      <c r="C176" s="66"/>
      <c r="D176" s="68"/>
      <c r="E176" s="68"/>
      <c r="F176" s="63"/>
      <c r="G176" s="64"/>
      <c r="H176" s="64"/>
      <c r="I176" s="65"/>
      <c r="J176" s="66">
        <f t="shared" si="4"/>
        <v>0</v>
      </c>
      <c r="K176" s="63"/>
    </row>
    <row r="177" spans="2:11" x14ac:dyDescent="0.25">
      <c r="B177" s="67"/>
      <c r="C177" s="66"/>
      <c r="D177" s="68"/>
      <c r="E177" s="68"/>
      <c r="F177" s="63"/>
      <c r="G177" s="64"/>
      <c r="H177" s="64"/>
      <c r="I177" s="65"/>
      <c r="J177" s="66">
        <f t="shared" si="4"/>
        <v>0</v>
      </c>
      <c r="K177" s="63"/>
    </row>
    <row r="178" spans="2:11" x14ac:dyDescent="0.25">
      <c r="B178" s="67"/>
      <c r="C178" s="66"/>
      <c r="D178" s="68"/>
      <c r="E178" s="68"/>
      <c r="F178" s="63"/>
      <c r="G178" s="64"/>
      <c r="H178" s="64"/>
      <c r="I178" s="65"/>
      <c r="J178" s="66">
        <f t="shared" si="4"/>
        <v>0</v>
      </c>
      <c r="K178" s="63"/>
    </row>
    <row r="179" spans="2:11" x14ac:dyDescent="0.25">
      <c r="B179" s="67"/>
      <c r="C179" s="66"/>
      <c r="D179" s="68"/>
      <c r="E179" s="68"/>
      <c r="F179" s="63"/>
      <c r="G179" s="64"/>
      <c r="H179" s="64"/>
      <c r="I179" s="65"/>
      <c r="J179" s="66">
        <f t="shared" si="4"/>
        <v>0</v>
      </c>
      <c r="K179" s="63"/>
    </row>
    <row r="180" spans="2:11" x14ac:dyDescent="0.25">
      <c r="B180" s="67"/>
      <c r="C180" s="66"/>
      <c r="D180" s="68"/>
      <c r="E180" s="68"/>
      <c r="F180" s="63"/>
      <c r="G180" s="64"/>
      <c r="H180" s="64"/>
      <c r="I180" s="65"/>
      <c r="J180" s="66">
        <f t="shared" si="4"/>
        <v>0</v>
      </c>
      <c r="K180" s="63"/>
    </row>
    <row r="181" spans="2:11" x14ac:dyDescent="0.25">
      <c r="B181" s="67"/>
      <c r="C181" s="66"/>
      <c r="D181" s="68"/>
      <c r="E181" s="68"/>
      <c r="F181" s="63"/>
      <c r="G181" s="69"/>
      <c r="H181" s="69"/>
      <c r="I181" s="65"/>
      <c r="J181" s="66">
        <f t="shared" si="4"/>
        <v>0</v>
      </c>
      <c r="K181" s="63"/>
    </row>
    <row r="182" spans="2:11" x14ac:dyDescent="0.25">
      <c r="B182" s="70"/>
      <c r="C182" s="71"/>
      <c r="D182" s="72"/>
      <c r="E182" s="72"/>
      <c r="F182" s="73"/>
      <c r="G182" s="74">
        <f>SUM(G167:G181)</f>
        <v>0</v>
      </c>
      <c r="H182" s="74">
        <f>SUM(H167:H181)</f>
        <v>0</v>
      </c>
      <c r="I182" s="75"/>
      <c r="J182" s="73"/>
      <c r="K182" s="73"/>
    </row>
    <row r="183" spans="2:11" x14ac:dyDescent="0.25">
      <c r="B183" s="60">
        <f>B167+1</f>
        <v>44785</v>
      </c>
      <c r="C183" s="63" t="str">
        <f>TEXT(B183,"dddd")</f>
        <v>Friday</v>
      </c>
      <c r="D183" s="68"/>
      <c r="E183" s="68"/>
      <c r="F183" s="66"/>
      <c r="G183" s="64"/>
      <c r="H183" s="64"/>
      <c r="I183" s="65"/>
      <c r="J183" s="66">
        <f t="shared" si="4"/>
        <v>0</v>
      </c>
      <c r="K183" s="66"/>
    </row>
    <row r="184" spans="2:11" x14ac:dyDescent="0.25">
      <c r="B184" s="67"/>
      <c r="C184" s="66"/>
      <c r="D184" s="68"/>
      <c r="E184" s="68"/>
      <c r="F184" s="66"/>
      <c r="G184" s="64"/>
      <c r="H184" s="64"/>
      <c r="I184" s="65"/>
      <c r="J184" s="66">
        <f t="shared" ref="J184:J197" si="5">IF(I184&gt;=100%,1,0)</f>
        <v>0</v>
      </c>
      <c r="K184" s="66"/>
    </row>
    <row r="185" spans="2:11" x14ac:dyDescent="0.25">
      <c r="B185" s="67"/>
      <c r="C185" s="66"/>
      <c r="D185" s="68"/>
      <c r="E185" s="68"/>
      <c r="F185" s="63"/>
      <c r="G185" s="64"/>
      <c r="H185" s="64"/>
      <c r="I185" s="65"/>
      <c r="J185" s="66">
        <f t="shared" si="5"/>
        <v>0</v>
      </c>
      <c r="K185" s="63"/>
    </row>
    <row r="186" spans="2:11" x14ac:dyDescent="0.25">
      <c r="B186" s="67"/>
      <c r="C186" s="66"/>
      <c r="D186" s="68"/>
      <c r="E186" s="68"/>
      <c r="F186" s="63"/>
      <c r="G186" s="64"/>
      <c r="H186" s="64"/>
      <c r="I186" s="65"/>
      <c r="J186" s="66">
        <f t="shared" si="5"/>
        <v>0</v>
      </c>
      <c r="K186" s="63"/>
    </row>
    <row r="187" spans="2:11" x14ac:dyDescent="0.25">
      <c r="B187" s="67"/>
      <c r="C187" s="66"/>
      <c r="D187" s="68"/>
      <c r="E187" s="68"/>
      <c r="F187" s="63"/>
      <c r="G187" s="64"/>
      <c r="H187" s="64"/>
      <c r="I187" s="65"/>
      <c r="J187" s="66">
        <f t="shared" si="5"/>
        <v>0</v>
      </c>
      <c r="K187" s="63"/>
    </row>
    <row r="188" spans="2:11" x14ac:dyDescent="0.25">
      <c r="B188" s="67"/>
      <c r="C188" s="66"/>
      <c r="D188" s="68"/>
      <c r="E188" s="68"/>
      <c r="F188" s="63"/>
      <c r="G188" s="64"/>
      <c r="H188" s="64"/>
      <c r="I188" s="65"/>
      <c r="J188" s="66">
        <f t="shared" si="5"/>
        <v>0</v>
      </c>
      <c r="K188" s="63"/>
    </row>
    <row r="189" spans="2:11" x14ac:dyDescent="0.25">
      <c r="B189" s="67"/>
      <c r="C189" s="66"/>
      <c r="D189" s="68"/>
      <c r="E189" s="68"/>
      <c r="F189" s="63"/>
      <c r="G189" s="64"/>
      <c r="H189" s="64"/>
      <c r="I189" s="65"/>
      <c r="J189" s="66">
        <f t="shared" si="5"/>
        <v>0</v>
      </c>
      <c r="K189" s="63"/>
    </row>
    <row r="190" spans="2:11" x14ac:dyDescent="0.25">
      <c r="B190" s="67"/>
      <c r="C190" s="66"/>
      <c r="D190" s="68"/>
      <c r="E190" s="68"/>
      <c r="F190" s="63"/>
      <c r="G190" s="64"/>
      <c r="H190" s="64"/>
      <c r="I190" s="65"/>
      <c r="J190" s="66">
        <f t="shared" si="5"/>
        <v>0</v>
      </c>
      <c r="K190" s="63"/>
    </row>
    <row r="191" spans="2:11" x14ac:dyDescent="0.25">
      <c r="B191" s="67"/>
      <c r="C191" s="66"/>
      <c r="D191" s="68"/>
      <c r="E191" s="68"/>
      <c r="F191" s="63"/>
      <c r="G191" s="64"/>
      <c r="H191" s="64"/>
      <c r="I191" s="65"/>
      <c r="J191" s="66">
        <f t="shared" si="5"/>
        <v>0</v>
      </c>
      <c r="K191" s="63"/>
    </row>
    <row r="192" spans="2:11" x14ac:dyDescent="0.25">
      <c r="B192" s="67"/>
      <c r="C192" s="66"/>
      <c r="D192" s="68"/>
      <c r="E192" s="68"/>
      <c r="F192" s="63"/>
      <c r="G192" s="64"/>
      <c r="H192" s="64"/>
      <c r="I192" s="65"/>
      <c r="J192" s="66">
        <f t="shared" si="5"/>
        <v>0</v>
      </c>
      <c r="K192" s="63"/>
    </row>
    <row r="193" spans="2:11" x14ac:dyDescent="0.25">
      <c r="B193" s="67"/>
      <c r="C193" s="66"/>
      <c r="D193" s="68"/>
      <c r="E193" s="68"/>
      <c r="F193" s="63"/>
      <c r="G193" s="64"/>
      <c r="H193" s="64"/>
      <c r="I193" s="65"/>
      <c r="J193" s="66">
        <f t="shared" si="5"/>
        <v>0</v>
      </c>
      <c r="K193" s="63"/>
    </row>
    <row r="194" spans="2:11" x14ac:dyDescent="0.25">
      <c r="B194" s="67"/>
      <c r="C194" s="66"/>
      <c r="D194" s="68"/>
      <c r="E194" s="68"/>
      <c r="F194" s="63"/>
      <c r="G194" s="64"/>
      <c r="H194" s="64"/>
      <c r="I194" s="65"/>
      <c r="J194" s="66">
        <f t="shared" si="5"/>
        <v>0</v>
      </c>
      <c r="K194" s="63"/>
    </row>
    <row r="195" spans="2:11" x14ac:dyDescent="0.25">
      <c r="B195" s="67"/>
      <c r="C195" s="66"/>
      <c r="D195" s="68"/>
      <c r="E195" s="68"/>
      <c r="F195" s="63"/>
      <c r="G195" s="64"/>
      <c r="H195" s="64"/>
      <c r="I195" s="65"/>
      <c r="J195" s="66">
        <f t="shared" si="5"/>
        <v>0</v>
      </c>
      <c r="K195" s="63"/>
    </row>
    <row r="196" spans="2:11" x14ac:dyDescent="0.25">
      <c r="B196" s="67"/>
      <c r="C196" s="66"/>
      <c r="D196" s="68"/>
      <c r="E196" s="68"/>
      <c r="F196" s="63"/>
      <c r="G196" s="64"/>
      <c r="H196" s="64"/>
      <c r="I196" s="65"/>
      <c r="J196" s="66">
        <f t="shared" si="5"/>
        <v>0</v>
      </c>
      <c r="K196" s="63"/>
    </row>
    <row r="197" spans="2:11" x14ac:dyDescent="0.25">
      <c r="B197" s="67"/>
      <c r="C197" s="66"/>
      <c r="D197" s="68"/>
      <c r="E197" s="68"/>
      <c r="F197" s="63"/>
      <c r="G197" s="69"/>
      <c r="H197" s="69"/>
      <c r="I197" s="65"/>
      <c r="J197" s="66">
        <f t="shared" si="5"/>
        <v>0</v>
      </c>
      <c r="K197" s="63"/>
    </row>
    <row r="198" spans="2:11" x14ac:dyDescent="0.25">
      <c r="B198" s="70"/>
      <c r="C198" s="71"/>
      <c r="D198" s="72"/>
      <c r="E198" s="72"/>
      <c r="F198" s="73"/>
      <c r="G198" s="74">
        <f>SUM(G183:G197)</f>
        <v>0</v>
      </c>
      <c r="H198" s="74">
        <f>SUM(H183:H197)</f>
        <v>0</v>
      </c>
      <c r="I198" s="75"/>
      <c r="J198" s="73"/>
      <c r="K198" s="73"/>
    </row>
    <row r="199" spans="2:11" x14ac:dyDescent="0.25">
      <c r="B199" s="60">
        <f>B183+1</f>
        <v>44786</v>
      </c>
      <c r="C199" s="63" t="str">
        <f>TEXT(B199,"dddd")</f>
        <v>Saturday</v>
      </c>
      <c r="D199" s="68"/>
      <c r="E199" s="68"/>
      <c r="F199" s="66"/>
      <c r="G199" s="64"/>
      <c r="H199" s="64"/>
      <c r="I199" s="65"/>
      <c r="J199" s="66">
        <f t="shared" ref="J199:J213" si="6">IF(I199&gt;=100%,1,0)</f>
        <v>0</v>
      </c>
      <c r="K199" s="66"/>
    </row>
    <row r="200" spans="2:11" x14ac:dyDescent="0.25">
      <c r="B200" s="67"/>
      <c r="C200" s="66"/>
      <c r="D200" s="68"/>
      <c r="E200" s="68"/>
      <c r="F200" s="66"/>
      <c r="G200" s="64"/>
      <c r="H200" s="64"/>
      <c r="I200" s="65"/>
      <c r="J200" s="66">
        <f t="shared" si="6"/>
        <v>0</v>
      </c>
      <c r="K200" s="66"/>
    </row>
    <row r="201" spans="2:11" x14ac:dyDescent="0.25">
      <c r="B201" s="67"/>
      <c r="C201" s="66"/>
      <c r="D201" s="68"/>
      <c r="E201" s="68"/>
      <c r="F201" s="63"/>
      <c r="G201" s="64"/>
      <c r="H201" s="64"/>
      <c r="I201" s="65"/>
      <c r="J201" s="66">
        <f t="shared" si="6"/>
        <v>0</v>
      </c>
      <c r="K201" s="63"/>
    </row>
    <row r="202" spans="2:11" x14ac:dyDescent="0.25">
      <c r="B202" s="67"/>
      <c r="C202" s="66"/>
      <c r="D202" s="68"/>
      <c r="E202" s="68"/>
      <c r="F202" s="63"/>
      <c r="G202" s="64"/>
      <c r="H202" s="64"/>
      <c r="I202" s="65"/>
      <c r="J202" s="66">
        <f t="shared" si="6"/>
        <v>0</v>
      </c>
      <c r="K202" s="63"/>
    </row>
    <row r="203" spans="2:11" x14ac:dyDescent="0.25">
      <c r="B203" s="67"/>
      <c r="C203" s="66"/>
      <c r="D203" s="68"/>
      <c r="E203" s="68"/>
      <c r="F203" s="63"/>
      <c r="G203" s="64"/>
      <c r="H203" s="64"/>
      <c r="I203" s="65"/>
      <c r="J203" s="66">
        <f t="shared" si="6"/>
        <v>0</v>
      </c>
      <c r="K203" s="63"/>
    </row>
    <row r="204" spans="2:11" x14ac:dyDescent="0.25">
      <c r="B204" s="67"/>
      <c r="C204" s="66"/>
      <c r="D204" s="68"/>
      <c r="E204" s="68"/>
      <c r="F204" s="63"/>
      <c r="G204" s="64"/>
      <c r="H204" s="64"/>
      <c r="I204" s="65"/>
      <c r="J204" s="66">
        <f t="shared" si="6"/>
        <v>0</v>
      </c>
      <c r="K204" s="63"/>
    </row>
    <row r="205" spans="2:11" x14ac:dyDescent="0.25">
      <c r="B205" s="67"/>
      <c r="C205" s="66"/>
      <c r="D205" s="68"/>
      <c r="E205" s="68"/>
      <c r="F205" s="63"/>
      <c r="G205" s="64"/>
      <c r="H205" s="64"/>
      <c r="I205" s="65"/>
      <c r="J205" s="66">
        <f t="shared" si="6"/>
        <v>0</v>
      </c>
      <c r="K205" s="63"/>
    </row>
    <row r="206" spans="2:11" x14ac:dyDescent="0.25">
      <c r="B206" s="67"/>
      <c r="C206" s="66"/>
      <c r="D206" s="68"/>
      <c r="E206" s="68"/>
      <c r="F206" s="63"/>
      <c r="G206" s="64"/>
      <c r="H206" s="64"/>
      <c r="I206" s="65"/>
      <c r="J206" s="66">
        <f t="shared" si="6"/>
        <v>0</v>
      </c>
      <c r="K206" s="63"/>
    </row>
    <row r="207" spans="2:11" x14ac:dyDescent="0.25">
      <c r="B207" s="67"/>
      <c r="C207" s="66"/>
      <c r="D207" s="68"/>
      <c r="E207" s="68"/>
      <c r="F207" s="63"/>
      <c r="G207" s="64"/>
      <c r="H207" s="64"/>
      <c r="I207" s="65"/>
      <c r="J207" s="66">
        <f t="shared" si="6"/>
        <v>0</v>
      </c>
      <c r="K207" s="63"/>
    </row>
    <row r="208" spans="2:11" x14ac:dyDescent="0.25">
      <c r="B208" s="67"/>
      <c r="C208" s="66"/>
      <c r="D208" s="68"/>
      <c r="E208" s="68"/>
      <c r="F208" s="63"/>
      <c r="G208" s="64"/>
      <c r="H208" s="64"/>
      <c r="I208" s="65"/>
      <c r="J208" s="66">
        <f t="shared" si="6"/>
        <v>0</v>
      </c>
      <c r="K208" s="63"/>
    </row>
    <row r="209" spans="2:11" x14ac:dyDescent="0.25">
      <c r="B209" s="67"/>
      <c r="C209" s="66"/>
      <c r="D209" s="68"/>
      <c r="E209" s="68"/>
      <c r="F209" s="63"/>
      <c r="G209" s="64"/>
      <c r="H209" s="64"/>
      <c r="I209" s="65"/>
      <c r="J209" s="66">
        <f t="shared" si="6"/>
        <v>0</v>
      </c>
      <c r="K209" s="63"/>
    </row>
    <row r="210" spans="2:11" x14ac:dyDescent="0.25">
      <c r="B210" s="67"/>
      <c r="C210" s="66"/>
      <c r="D210" s="68"/>
      <c r="E210" s="68"/>
      <c r="F210" s="63"/>
      <c r="G210" s="64"/>
      <c r="H210" s="64"/>
      <c r="I210" s="65"/>
      <c r="J210" s="66">
        <f t="shared" si="6"/>
        <v>0</v>
      </c>
      <c r="K210" s="63"/>
    </row>
    <row r="211" spans="2:11" x14ac:dyDescent="0.25">
      <c r="B211" s="67"/>
      <c r="C211" s="66"/>
      <c r="D211" s="68"/>
      <c r="E211" s="68"/>
      <c r="F211" s="63"/>
      <c r="G211" s="64"/>
      <c r="H211" s="64"/>
      <c r="I211" s="65"/>
      <c r="J211" s="66">
        <f t="shared" si="6"/>
        <v>0</v>
      </c>
      <c r="K211" s="63"/>
    </row>
    <row r="212" spans="2:11" x14ac:dyDescent="0.25">
      <c r="B212" s="67"/>
      <c r="C212" s="66"/>
      <c r="D212" s="68"/>
      <c r="E212" s="68"/>
      <c r="F212" s="63"/>
      <c r="G212" s="64"/>
      <c r="H212" s="64"/>
      <c r="I212" s="65"/>
      <c r="J212" s="66">
        <f t="shared" si="6"/>
        <v>0</v>
      </c>
      <c r="K212" s="63"/>
    </row>
    <row r="213" spans="2:11" x14ac:dyDescent="0.25">
      <c r="B213" s="67"/>
      <c r="C213" s="66"/>
      <c r="D213" s="68"/>
      <c r="E213" s="68"/>
      <c r="F213" s="63"/>
      <c r="G213" s="69"/>
      <c r="H213" s="69"/>
      <c r="I213" s="65"/>
      <c r="J213" s="66">
        <f t="shared" si="6"/>
        <v>0</v>
      </c>
      <c r="K213" s="63"/>
    </row>
    <row r="214" spans="2:11" x14ac:dyDescent="0.25">
      <c r="B214" s="70"/>
      <c r="C214" s="71"/>
      <c r="D214" s="72"/>
      <c r="E214" s="72"/>
      <c r="F214" s="73"/>
      <c r="G214" s="74">
        <f>SUM(G199:G213)</f>
        <v>0</v>
      </c>
      <c r="H214" s="74">
        <f>SUM(H199:H213)</f>
        <v>0</v>
      </c>
      <c r="I214" s="75"/>
      <c r="J214" s="73"/>
      <c r="K214" s="73"/>
    </row>
    <row r="215" spans="2:11" x14ac:dyDescent="0.25">
      <c r="B215" s="60">
        <f>B199+1</f>
        <v>44787</v>
      </c>
      <c r="C215" s="63" t="str">
        <f>TEXT(B215,"dddd")</f>
        <v>Sunday</v>
      </c>
      <c r="D215" s="68"/>
      <c r="E215" s="68"/>
      <c r="F215" s="66"/>
      <c r="G215" s="64"/>
      <c r="H215" s="64"/>
      <c r="I215" s="65"/>
      <c r="J215" s="66">
        <f t="shared" ref="J215:J229" si="7">IF(I215&gt;=100%,1,0)</f>
        <v>0</v>
      </c>
      <c r="K215" s="66"/>
    </row>
    <row r="216" spans="2:11" x14ac:dyDescent="0.25">
      <c r="B216" s="67"/>
      <c r="C216" s="66"/>
      <c r="D216" s="68"/>
      <c r="E216" s="68"/>
      <c r="F216" s="66"/>
      <c r="G216" s="64"/>
      <c r="H216" s="64"/>
      <c r="I216" s="65"/>
      <c r="J216" s="66">
        <f t="shared" si="7"/>
        <v>0</v>
      </c>
      <c r="K216" s="66"/>
    </row>
    <row r="217" spans="2:11" x14ac:dyDescent="0.25">
      <c r="B217" s="67"/>
      <c r="C217" s="66"/>
      <c r="D217" s="68"/>
      <c r="E217" s="68"/>
      <c r="F217" s="63"/>
      <c r="G217" s="64"/>
      <c r="H217" s="64"/>
      <c r="I217" s="65"/>
      <c r="J217" s="66">
        <f t="shared" si="7"/>
        <v>0</v>
      </c>
      <c r="K217" s="63"/>
    </row>
    <row r="218" spans="2:11" x14ac:dyDescent="0.25">
      <c r="B218" s="67"/>
      <c r="C218" s="66"/>
      <c r="D218" s="68"/>
      <c r="E218" s="68"/>
      <c r="F218" s="63"/>
      <c r="G218" s="64"/>
      <c r="H218" s="64"/>
      <c r="I218" s="65"/>
      <c r="J218" s="66">
        <f t="shared" si="7"/>
        <v>0</v>
      </c>
      <c r="K218" s="63"/>
    </row>
    <row r="219" spans="2:11" x14ac:dyDescent="0.25">
      <c r="B219" s="67"/>
      <c r="C219" s="66"/>
      <c r="D219" s="68"/>
      <c r="E219" s="68"/>
      <c r="F219" s="63"/>
      <c r="G219" s="64"/>
      <c r="H219" s="64"/>
      <c r="I219" s="65"/>
      <c r="J219" s="66">
        <f t="shared" si="7"/>
        <v>0</v>
      </c>
      <c r="K219" s="63"/>
    </row>
    <row r="220" spans="2:11" x14ac:dyDescent="0.25">
      <c r="B220" s="67"/>
      <c r="C220" s="66"/>
      <c r="D220" s="68"/>
      <c r="E220" s="68"/>
      <c r="F220" s="63"/>
      <c r="G220" s="64"/>
      <c r="H220" s="64"/>
      <c r="I220" s="65"/>
      <c r="J220" s="66">
        <f t="shared" si="7"/>
        <v>0</v>
      </c>
      <c r="K220" s="63"/>
    </row>
    <row r="221" spans="2:11" x14ac:dyDescent="0.25">
      <c r="B221" s="67"/>
      <c r="C221" s="66"/>
      <c r="D221" s="68"/>
      <c r="E221" s="68"/>
      <c r="F221" s="63"/>
      <c r="G221" s="64"/>
      <c r="H221" s="64"/>
      <c r="I221" s="65"/>
      <c r="J221" s="66">
        <f t="shared" si="7"/>
        <v>0</v>
      </c>
      <c r="K221" s="63"/>
    </row>
    <row r="222" spans="2:11" x14ac:dyDescent="0.25">
      <c r="B222" s="67"/>
      <c r="C222" s="66"/>
      <c r="D222" s="68"/>
      <c r="E222" s="68"/>
      <c r="F222" s="63"/>
      <c r="G222" s="64"/>
      <c r="H222" s="64"/>
      <c r="I222" s="65"/>
      <c r="J222" s="66">
        <f t="shared" si="7"/>
        <v>0</v>
      </c>
      <c r="K222" s="63"/>
    </row>
    <row r="223" spans="2:11" x14ac:dyDescent="0.25">
      <c r="B223" s="67"/>
      <c r="C223" s="66"/>
      <c r="D223" s="68"/>
      <c r="E223" s="68"/>
      <c r="F223" s="63"/>
      <c r="G223" s="64"/>
      <c r="H223" s="64"/>
      <c r="I223" s="65"/>
      <c r="J223" s="66">
        <f t="shared" si="7"/>
        <v>0</v>
      </c>
      <c r="K223" s="63"/>
    </row>
    <row r="224" spans="2:11" x14ac:dyDescent="0.25">
      <c r="B224" s="67"/>
      <c r="C224" s="66"/>
      <c r="D224" s="68"/>
      <c r="E224" s="68"/>
      <c r="F224" s="63"/>
      <c r="G224" s="64"/>
      <c r="H224" s="64"/>
      <c r="I224" s="65"/>
      <c r="J224" s="66">
        <f t="shared" si="7"/>
        <v>0</v>
      </c>
      <c r="K224" s="63"/>
    </row>
    <row r="225" spans="2:11" x14ac:dyDescent="0.25">
      <c r="B225" s="67"/>
      <c r="C225" s="66"/>
      <c r="D225" s="68"/>
      <c r="E225" s="68"/>
      <c r="F225" s="63"/>
      <c r="G225" s="64"/>
      <c r="H225" s="64"/>
      <c r="I225" s="65"/>
      <c r="J225" s="66">
        <f t="shared" si="7"/>
        <v>0</v>
      </c>
      <c r="K225" s="63"/>
    </row>
    <row r="226" spans="2:11" x14ac:dyDescent="0.25">
      <c r="B226" s="67"/>
      <c r="C226" s="66"/>
      <c r="D226" s="68"/>
      <c r="E226" s="68"/>
      <c r="F226" s="63"/>
      <c r="G226" s="64"/>
      <c r="H226" s="64"/>
      <c r="I226" s="65"/>
      <c r="J226" s="66">
        <f t="shared" si="7"/>
        <v>0</v>
      </c>
      <c r="K226" s="63"/>
    </row>
    <row r="227" spans="2:11" x14ac:dyDescent="0.25">
      <c r="B227" s="67"/>
      <c r="C227" s="66"/>
      <c r="D227" s="68"/>
      <c r="E227" s="68"/>
      <c r="F227" s="63"/>
      <c r="G227" s="64"/>
      <c r="H227" s="64"/>
      <c r="I227" s="65"/>
      <c r="J227" s="66">
        <f t="shared" si="7"/>
        <v>0</v>
      </c>
      <c r="K227" s="63"/>
    </row>
    <row r="228" spans="2:11" x14ac:dyDescent="0.25">
      <c r="B228" s="67"/>
      <c r="C228" s="66"/>
      <c r="D228" s="68"/>
      <c r="E228" s="68"/>
      <c r="F228" s="63"/>
      <c r="G228" s="64"/>
      <c r="H228" s="64"/>
      <c r="I228" s="65"/>
      <c r="J228" s="66">
        <f t="shared" si="7"/>
        <v>0</v>
      </c>
      <c r="K228" s="63"/>
    </row>
    <row r="229" spans="2:11" x14ac:dyDescent="0.25">
      <c r="B229" s="67"/>
      <c r="C229" s="66"/>
      <c r="D229" s="68"/>
      <c r="E229" s="68"/>
      <c r="F229" s="63"/>
      <c r="G229" s="69"/>
      <c r="H229" s="69"/>
      <c r="I229" s="65"/>
      <c r="J229" s="66">
        <f t="shared" si="7"/>
        <v>0</v>
      </c>
      <c r="K229" s="63"/>
    </row>
    <row r="230" spans="2:11" x14ac:dyDescent="0.25">
      <c r="B230" s="70"/>
      <c r="C230" s="71"/>
      <c r="D230" s="72"/>
      <c r="E230" s="72"/>
      <c r="F230" s="73"/>
      <c r="G230" s="74">
        <f>SUM(G215:G229)</f>
        <v>0</v>
      </c>
      <c r="H230" s="74">
        <f>SUM(H215:H229)</f>
        <v>0</v>
      </c>
      <c r="I230" s="75"/>
      <c r="J230" s="73"/>
      <c r="K230" s="73"/>
    </row>
    <row r="231" spans="2:11" x14ac:dyDescent="0.25">
      <c r="B231" s="60"/>
      <c r="C231" s="63"/>
      <c r="D231" s="68"/>
      <c r="E231" s="68"/>
      <c r="F231" s="66"/>
      <c r="G231" s="64"/>
      <c r="H231" s="64"/>
      <c r="I231" s="65"/>
      <c r="J231" s="66">
        <f t="shared" ref="J231:J245" si="8">IF(I231&gt;=100%,1,0)</f>
        <v>0</v>
      </c>
      <c r="K231" s="66"/>
    </row>
    <row r="232" spans="2:11" x14ac:dyDescent="0.25">
      <c r="B232" s="67"/>
      <c r="C232" s="66"/>
      <c r="D232" s="68"/>
      <c r="E232" s="68"/>
      <c r="F232" s="66"/>
      <c r="G232" s="64"/>
      <c r="H232" s="64"/>
      <c r="I232" s="65"/>
      <c r="J232" s="66">
        <f t="shared" si="8"/>
        <v>0</v>
      </c>
      <c r="K232" s="66"/>
    </row>
    <row r="233" spans="2:11" x14ac:dyDescent="0.25">
      <c r="B233" s="67"/>
      <c r="C233" s="66"/>
      <c r="D233" s="68"/>
      <c r="E233" s="68"/>
      <c r="F233" s="63"/>
      <c r="G233" s="64"/>
      <c r="H233" s="64"/>
      <c r="I233" s="65"/>
      <c r="J233" s="66">
        <f t="shared" si="8"/>
        <v>0</v>
      </c>
      <c r="K233" s="63"/>
    </row>
    <row r="234" spans="2:11" x14ac:dyDescent="0.25">
      <c r="B234" s="67"/>
      <c r="C234" s="66"/>
      <c r="D234" s="68"/>
      <c r="E234" s="68"/>
      <c r="F234" s="63"/>
      <c r="G234" s="64"/>
      <c r="H234" s="64"/>
      <c r="I234" s="65"/>
      <c r="J234" s="66">
        <f t="shared" si="8"/>
        <v>0</v>
      </c>
      <c r="K234" s="63"/>
    </row>
    <row r="235" spans="2:11" x14ac:dyDescent="0.25">
      <c r="B235" s="67"/>
      <c r="C235" s="66"/>
      <c r="D235" s="68"/>
      <c r="E235" s="68"/>
      <c r="F235" s="63"/>
      <c r="G235" s="64"/>
      <c r="H235" s="64"/>
      <c r="I235" s="65"/>
      <c r="J235" s="66">
        <f t="shared" si="8"/>
        <v>0</v>
      </c>
      <c r="K235" s="63"/>
    </row>
    <row r="236" spans="2:11" x14ac:dyDescent="0.25">
      <c r="B236" s="67"/>
      <c r="C236" s="66"/>
      <c r="D236" s="68"/>
      <c r="E236" s="68"/>
      <c r="F236" s="63"/>
      <c r="G236" s="64"/>
      <c r="H236" s="64"/>
      <c r="I236" s="65"/>
      <c r="J236" s="66">
        <f t="shared" si="8"/>
        <v>0</v>
      </c>
      <c r="K236" s="63"/>
    </row>
    <row r="237" spans="2:11" x14ac:dyDescent="0.25">
      <c r="B237" s="67"/>
      <c r="C237" s="66"/>
      <c r="D237" s="68"/>
      <c r="E237" s="68"/>
      <c r="F237" s="63"/>
      <c r="G237" s="64"/>
      <c r="H237" s="64"/>
      <c r="I237" s="65"/>
      <c r="J237" s="66">
        <f t="shared" si="8"/>
        <v>0</v>
      </c>
      <c r="K237" s="63"/>
    </row>
    <row r="238" spans="2:11" x14ac:dyDescent="0.25">
      <c r="B238" s="67"/>
      <c r="C238" s="66"/>
      <c r="D238" s="68"/>
      <c r="E238" s="68"/>
      <c r="F238" s="63"/>
      <c r="G238" s="64"/>
      <c r="H238" s="64"/>
      <c r="I238" s="65"/>
      <c r="J238" s="66">
        <f t="shared" si="8"/>
        <v>0</v>
      </c>
      <c r="K238" s="63"/>
    </row>
    <row r="239" spans="2:11" x14ac:dyDescent="0.25">
      <c r="B239" s="67"/>
      <c r="C239" s="66"/>
      <c r="D239" s="68"/>
      <c r="E239" s="68"/>
      <c r="F239" s="63"/>
      <c r="G239" s="64"/>
      <c r="H239" s="64"/>
      <c r="I239" s="65"/>
      <c r="J239" s="66">
        <f t="shared" si="8"/>
        <v>0</v>
      </c>
      <c r="K239" s="63"/>
    </row>
    <row r="240" spans="2:11" x14ac:dyDescent="0.25">
      <c r="B240" s="67"/>
      <c r="C240" s="66"/>
      <c r="D240" s="68"/>
      <c r="E240" s="68"/>
      <c r="F240" s="63"/>
      <c r="G240" s="64"/>
      <c r="H240" s="64"/>
      <c r="I240" s="65"/>
      <c r="J240" s="66">
        <f t="shared" si="8"/>
        <v>0</v>
      </c>
      <c r="K240" s="63"/>
    </row>
    <row r="241" spans="2:11" x14ac:dyDescent="0.25">
      <c r="B241" s="67"/>
      <c r="C241" s="66"/>
      <c r="D241" s="68"/>
      <c r="E241" s="68"/>
      <c r="F241" s="63"/>
      <c r="G241" s="64"/>
      <c r="H241" s="64"/>
      <c r="I241" s="65"/>
      <c r="J241" s="66">
        <f t="shared" si="8"/>
        <v>0</v>
      </c>
      <c r="K241" s="63"/>
    </row>
    <row r="242" spans="2:11" x14ac:dyDescent="0.25">
      <c r="B242" s="67"/>
      <c r="C242" s="66"/>
      <c r="D242" s="68"/>
      <c r="E242" s="68"/>
      <c r="F242" s="63"/>
      <c r="G242" s="64"/>
      <c r="H242" s="64"/>
      <c r="I242" s="65"/>
      <c r="J242" s="66">
        <f t="shared" si="8"/>
        <v>0</v>
      </c>
      <c r="K242" s="63"/>
    </row>
    <row r="243" spans="2:11" x14ac:dyDescent="0.25">
      <c r="B243" s="67"/>
      <c r="C243" s="66"/>
      <c r="D243" s="68"/>
      <c r="E243" s="68"/>
      <c r="F243" s="63"/>
      <c r="G243" s="64"/>
      <c r="H243" s="64"/>
      <c r="I243" s="65"/>
      <c r="J243" s="66">
        <f t="shared" si="8"/>
        <v>0</v>
      </c>
      <c r="K243" s="63"/>
    </row>
    <row r="244" spans="2:11" x14ac:dyDescent="0.25">
      <c r="B244" s="67"/>
      <c r="C244" s="66"/>
      <c r="D244" s="68"/>
      <c r="E244" s="68"/>
      <c r="F244" s="63"/>
      <c r="G244" s="64"/>
      <c r="H244" s="64"/>
      <c r="I244" s="65"/>
      <c r="J244" s="66">
        <f t="shared" si="8"/>
        <v>0</v>
      </c>
      <c r="K244" s="63"/>
    </row>
    <row r="245" spans="2:11" x14ac:dyDescent="0.25">
      <c r="B245" s="67"/>
      <c r="C245" s="66"/>
      <c r="D245" s="68"/>
      <c r="E245" s="68"/>
      <c r="F245" s="63"/>
      <c r="G245" s="69"/>
      <c r="H245" s="69"/>
      <c r="I245" s="65"/>
      <c r="J245" s="66">
        <f t="shared" si="8"/>
        <v>0</v>
      </c>
      <c r="K245" s="63"/>
    </row>
    <row r="246" spans="2:11" x14ac:dyDescent="0.25">
      <c r="B246" s="70"/>
      <c r="C246" s="71"/>
      <c r="D246" s="72"/>
      <c r="E246" s="72"/>
      <c r="F246" s="73"/>
      <c r="G246" s="74">
        <f>SUM(G231:G245)</f>
        <v>0</v>
      </c>
      <c r="H246" s="74">
        <f>SUM(H231:H245)</f>
        <v>0</v>
      </c>
      <c r="I246" s="75"/>
      <c r="J246" s="73"/>
      <c r="K246" s="73"/>
    </row>
    <row r="247" spans="2:11" x14ac:dyDescent="0.25">
      <c r="B247" s="60">
        <f>B231+1</f>
        <v>1</v>
      </c>
      <c r="C247" s="63" t="str">
        <f>TEXT(B247,"dddd")</f>
        <v>Sunday</v>
      </c>
      <c r="D247" s="68"/>
      <c r="E247" s="68"/>
      <c r="F247" s="66"/>
      <c r="G247" s="64"/>
      <c r="H247" s="64"/>
      <c r="I247" s="65"/>
      <c r="J247" s="66">
        <f t="shared" ref="J247:J261" si="9">IF(I247&gt;=100%,1,0)</f>
        <v>0</v>
      </c>
      <c r="K247" s="66"/>
    </row>
    <row r="248" spans="2:11" x14ac:dyDescent="0.25">
      <c r="B248" s="67"/>
      <c r="C248" s="66"/>
      <c r="D248" s="68"/>
      <c r="E248" s="68"/>
      <c r="F248" s="66"/>
      <c r="G248" s="64"/>
      <c r="H248" s="64"/>
      <c r="I248" s="65"/>
      <c r="J248" s="66">
        <f t="shared" si="9"/>
        <v>0</v>
      </c>
      <c r="K248" s="66"/>
    </row>
    <row r="249" spans="2:11" x14ac:dyDescent="0.25">
      <c r="B249" s="67"/>
      <c r="C249" s="66"/>
      <c r="D249" s="68"/>
      <c r="E249" s="68"/>
      <c r="F249" s="63"/>
      <c r="G249" s="64"/>
      <c r="H249" s="64"/>
      <c r="I249" s="65"/>
      <c r="J249" s="66">
        <f t="shared" si="9"/>
        <v>0</v>
      </c>
      <c r="K249" s="63"/>
    </row>
    <row r="250" spans="2:11" x14ac:dyDescent="0.25">
      <c r="B250" s="67"/>
      <c r="C250" s="66"/>
      <c r="D250" s="68"/>
      <c r="E250" s="68"/>
      <c r="F250" s="63"/>
      <c r="G250" s="64"/>
      <c r="H250" s="64"/>
      <c r="I250" s="65"/>
      <c r="J250" s="66">
        <f t="shared" si="9"/>
        <v>0</v>
      </c>
      <c r="K250" s="63"/>
    </row>
    <row r="251" spans="2:11" x14ac:dyDescent="0.25">
      <c r="B251" s="67"/>
      <c r="C251" s="66"/>
      <c r="D251" s="68"/>
      <c r="E251" s="68"/>
      <c r="F251" s="63"/>
      <c r="G251" s="64"/>
      <c r="H251" s="64"/>
      <c r="I251" s="65"/>
      <c r="J251" s="66">
        <f t="shared" si="9"/>
        <v>0</v>
      </c>
      <c r="K251" s="63"/>
    </row>
    <row r="252" spans="2:11" x14ac:dyDescent="0.25">
      <c r="B252" s="67"/>
      <c r="C252" s="66"/>
      <c r="D252" s="68"/>
      <c r="E252" s="68"/>
      <c r="F252" s="63"/>
      <c r="G252" s="64"/>
      <c r="H252" s="64"/>
      <c r="I252" s="65"/>
      <c r="J252" s="66">
        <f t="shared" si="9"/>
        <v>0</v>
      </c>
      <c r="K252" s="63"/>
    </row>
    <row r="253" spans="2:11" x14ac:dyDescent="0.25">
      <c r="B253" s="67"/>
      <c r="C253" s="66"/>
      <c r="D253" s="68"/>
      <c r="E253" s="68"/>
      <c r="F253" s="63"/>
      <c r="G253" s="64"/>
      <c r="H253" s="64"/>
      <c r="I253" s="65"/>
      <c r="J253" s="66">
        <f t="shared" si="9"/>
        <v>0</v>
      </c>
      <c r="K253" s="63"/>
    </row>
    <row r="254" spans="2:11" x14ac:dyDescent="0.25">
      <c r="B254" s="67"/>
      <c r="C254" s="66"/>
      <c r="D254" s="68"/>
      <c r="E254" s="68"/>
      <c r="F254" s="63"/>
      <c r="G254" s="64"/>
      <c r="H254" s="64"/>
      <c r="I254" s="65"/>
      <c r="J254" s="66">
        <f t="shared" si="9"/>
        <v>0</v>
      </c>
      <c r="K254" s="63"/>
    </row>
    <row r="255" spans="2:11" x14ac:dyDescent="0.25">
      <c r="B255" s="67"/>
      <c r="C255" s="66"/>
      <c r="D255" s="68"/>
      <c r="E255" s="68"/>
      <c r="F255" s="63"/>
      <c r="G255" s="64"/>
      <c r="H255" s="64"/>
      <c r="I255" s="65"/>
      <c r="J255" s="66">
        <f t="shared" si="9"/>
        <v>0</v>
      </c>
      <c r="K255" s="63"/>
    </row>
    <row r="256" spans="2:11" x14ac:dyDescent="0.25">
      <c r="B256" s="67"/>
      <c r="C256" s="66"/>
      <c r="D256" s="68"/>
      <c r="E256" s="68"/>
      <c r="F256" s="63"/>
      <c r="G256" s="64"/>
      <c r="H256" s="64"/>
      <c r="I256" s="65"/>
      <c r="J256" s="66">
        <f t="shared" si="9"/>
        <v>0</v>
      </c>
      <c r="K256" s="63"/>
    </row>
    <row r="257" spans="2:11" x14ac:dyDescent="0.25">
      <c r="B257" s="67"/>
      <c r="C257" s="66"/>
      <c r="D257" s="68"/>
      <c r="E257" s="68"/>
      <c r="F257" s="63"/>
      <c r="G257" s="64"/>
      <c r="H257" s="64"/>
      <c r="I257" s="65"/>
      <c r="J257" s="66">
        <f t="shared" si="9"/>
        <v>0</v>
      </c>
      <c r="K257" s="63"/>
    </row>
    <row r="258" spans="2:11" x14ac:dyDescent="0.25">
      <c r="B258" s="67"/>
      <c r="C258" s="66"/>
      <c r="D258" s="68"/>
      <c r="E258" s="68"/>
      <c r="F258" s="63"/>
      <c r="G258" s="64"/>
      <c r="H258" s="64"/>
      <c r="I258" s="65"/>
      <c r="J258" s="66">
        <f t="shared" si="9"/>
        <v>0</v>
      </c>
      <c r="K258" s="63"/>
    </row>
    <row r="259" spans="2:11" x14ac:dyDescent="0.25">
      <c r="B259" s="67"/>
      <c r="C259" s="66"/>
      <c r="D259" s="68"/>
      <c r="E259" s="68"/>
      <c r="F259" s="63"/>
      <c r="G259" s="64"/>
      <c r="H259" s="64"/>
      <c r="I259" s="65"/>
      <c r="J259" s="66">
        <f t="shared" si="9"/>
        <v>0</v>
      </c>
      <c r="K259" s="63"/>
    </row>
    <row r="260" spans="2:11" x14ac:dyDescent="0.25">
      <c r="B260" s="67"/>
      <c r="C260" s="66"/>
      <c r="D260" s="68"/>
      <c r="E260" s="68"/>
      <c r="F260" s="63"/>
      <c r="G260" s="64"/>
      <c r="H260" s="64"/>
      <c r="I260" s="65"/>
      <c r="J260" s="66">
        <f t="shared" si="9"/>
        <v>0</v>
      </c>
      <c r="K260" s="63"/>
    </row>
    <row r="261" spans="2:11" x14ac:dyDescent="0.25">
      <c r="B261" s="67"/>
      <c r="C261" s="66"/>
      <c r="D261" s="68"/>
      <c r="E261" s="68"/>
      <c r="F261" s="63"/>
      <c r="G261" s="69"/>
      <c r="H261" s="69"/>
      <c r="I261" s="65"/>
      <c r="J261" s="66">
        <f t="shared" si="9"/>
        <v>0</v>
      </c>
      <c r="K261" s="63"/>
    </row>
    <row r="262" spans="2:11" x14ac:dyDescent="0.25">
      <c r="B262" s="70"/>
      <c r="C262" s="71"/>
      <c r="D262" s="72"/>
      <c r="E262" s="72"/>
      <c r="F262" s="73"/>
      <c r="G262" s="74">
        <f>SUM(G247:G261)</f>
        <v>0</v>
      </c>
      <c r="H262" s="74">
        <f>SUM(H247:H261)</f>
        <v>0</v>
      </c>
      <c r="I262" s="75"/>
      <c r="J262" s="73"/>
      <c r="K262" s="73"/>
    </row>
    <row r="263" spans="2:11" x14ac:dyDescent="0.25">
      <c r="B263" s="60"/>
      <c r="C263" s="63"/>
      <c r="D263" s="68"/>
      <c r="E263" s="68"/>
      <c r="F263" s="66"/>
      <c r="G263" s="64"/>
      <c r="H263" s="64"/>
      <c r="I263" s="65"/>
      <c r="J263" s="66">
        <f t="shared" ref="J263:J277" si="10">IF(I263&gt;=100%,1,0)</f>
        <v>0</v>
      </c>
      <c r="K263" s="66"/>
    </row>
    <row r="264" spans="2:11" x14ac:dyDescent="0.25">
      <c r="B264" s="67"/>
      <c r="C264" s="66"/>
      <c r="D264" s="68"/>
      <c r="E264" s="68"/>
      <c r="F264" s="66"/>
      <c r="G264" s="64"/>
      <c r="H264" s="64"/>
      <c r="I264" s="65"/>
      <c r="J264" s="66">
        <f t="shared" si="10"/>
        <v>0</v>
      </c>
      <c r="K264" s="66"/>
    </row>
    <row r="265" spans="2:11" x14ac:dyDescent="0.25">
      <c r="B265" s="67"/>
      <c r="C265" s="66"/>
      <c r="D265" s="68"/>
      <c r="E265" s="68"/>
      <c r="F265" s="63"/>
      <c r="G265" s="64"/>
      <c r="H265" s="64"/>
      <c r="I265" s="65"/>
      <c r="J265" s="66">
        <f t="shared" si="10"/>
        <v>0</v>
      </c>
      <c r="K265" s="63"/>
    </row>
    <row r="266" spans="2:11" x14ac:dyDescent="0.25">
      <c r="B266" s="67"/>
      <c r="C266" s="66"/>
      <c r="D266" s="68"/>
      <c r="E266" s="68"/>
      <c r="F266" s="63"/>
      <c r="G266" s="64"/>
      <c r="H266" s="64"/>
      <c r="I266" s="65"/>
      <c r="J266" s="66">
        <f t="shared" si="10"/>
        <v>0</v>
      </c>
      <c r="K266" s="63"/>
    </row>
    <row r="267" spans="2:11" x14ac:dyDescent="0.25">
      <c r="B267" s="67"/>
      <c r="C267" s="66"/>
      <c r="D267" s="68"/>
      <c r="E267" s="68"/>
      <c r="F267" s="63"/>
      <c r="G267" s="64"/>
      <c r="H267" s="64"/>
      <c r="I267" s="65"/>
      <c r="J267" s="66">
        <f t="shared" si="10"/>
        <v>0</v>
      </c>
      <c r="K267" s="63"/>
    </row>
    <row r="268" spans="2:11" x14ac:dyDescent="0.25">
      <c r="B268" s="67"/>
      <c r="C268" s="66"/>
      <c r="D268" s="68"/>
      <c r="E268" s="68"/>
      <c r="F268" s="63"/>
      <c r="G268" s="64"/>
      <c r="H268" s="64"/>
      <c r="I268" s="65"/>
      <c r="J268" s="66">
        <f t="shared" si="10"/>
        <v>0</v>
      </c>
      <c r="K268" s="63"/>
    </row>
    <row r="269" spans="2:11" x14ac:dyDescent="0.25">
      <c r="B269" s="67"/>
      <c r="C269" s="66"/>
      <c r="D269" s="68"/>
      <c r="E269" s="68"/>
      <c r="F269" s="63"/>
      <c r="G269" s="64"/>
      <c r="H269" s="64"/>
      <c r="I269" s="65"/>
      <c r="J269" s="66">
        <f t="shared" si="10"/>
        <v>0</v>
      </c>
      <c r="K269" s="63"/>
    </row>
    <row r="270" spans="2:11" x14ac:dyDescent="0.25">
      <c r="B270" s="67"/>
      <c r="C270" s="66"/>
      <c r="D270" s="68"/>
      <c r="E270" s="68"/>
      <c r="F270" s="63"/>
      <c r="G270" s="64"/>
      <c r="H270" s="64"/>
      <c r="I270" s="65"/>
      <c r="J270" s="66">
        <f t="shared" si="10"/>
        <v>0</v>
      </c>
      <c r="K270" s="63"/>
    </row>
    <row r="271" spans="2:11" x14ac:dyDescent="0.25">
      <c r="B271" s="67"/>
      <c r="C271" s="66"/>
      <c r="D271" s="68"/>
      <c r="E271" s="68"/>
      <c r="F271" s="63"/>
      <c r="G271" s="64"/>
      <c r="H271" s="64"/>
      <c r="I271" s="65"/>
      <c r="J271" s="66">
        <f t="shared" si="10"/>
        <v>0</v>
      </c>
      <c r="K271" s="63"/>
    </row>
    <row r="272" spans="2:11" x14ac:dyDescent="0.25">
      <c r="B272" s="67"/>
      <c r="C272" s="66"/>
      <c r="D272" s="68"/>
      <c r="E272" s="68"/>
      <c r="F272" s="63"/>
      <c r="G272" s="64"/>
      <c r="H272" s="64"/>
      <c r="I272" s="65"/>
      <c r="J272" s="66">
        <f t="shared" si="10"/>
        <v>0</v>
      </c>
      <c r="K272" s="63"/>
    </row>
    <row r="273" spans="2:11" x14ac:dyDescent="0.25">
      <c r="B273" s="67"/>
      <c r="C273" s="66"/>
      <c r="D273" s="68"/>
      <c r="E273" s="68"/>
      <c r="F273" s="63"/>
      <c r="G273" s="64"/>
      <c r="H273" s="64"/>
      <c r="I273" s="65"/>
      <c r="J273" s="66">
        <f t="shared" si="10"/>
        <v>0</v>
      </c>
      <c r="K273" s="63"/>
    </row>
    <row r="274" spans="2:11" x14ac:dyDescent="0.25">
      <c r="B274" s="67"/>
      <c r="C274" s="66"/>
      <c r="D274" s="68"/>
      <c r="E274" s="68"/>
      <c r="F274" s="63"/>
      <c r="G274" s="64"/>
      <c r="H274" s="64"/>
      <c r="I274" s="65"/>
      <c r="J274" s="66">
        <f t="shared" si="10"/>
        <v>0</v>
      </c>
      <c r="K274" s="63"/>
    </row>
    <row r="275" spans="2:11" x14ac:dyDescent="0.25">
      <c r="B275" s="67"/>
      <c r="C275" s="66"/>
      <c r="D275" s="68"/>
      <c r="E275" s="68"/>
      <c r="F275" s="63"/>
      <c r="G275" s="64"/>
      <c r="H275" s="64"/>
      <c r="I275" s="65"/>
      <c r="J275" s="66">
        <f t="shared" si="10"/>
        <v>0</v>
      </c>
      <c r="K275" s="63"/>
    </row>
    <row r="276" spans="2:11" x14ac:dyDescent="0.25">
      <c r="B276" s="67"/>
      <c r="C276" s="66"/>
      <c r="D276" s="68"/>
      <c r="E276" s="68"/>
      <c r="F276" s="63"/>
      <c r="G276" s="64"/>
      <c r="H276" s="64"/>
      <c r="I276" s="65"/>
      <c r="J276" s="66">
        <f t="shared" si="10"/>
        <v>0</v>
      </c>
      <c r="K276" s="63"/>
    </row>
    <row r="277" spans="2:11" x14ac:dyDescent="0.25">
      <c r="B277" s="67"/>
      <c r="C277" s="66"/>
      <c r="D277" s="68"/>
      <c r="E277" s="68"/>
      <c r="F277" s="63"/>
      <c r="G277" s="69"/>
      <c r="H277" s="69"/>
      <c r="I277" s="65"/>
      <c r="J277" s="66">
        <f t="shared" si="10"/>
        <v>0</v>
      </c>
      <c r="K277" s="63"/>
    </row>
    <row r="278" spans="2:11" x14ac:dyDescent="0.25">
      <c r="B278" s="70"/>
      <c r="C278" s="71"/>
      <c r="D278" s="72"/>
      <c r="E278" s="72"/>
      <c r="F278" s="73"/>
      <c r="G278" s="74">
        <f>SUM(G263:G277)</f>
        <v>0</v>
      </c>
      <c r="H278" s="74">
        <f>SUM(H263:H277)</f>
        <v>0</v>
      </c>
      <c r="I278" s="75"/>
      <c r="J278" s="73"/>
      <c r="K278" s="73"/>
    </row>
  </sheetData>
  <sheetProtection sort="0"/>
  <conditionalFormatting sqref="I54">
    <cfRule type="dataBar" priority="1064">
      <dataBar>
        <cfvo type="min"/>
        <cfvo type="max"/>
        <color rgb="FF63C384"/>
      </dataBar>
    </cfRule>
  </conditionalFormatting>
  <conditionalFormatting sqref="I54">
    <cfRule type="dataBar" priority="10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{8C5DB582-8A76-42CA-9E51-9766DC7582FB}</x14:id>
        </ext>
      </extLst>
    </cfRule>
  </conditionalFormatting>
  <conditionalFormatting sqref="F54">
    <cfRule type="iconSet" priority="1066">
      <iconSet iconSet="4TrafficLights" showValue="0">
        <cfvo type="percent" val="0"/>
        <cfvo type="num" val="2"/>
        <cfvo type="num" val="3"/>
        <cfvo type="num" val="4"/>
      </iconSet>
    </cfRule>
    <cfRule type="iconSet" priority="1067">
      <iconSet iconSet="4TrafficLights">
        <cfvo type="percent" val="0"/>
        <cfvo type="num" val="2"/>
        <cfvo type="num" val="3"/>
        <cfvo type="num" val="4"/>
      </iconSet>
    </cfRule>
    <cfRule type="iconSet" priority="1068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74">
      <iconSet showValue="0">
        <cfvo type="percent" val="0"/>
        <cfvo type="num" val="2"/>
        <cfvo type="num" val="3"/>
      </iconSet>
    </cfRule>
    <cfRule type="iconSet" priority="1075">
      <iconSet>
        <cfvo type="percent" val="0"/>
        <cfvo type="num" val="2"/>
        <cfvo type="num" val="3"/>
      </iconSet>
    </cfRule>
  </conditionalFormatting>
  <conditionalFormatting sqref="J54">
    <cfRule type="iconSet" priority="1069">
      <iconSet iconSet="3Symbols" showValue="0">
        <cfvo type="percent" val="0"/>
        <cfvo type="num" val="0"/>
        <cfvo type="num" val="1"/>
      </iconSet>
    </cfRule>
    <cfRule type="iconSet" priority="1070">
      <iconSet iconSet="3Symbols">
        <cfvo type="percent" val="0"/>
        <cfvo type="num" val="0"/>
        <cfvo type="num" val="1"/>
      </iconSet>
    </cfRule>
    <cfRule type="iconSet" priority="1071">
      <iconSet iconSet="3Symbols">
        <cfvo type="percent" val="0"/>
        <cfvo type="num" val="0"/>
        <cfvo type="num" val="1"/>
      </iconSet>
    </cfRule>
    <cfRule type="iconSet" priority="1072">
      <iconSet iconSet="3Symbols">
        <cfvo type="percent" val="0"/>
        <cfvo type="percent" val="33"/>
        <cfvo type="percent" val="67"/>
      </iconSet>
    </cfRule>
  </conditionalFormatting>
  <conditionalFormatting sqref="I54">
    <cfRule type="dataBar" priority="1073">
      <dataBar>
        <cfvo type="min"/>
        <cfvo type="max"/>
        <color rgb="FF63C384"/>
      </dataBar>
    </cfRule>
  </conditionalFormatting>
  <conditionalFormatting sqref="I38">
    <cfRule type="dataBar" priority="1076">
      <dataBar>
        <cfvo type="min"/>
        <cfvo type="max"/>
        <color rgb="FF63C384"/>
      </dataBar>
    </cfRule>
  </conditionalFormatting>
  <conditionalFormatting sqref="I38">
    <cfRule type="dataBar" priority="10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{A83BE221-5715-4E94-B8B6-E5195980F048}</x14:id>
        </ext>
      </extLst>
    </cfRule>
  </conditionalFormatting>
  <conditionalFormatting sqref="F38">
    <cfRule type="iconSet" priority="1078">
      <iconSet iconSet="4TrafficLights" showValue="0">
        <cfvo type="percent" val="0"/>
        <cfvo type="num" val="2"/>
        <cfvo type="num" val="3"/>
        <cfvo type="num" val="4"/>
      </iconSet>
    </cfRule>
    <cfRule type="iconSet" priority="1079">
      <iconSet iconSet="4TrafficLights">
        <cfvo type="percent" val="0"/>
        <cfvo type="num" val="2"/>
        <cfvo type="num" val="3"/>
        <cfvo type="num" val="4"/>
      </iconSet>
    </cfRule>
    <cfRule type="iconSet" priority="1080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86">
      <iconSet showValue="0">
        <cfvo type="percent" val="0"/>
        <cfvo type="num" val="2"/>
        <cfvo type="num" val="3"/>
      </iconSet>
    </cfRule>
    <cfRule type="iconSet" priority="1087">
      <iconSet>
        <cfvo type="percent" val="0"/>
        <cfvo type="num" val="2"/>
        <cfvo type="num" val="3"/>
      </iconSet>
    </cfRule>
  </conditionalFormatting>
  <conditionalFormatting sqref="J38">
    <cfRule type="iconSet" priority="1081">
      <iconSet iconSet="3Symbols" showValue="0">
        <cfvo type="percent" val="0"/>
        <cfvo type="num" val="0"/>
        <cfvo type="num" val="1"/>
      </iconSet>
    </cfRule>
    <cfRule type="iconSet" priority="1082">
      <iconSet iconSet="3Symbols">
        <cfvo type="percent" val="0"/>
        <cfvo type="num" val="0"/>
        <cfvo type="num" val="1"/>
      </iconSet>
    </cfRule>
    <cfRule type="iconSet" priority="1083">
      <iconSet iconSet="3Symbols">
        <cfvo type="percent" val="0"/>
        <cfvo type="num" val="0"/>
        <cfvo type="num" val="1"/>
      </iconSet>
    </cfRule>
    <cfRule type="iconSet" priority="1084">
      <iconSet iconSet="3Symbols">
        <cfvo type="percent" val="0"/>
        <cfvo type="percent" val="33"/>
        <cfvo type="percent" val="67"/>
      </iconSet>
    </cfRule>
  </conditionalFormatting>
  <conditionalFormatting sqref="I38">
    <cfRule type="dataBar" priority="1085">
      <dataBar>
        <cfvo type="min"/>
        <cfvo type="max"/>
        <color rgb="FF63C384"/>
      </dataBar>
    </cfRule>
  </conditionalFormatting>
  <conditionalFormatting sqref="I22">
    <cfRule type="dataBar" priority="1088">
      <dataBar>
        <cfvo type="min"/>
        <cfvo type="max"/>
        <color rgb="FF63C384"/>
      </dataBar>
    </cfRule>
  </conditionalFormatting>
  <conditionalFormatting sqref="I22">
    <cfRule type="dataBar" priority="10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{984E23A8-BD72-4388-8F39-D318F5F3142A}</x14:id>
        </ext>
      </extLst>
    </cfRule>
  </conditionalFormatting>
  <conditionalFormatting sqref="F7:F22">
    <cfRule type="iconSet" priority="1090">
      <iconSet iconSet="4TrafficLights" showValue="0">
        <cfvo type="percent" val="0"/>
        <cfvo type="num" val="2"/>
        <cfvo type="num" val="3"/>
        <cfvo type="num" val="4"/>
      </iconSet>
    </cfRule>
    <cfRule type="iconSet" priority="1091">
      <iconSet iconSet="4TrafficLights">
        <cfvo type="percent" val="0"/>
        <cfvo type="num" val="2"/>
        <cfvo type="num" val="3"/>
        <cfvo type="num" val="4"/>
      </iconSet>
    </cfRule>
    <cfRule type="iconSet" priority="1092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94">
      <iconSet showValue="0">
        <cfvo type="percent" val="0"/>
        <cfvo type="num" val="2"/>
        <cfvo type="num" val="3"/>
      </iconSet>
    </cfRule>
    <cfRule type="iconSet" priority="1095">
      <iconSet>
        <cfvo type="percent" val="0"/>
        <cfvo type="num" val="2"/>
        <cfvo type="num" val="3"/>
      </iconSet>
    </cfRule>
  </conditionalFormatting>
  <conditionalFormatting sqref="I22">
    <cfRule type="dataBar" priority="1093">
      <dataBar>
        <cfvo type="min"/>
        <cfvo type="max"/>
        <color rgb="FF63C384"/>
      </dataBar>
    </cfRule>
  </conditionalFormatting>
  <conditionalFormatting sqref="I70">
    <cfRule type="dataBar" priority="1052">
      <dataBar>
        <cfvo type="min"/>
        <cfvo type="max"/>
        <color rgb="FF63C384"/>
      </dataBar>
    </cfRule>
  </conditionalFormatting>
  <conditionalFormatting sqref="I70">
    <cfRule type="dataBar" priority="10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{C780FAE7-C57B-4B28-8CC2-1C497EE40D66}</x14:id>
        </ext>
      </extLst>
    </cfRule>
  </conditionalFormatting>
  <conditionalFormatting sqref="F70">
    <cfRule type="iconSet" priority="1054">
      <iconSet iconSet="4TrafficLights" showValue="0">
        <cfvo type="percent" val="0"/>
        <cfvo type="num" val="2"/>
        <cfvo type="num" val="3"/>
        <cfvo type="num" val="4"/>
      </iconSet>
    </cfRule>
    <cfRule type="iconSet" priority="1055">
      <iconSet iconSet="4TrafficLights">
        <cfvo type="percent" val="0"/>
        <cfvo type="num" val="2"/>
        <cfvo type="num" val="3"/>
        <cfvo type="num" val="4"/>
      </iconSet>
    </cfRule>
    <cfRule type="iconSet" priority="1056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62">
      <iconSet showValue="0">
        <cfvo type="percent" val="0"/>
        <cfvo type="num" val="2"/>
        <cfvo type="num" val="3"/>
      </iconSet>
    </cfRule>
    <cfRule type="iconSet" priority="1063">
      <iconSet>
        <cfvo type="percent" val="0"/>
        <cfvo type="num" val="2"/>
        <cfvo type="num" val="3"/>
      </iconSet>
    </cfRule>
  </conditionalFormatting>
  <conditionalFormatting sqref="J70">
    <cfRule type="iconSet" priority="1057">
      <iconSet iconSet="3Symbols" showValue="0">
        <cfvo type="percent" val="0"/>
        <cfvo type="num" val="0"/>
        <cfvo type="num" val="1"/>
      </iconSet>
    </cfRule>
    <cfRule type="iconSet" priority="1058">
      <iconSet iconSet="3Symbols">
        <cfvo type="percent" val="0"/>
        <cfvo type="num" val="0"/>
        <cfvo type="num" val="1"/>
      </iconSet>
    </cfRule>
    <cfRule type="iconSet" priority="1059">
      <iconSet iconSet="3Symbols">
        <cfvo type="percent" val="0"/>
        <cfvo type="num" val="0"/>
        <cfvo type="num" val="1"/>
      </iconSet>
    </cfRule>
    <cfRule type="iconSet" priority="1060">
      <iconSet iconSet="3Symbols">
        <cfvo type="percent" val="0"/>
        <cfvo type="percent" val="33"/>
        <cfvo type="percent" val="67"/>
      </iconSet>
    </cfRule>
  </conditionalFormatting>
  <conditionalFormatting sqref="I70">
    <cfRule type="dataBar" priority="1061">
      <dataBar>
        <cfvo type="min"/>
        <cfvo type="max"/>
        <color rgb="FF63C384"/>
      </dataBar>
    </cfRule>
  </conditionalFormatting>
  <conditionalFormatting sqref="I86">
    <cfRule type="dataBar" priority="1040">
      <dataBar>
        <cfvo type="min"/>
        <cfvo type="max"/>
        <color rgb="FF63C384"/>
      </dataBar>
    </cfRule>
  </conditionalFormatting>
  <conditionalFormatting sqref="I86">
    <cfRule type="dataBar" priority="10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{F3234E7C-C537-4D6C-B165-61B767808D9E}</x14:id>
        </ext>
      </extLst>
    </cfRule>
  </conditionalFormatting>
  <conditionalFormatting sqref="F86">
    <cfRule type="iconSet" priority="1042">
      <iconSet iconSet="4TrafficLights" showValue="0">
        <cfvo type="percent" val="0"/>
        <cfvo type="num" val="2"/>
        <cfvo type="num" val="3"/>
        <cfvo type="num" val="4"/>
      </iconSet>
    </cfRule>
    <cfRule type="iconSet" priority="1043">
      <iconSet iconSet="4TrafficLights">
        <cfvo type="percent" val="0"/>
        <cfvo type="num" val="2"/>
        <cfvo type="num" val="3"/>
        <cfvo type="num" val="4"/>
      </iconSet>
    </cfRule>
    <cfRule type="iconSet" priority="1044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50">
      <iconSet showValue="0">
        <cfvo type="percent" val="0"/>
        <cfvo type="num" val="2"/>
        <cfvo type="num" val="3"/>
      </iconSet>
    </cfRule>
    <cfRule type="iconSet" priority="1051">
      <iconSet>
        <cfvo type="percent" val="0"/>
        <cfvo type="num" val="2"/>
        <cfvo type="num" val="3"/>
      </iconSet>
    </cfRule>
  </conditionalFormatting>
  <conditionalFormatting sqref="J86">
    <cfRule type="iconSet" priority="1045">
      <iconSet iconSet="3Symbols" showValue="0">
        <cfvo type="percent" val="0"/>
        <cfvo type="num" val="0"/>
        <cfvo type="num" val="1"/>
      </iconSet>
    </cfRule>
    <cfRule type="iconSet" priority="1046">
      <iconSet iconSet="3Symbols">
        <cfvo type="percent" val="0"/>
        <cfvo type="num" val="0"/>
        <cfvo type="num" val="1"/>
      </iconSet>
    </cfRule>
    <cfRule type="iconSet" priority="1047">
      <iconSet iconSet="3Symbols">
        <cfvo type="percent" val="0"/>
        <cfvo type="num" val="0"/>
        <cfvo type="num" val="1"/>
      </iconSet>
    </cfRule>
    <cfRule type="iconSet" priority="1048">
      <iconSet iconSet="3Symbols">
        <cfvo type="percent" val="0"/>
        <cfvo type="percent" val="33"/>
        <cfvo type="percent" val="67"/>
      </iconSet>
    </cfRule>
  </conditionalFormatting>
  <conditionalFormatting sqref="I86">
    <cfRule type="dataBar" priority="1049">
      <dataBar>
        <cfvo type="min"/>
        <cfvo type="max"/>
        <color rgb="FF63C384"/>
      </dataBar>
    </cfRule>
  </conditionalFormatting>
  <conditionalFormatting sqref="I102">
    <cfRule type="dataBar" priority="1028">
      <dataBar>
        <cfvo type="min"/>
        <cfvo type="max"/>
        <color rgb="FF63C384"/>
      </dataBar>
    </cfRule>
  </conditionalFormatting>
  <conditionalFormatting sqref="I102">
    <cfRule type="dataBar" priority="10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{C6D25B4B-B40B-49FB-ABB6-600C919E0908}</x14:id>
        </ext>
      </extLst>
    </cfRule>
  </conditionalFormatting>
  <conditionalFormatting sqref="F102">
    <cfRule type="iconSet" priority="1030">
      <iconSet iconSet="4TrafficLights" showValue="0">
        <cfvo type="percent" val="0"/>
        <cfvo type="num" val="2"/>
        <cfvo type="num" val="3"/>
        <cfvo type="num" val="4"/>
      </iconSet>
    </cfRule>
    <cfRule type="iconSet" priority="1031">
      <iconSet iconSet="4TrafficLights">
        <cfvo type="percent" val="0"/>
        <cfvo type="num" val="2"/>
        <cfvo type="num" val="3"/>
        <cfvo type="num" val="4"/>
      </iconSet>
    </cfRule>
    <cfRule type="iconSet" priority="1032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38">
      <iconSet showValue="0">
        <cfvo type="percent" val="0"/>
        <cfvo type="num" val="2"/>
        <cfvo type="num" val="3"/>
      </iconSet>
    </cfRule>
    <cfRule type="iconSet" priority="1039">
      <iconSet>
        <cfvo type="percent" val="0"/>
        <cfvo type="num" val="2"/>
        <cfvo type="num" val="3"/>
      </iconSet>
    </cfRule>
  </conditionalFormatting>
  <conditionalFormatting sqref="J102">
    <cfRule type="iconSet" priority="1033">
      <iconSet iconSet="3Symbols" showValue="0">
        <cfvo type="percent" val="0"/>
        <cfvo type="num" val="0"/>
        <cfvo type="num" val="1"/>
      </iconSet>
    </cfRule>
    <cfRule type="iconSet" priority="1034">
      <iconSet iconSet="3Symbols">
        <cfvo type="percent" val="0"/>
        <cfvo type="num" val="0"/>
        <cfvo type="num" val="1"/>
      </iconSet>
    </cfRule>
    <cfRule type="iconSet" priority="1035">
      <iconSet iconSet="3Symbols">
        <cfvo type="percent" val="0"/>
        <cfvo type="num" val="0"/>
        <cfvo type="num" val="1"/>
      </iconSet>
    </cfRule>
    <cfRule type="iconSet" priority="1036">
      <iconSet iconSet="3Symbols">
        <cfvo type="percent" val="0"/>
        <cfvo type="percent" val="33"/>
        <cfvo type="percent" val="67"/>
      </iconSet>
    </cfRule>
  </conditionalFormatting>
  <conditionalFormatting sqref="I102">
    <cfRule type="dataBar" priority="1037">
      <dataBar>
        <cfvo type="min"/>
        <cfvo type="max"/>
        <color rgb="FF63C384"/>
      </dataBar>
    </cfRule>
  </conditionalFormatting>
  <conditionalFormatting sqref="I118">
    <cfRule type="dataBar" priority="1016">
      <dataBar>
        <cfvo type="min"/>
        <cfvo type="max"/>
        <color rgb="FF63C384"/>
      </dataBar>
    </cfRule>
  </conditionalFormatting>
  <conditionalFormatting sqref="I118">
    <cfRule type="dataBar" priority="10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{B11C0F23-3C4D-49FD-990D-ED8E930FD0FA}</x14:id>
        </ext>
      </extLst>
    </cfRule>
  </conditionalFormatting>
  <conditionalFormatting sqref="F118">
    <cfRule type="iconSet" priority="1018">
      <iconSet iconSet="4TrafficLights" showValue="0">
        <cfvo type="percent" val="0"/>
        <cfvo type="num" val="2"/>
        <cfvo type="num" val="3"/>
        <cfvo type="num" val="4"/>
      </iconSet>
    </cfRule>
    <cfRule type="iconSet" priority="1019">
      <iconSet iconSet="4TrafficLights">
        <cfvo type="percent" val="0"/>
        <cfvo type="num" val="2"/>
        <cfvo type="num" val="3"/>
        <cfvo type="num" val="4"/>
      </iconSet>
    </cfRule>
    <cfRule type="iconSet" priority="1020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26">
      <iconSet showValue="0">
        <cfvo type="percent" val="0"/>
        <cfvo type="num" val="2"/>
        <cfvo type="num" val="3"/>
      </iconSet>
    </cfRule>
    <cfRule type="iconSet" priority="1027">
      <iconSet>
        <cfvo type="percent" val="0"/>
        <cfvo type="num" val="2"/>
        <cfvo type="num" val="3"/>
      </iconSet>
    </cfRule>
  </conditionalFormatting>
  <conditionalFormatting sqref="J118">
    <cfRule type="iconSet" priority="1021">
      <iconSet iconSet="3Symbols" showValue="0">
        <cfvo type="percent" val="0"/>
        <cfvo type="num" val="0"/>
        <cfvo type="num" val="1"/>
      </iconSet>
    </cfRule>
    <cfRule type="iconSet" priority="1022">
      <iconSet iconSet="3Symbols">
        <cfvo type="percent" val="0"/>
        <cfvo type="num" val="0"/>
        <cfvo type="num" val="1"/>
      </iconSet>
    </cfRule>
    <cfRule type="iconSet" priority="1023">
      <iconSet iconSet="3Symbols">
        <cfvo type="percent" val="0"/>
        <cfvo type="num" val="0"/>
        <cfvo type="num" val="1"/>
      </iconSet>
    </cfRule>
    <cfRule type="iconSet" priority="1024">
      <iconSet iconSet="3Symbols">
        <cfvo type="percent" val="0"/>
        <cfvo type="percent" val="33"/>
        <cfvo type="percent" val="67"/>
      </iconSet>
    </cfRule>
  </conditionalFormatting>
  <conditionalFormatting sqref="I118">
    <cfRule type="dataBar" priority="1025">
      <dataBar>
        <cfvo type="min"/>
        <cfvo type="max"/>
        <color rgb="FF63C384"/>
      </dataBar>
    </cfRule>
  </conditionalFormatting>
  <conditionalFormatting sqref="I134">
    <cfRule type="dataBar" priority="1004">
      <dataBar>
        <cfvo type="min"/>
        <cfvo type="max"/>
        <color rgb="FF63C384"/>
      </dataBar>
    </cfRule>
  </conditionalFormatting>
  <conditionalFormatting sqref="I134">
    <cfRule type="dataBar" priority="10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{6F8C8EB0-0AAD-411E-9777-E183F3ECC7C1}</x14:id>
        </ext>
      </extLst>
    </cfRule>
  </conditionalFormatting>
  <conditionalFormatting sqref="F134">
    <cfRule type="iconSet" priority="1006">
      <iconSet iconSet="4TrafficLights" showValue="0">
        <cfvo type="percent" val="0"/>
        <cfvo type="num" val="2"/>
        <cfvo type="num" val="3"/>
        <cfvo type="num" val="4"/>
      </iconSet>
    </cfRule>
    <cfRule type="iconSet" priority="1007">
      <iconSet iconSet="4TrafficLights">
        <cfvo type="percent" val="0"/>
        <cfvo type="num" val="2"/>
        <cfvo type="num" val="3"/>
        <cfvo type="num" val="4"/>
      </iconSet>
    </cfRule>
    <cfRule type="iconSet" priority="1008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14">
      <iconSet showValue="0">
        <cfvo type="percent" val="0"/>
        <cfvo type="num" val="2"/>
        <cfvo type="num" val="3"/>
      </iconSet>
    </cfRule>
    <cfRule type="iconSet" priority="1015">
      <iconSet>
        <cfvo type="percent" val="0"/>
        <cfvo type="num" val="2"/>
        <cfvo type="num" val="3"/>
      </iconSet>
    </cfRule>
  </conditionalFormatting>
  <conditionalFormatting sqref="J134">
    <cfRule type="iconSet" priority="1009">
      <iconSet iconSet="3Symbols" showValue="0">
        <cfvo type="percent" val="0"/>
        <cfvo type="num" val="0"/>
        <cfvo type="num" val="1"/>
      </iconSet>
    </cfRule>
    <cfRule type="iconSet" priority="1010">
      <iconSet iconSet="3Symbols">
        <cfvo type="percent" val="0"/>
        <cfvo type="num" val="0"/>
        <cfvo type="num" val="1"/>
      </iconSet>
    </cfRule>
    <cfRule type="iconSet" priority="1011">
      <iconSet iconSet="3Symbols">
        <cfvo type="percent" val="0"/>
        <cfvo type="num" val="0"/>
        <cfvo type="num" val="1"/>
      </iconSet>
    </cfRule>
    <cfRule type="iconSet" priority="1012">
      <iconSet iconSet="3Symbols">
        <cfvo type="percent" val="0"/>
        <cfvo type="percent" val="33"/>
        <cfvo type="percent" val="67"/>
      </iconSet>
    </cfRule>
  </conditionalFormatting>
  <conditionalFormatting sqref="I134">
    <cfRule type="dataBar" priority="1013">
      <dataBar>
        <cfvo type="min"/>
        <cfvo type="max"/>
        <color rgb="FF63C384"/>
      </dataBar>
    </cfRule>
  </conditionalFormatting>
  <conditionalFormatting sqref="I150">
    <cfRule type="dataBar" priority="992">
      <dataBar>
        <cfvo type="min"/>
        <cfvo type="max"/>
        <color rgb="FF63C384"/>
      </dataBar>
    </cfRule>
  </conditionalFormatting>
  <conditionalFormatting sqref="I150">
    <cfRule type="dataBar" priority="9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{036E316C-F040-4E6E-A99A-37776A1FFBEF}</x14:id>
        </ext>
      </extLst>
    </cfRule>
  </conditionalFormatting>
  <conditionalFormatting sqref="F150">
    <cfRule type="iconSet" priority="994">
      <iconSet iconSet="4TrafficLights" showValue="0">
        <cfvo type="percent" val="0"/>
        <cfvo type="num" val="2"/>
        <cfvo type="num" val="3"/>
        <cfvo type="num" val="4"/>
      </iconSet>
    </cfRule>
    <cfRule type="iconSet" priority="995">
      <iconSet iconSet="4TrafficLights">
        <cfvo type="percent" val="0"/>
        <cfvo type="num" val="2"/>
        <cfvo type="num" val="3"/>
        <cfvo type="num" val="4"/>
      </iconSet>
    </cfRule>
    <cfRule type="iconSet" priority="996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02">
      <iconSet showValue="0">
        <cfvo type="percent" val="0"/>
        <cfvo type="num" val="2"/>
        <cfvo type="num" val="3"/>
      </iconSet>
    </cfRule>
    <cfRule type="iconSet" priority="1003">
      <iconSet>
        <cfvo type="percent" val="0"/>
        <cfvo type="num" val="2"/>
        <cfvo type="num" val="3"/>
      </iconSet>
    </cfRule>
  </conditionalFormatting>
  <conditionalFormatting sqref="J150">
    <cfRule type="iconSet" priority="997">
      <iconSet iconSet="3Symbols" showValue="0">
        <cfvo type="percent" val="0"/>
        <cfvo type="num" val="0"/>
        <cfvo type="num" val="1"/>
      </iconSet>
    </cfRule>
    <cfRule type="iconSet" priority="998">
      <iconSet iconSet="3Symbols">
        <cfvo type="percent" val="0"/>
        <cfvo type="num" val="0"/>
        <cfvo type="num" val="1"/>
      </iconSet>
    </cfRule>
    <cfRule type="iconSet" priority="999">
      <iconSet iconSet="3Symbols">
        <cfvo type="percent" val="0"/>
        <cfvo type="num" val="0"/>
        <cfvo type="num" val="1"/>
      </iconSet>
    </cfRule>
    <cfRule type="iconSet" priority="1000">
      <iconSet iconSet="3Symbols">
        <cfvo type="percent" val="0"/>
        <cfvo type="percent" val="33"/>
        <cfvo type="percent" val="67"/>
      </iconSet>
    </cfRule>
  </conditionalFormatting>
  <conditionalFormatting sqref="I150">
    <cfRule type="dataBar" priority="1001">
      <dataBar>
        <cfvo type="min"/>
        <cfvo type="max"/>
        <color rgb="FF63C384"/>
      </dataBar>
    </cfRule>
  </conditionalFormatting>
  <conditionalFormatting sqref="I166">
    <cfRule type="dataBar" priority="980">
      <dataBar>
        <cfvo type="min"/>
        <cfvo type="max"/>
        <color rgb="FF63C384"/>
      </dataBar>
    </cfRule>
  </conditionalFormatting>
  <conditionalFormatting sqref="I166">
    <cfRule type="dataBar" priority="9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{B5B18B8E-C382-4961-B2CA-B868350EEC49}</x14:id>
        </ext>
      </extLst>
    </cfRule>
  </conditionalFormatting>
  <conditionalFormatting sqref="F166">
    <cfRule type="iconSet" priority="982">
      <iconSet iconSet="4TrafficLights" showValue="0">
        <cfvo type="percent" val="0"/>
        <cfvo type="num" val="2"/>
        <cfvo type="num" val="3"/>
        <cfvo type="num" val="4"/>
      </iconSet>
    </cfRule>
    <cfRule type="iconSet" priority="983">
      <iconSet iconSet="4TrafficLights">
        <cfvo type="percent" val="0"/>
        <cfvo type="num" val="2"/>
        <cfvo type="num" val="3"/>
        <cfvo type="num" val="4"/>
      </iconSet>
    </cfRule>
    <cfRule type="iconSet" priority="984">
      <iconSet iconSet="4TrafficLights" showValue="0">
        <cfvo type="percent" val="0"/>
        <cfvo type="percent" val="2"/>
        <cfvo type="percent" val="3"/>
        <cfvo type="num" val="4"/>
      </iconSet>
    </cfRule>
    <cfRule type="iconSet" priority="990">
      <iconSet showValue="0">
        <cfvo type="percent" val="0"/>
        <cfvo type="num" val="2"/>
        <cfvo type="num" val="3"/>
      </iconSet>
    </cfRule>
    <cfRule type="iconSet" priority="991">
      <iconSet>
        <cfvo type="percent" val="0"/>
        <cfvo type="num" val="2"/>
        <cfvo type="num" val="3"/>
      </iconSet>
    </cfRule>
  </conditionalFormatting>
  <conditionalFormatting sqref="J166">
    <cfRule type="iconSet" priority="985">
      <iconSet iconSet="3Symbols" showValue="0">
        <cfvo type="percent" val="0"/>
        <cfvo type="num" val="0"/>
        <cfvo type="num" val="1"/>
      </iconSet>
    </cfRule>
    <cfRule type="iconSet" priority="986">
      <iconSet iconSet="3Symbols">
        <cfvo type="percent" val="0"/>
        <cfvo type="num" val="0"/>
        <cfvo type="num" val="1"/>
      </iconSet>
    </cfRule>
    <cfRule type="iconSet" priority="987">
      <iconSet iconSet="3Symbols">
        <cfvo type="percent" val="0"/>
        <cfvo type="num" val="0"/>
        <cfvo type="num" val="1"/>
      </iconSet>
    </cfRule>
    <cfRule type="iconSet" priority="988">
      <iconSet iconSet="3Symbols">
        <cfvo type="percent" val="0"/>
        <cfvo type="percent" val="33"/>
        <cfvo type="percent" val="67"/>
      </iconSet>
    </cfRule>
  </conditionalFormatting>
  <conditionalFormatting sqref="I166">
    <cfRule type="dataBar" priority="989">
      <dataBar>
        <cfvo type="min"/>
        <cfvo type="max"/>
        <color rgb="FF63C384"/>
      </dataBar>
    </cfRule>
  </conditionalFormatting>
  <conditionalFormatting sqref="I182">
    <cfRule type="dataBar" priority="968">
      <dataBar>
        <cfvo type="min"/>
        <cfvo type="max"/>
        <color rgb="FF63C384"/>
      </dataBar>
    </cfRule>
  </conditionalFormatting>
  <conditionalFormatting sqref="I182">
    <cfRule type="dataBar" priority="9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{BE0C9C54-1DE3-4D11-97FE-9688257D3820}</x14:id>
        </ext>
      </extLst>
    </cfRule>
  </conditionalFormatting>
  <conditionalFormatting sqref="F182">
    <cfRule type="iconSet" priority="970">
      <iconSet iconSet="4TrafficLights" showValue="0">
        <cfvo type="percent" val="0"/>
        <cfvo type="num" val="2"/>
        <cfvo type="num" val="3"/>
        <cfvo type="num" val="4"/>
      </iconSet>
    </cfRule>
    <cfRule type="iconSet" priority="971">
      <iconSet iconSet="4TrafficLights">
        <cfvo type="percent" val="0"/>
        <cfvo type="num" val="2"/>
        <cfvo type="num" val="3"/>
        <cfvo type="num" val="4"/>
      </iconSet>
    </cfRule>
    <cfRule type="iconSet" priority="972">
      <iconSet iconSet="4TrafficLights" showValue="0">
        <cfvo type="percent" val="0"/>
        <cfvo type="percent" val="2"/>
        <cfvo type="percent" val="3"/>
        <cfvo type="num" val="4"/>
      </iconSet>
    </cfRule>
    <cfRule type="iconSet" priority="978">
      <iconSet showValue="0">
        <cfvo type="percent" val="0"/>
        <cfvo type="num" val="2"/>
        <cfvo type="num" val="3"/>
      </iconSet>
    </cfRule>
    <cfRule type="iconSet" priority="979">
      <iconSet>
        <cfvo type="percent" val="0"/>
        <cfvo type="num" val="2"/>
        <cfvo type="num" val="3"/>
      </iconSet>
    </cfRule>
  </conditionalFormatting>
  <conditionalFormatting sqref="J182">
    <cfRule type="iconSet" priority="973">
      <iconSet iconSet="3Symbols" showValue="0">
        <cfvo type="percent" val="0"/>
        <cfvo type="num" val="0"/>
        <cfvo type="num" val="1"/>
      </iconSet>
    </cfRule>
    <cfRule type="iconSet" priority="974">
      <iconSet iconSet="3Symbols">
        <cfvo type="percent" val="0"/>
        <cfvo type="num" val="0"/>
        <cfvo type="num" val="1"/>
      </iconSet>
    </cfRule>
    <cfRule type="iconSet" priority="975">
      <iconSet iconSet="3Symbols">
        <cfvo type="percent" val="0"/>
        <cfvo type="num" val="0"/>
        <cfvo type="num" val="1"/>
      </iconSet>
    </cfRule>
    <cfRule type="iconSet" priority="976">
      <iconSet iconSet="3Symbols">
        <cfvo type="percent" val="0"/>
        <cfvo type="percent" val="33"/>
        <cfvo type="percent" val="67"/>
      </iconSet>
    </cfRule>
  </conditionalFormatting>
  <conditionalFormatting sqref="I182">
    <cfRule type="dataBar" priority="977">
      <dataBar>
        <cfvo type="min"/>
        <cfvo type="max"/>
        <color rgb="FF63C384"/>
      </dataBar>
    </cfRule>
  </conditionalFormatting>
  <conditionalFormatting sqref="I198">
    <cfRule type="dataBar" priority="956">
      <dataBar>
        <cfvo type="min"/>
        <cfvo type="max"/>
        <color rgb="FF63C384"/>
      </dataBar>
    </cfRule>
  </conditionalFormatting>
  <conditionalFormatting sqref="I198">
    <cfRule type="dataBar" priority="9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{F57FFF5C-3D0B-4CAB-93F5-4510C77B362B}</x14:id>
        </ext>
      </extLst>
    </cfRule>
  </conditionalFormatting>
  <conditionalFormatting sqref="F198">
    <cfRule type="iconSet" priority="958">
      <iconSet iconSet="4TrafficLights" showValue="0">
        <cfvo type="percent" val="0"/>
        <cfvo type="num" val="2"/>
        <cfvo type="num" val="3"/>
        <cfvo type="num" val="4"/>
      </iconSet>
    </cfRule>
    <cfRule type="iconSet" priority="959">
      <iconSet iconSet="4TrafficLights">
        <cfvo type="percent" val="0"/>
        <cfvo type="num" val="2"/>
        <cfvo type="num" val="3"/>
        <cfvo type="num" val="4"/>
      </iconSet>
    </cfRule>
    <cfRule type="iconSet" priority="960">
      <iconSet iconSet="4TrafficLights" showValue="0">
        <cfvo type="percent" val="0"/>
        <cfvo type="percent" val="2"/>
        <cfvo type="percent" val="3"/>
        <cfvo type="num" val="4"/>
      </iconSet>
    </cfRule>
    <cfRule type="iconSet" priority="966">
      <iconSet showValue="0">
        <cfvo type="percent" val="0"/>
        <cfvo type="num" val="2"/>
        <cfvo type="num" val="3"/>
      </iconSet>
    </cfRule>
    <cfRule type="iconSet" priority="967">
      <iconSet>
        <cfvo type="percent" val="0"/>
        <cfvo type="num" val="2"/>
        <cfvo type="num" val="3"/>
      </iconSet>
    </cfRule>
  </conditionalFormatting>
  <conditionalFormatting sqref="J198">
    <cfRule type="iconSet" priority="961">
      <iconSet iconSet="3Symbols" showValue="0">
        <cfvo type="percent" val="0"/>
        <cfvo type="num" val="0"/>
        <cfvo type="num" val="1"/>
      </iconSet>
    </cfRule>
    <cfRule type="iconSet" priority="962">
      <iconSet iconSet="3Symbols">
        <cfvo type="percent" val="0"/>
        <cfvo type="num" val="0"/>
        <cfvo type="num" val="1"/>
      </iconSet>
    </cfRule>
    <cfRule type="iconSet" priority="963">
      <iconSet iconSet="3Symbols">
        <cfvo type="percent" val="0"/>
        <cfvo type="num" val="0"/>
        <cfvo type="num" val="1"/>
      </iconSet>
    </cfRule>
    <cfRule type="iconSet" priority="964">
      <iconSet iconSet="3Symbols">
        <cfvo type="percent" val="0"/>
        <cfvo type="percent" val="33"/>
        <cfvo type="percent" val="67"/>
      </iconSet>
    </cfRule>
  </conditionalFormatting>
  <conditionalFormatting sqref="I198">
    <cfRule type="dataBar" priority="965">
      <dataBar>
        <cfvo type="min"/>
        <cfvo type="max"/>
        <color rgb="FF63C384"/>
      </dataBar>
    </cfRule>
  </conditionalFormatting>
  <conditionalFormatting sqref="I214">
    <cfRule type="dataBar" priority="944">
      <dataBar>
        <cfvo type="min"/>
        <cfvo type="max"/>
        <color rgb="FF63C384"/>
      </dataBar>
    </cfRule>
  </conditionalFormatting>
  <conditionalFormatting sqref="I214">
    <cfRule type="dataBar" priority="9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{0913223B-4654-4648-8783-477B73AE09AA}</x14:id>
        </ext>
      </extLst>
    </cfRule>
  </conditionalFormatting>
  <conditionalFormatting sqref="F214">
    <cfRule type="iconSet" priority="946">
      <iconSet iconSet="4TrafficLights" showValue="0">
        <cfvo type="percent" val="0"/>
        <cfvo type="num" val="2"/>
        <cfvo type="num" val="3"/>
        <cfvo type="num" val="4"/>
      </iconSet>
    </cfRule>
    <cfRule type="iconSet" priority="947">
      <iconSet iconSet="4TrafficLights">
        <cfvo type="percent" val="0"/>
        <cfvo type="num" val="2"/>
        <cfvo type="num" val="3"/>
        <cfvo type="num" val="4"/>
      </iconSet>
    </cfRule>
    <cfRule type="iconSet" priority="948">
      <iconSet iconSet="4TrafficLights" showValue="0">
        <cfvo type="percent" val="0"/>
        <cfvo type="percent" val="2"/>
        <cfvo type="percent" val="3"/>
        <cfvo type="num" val="4"/>
      </iconSet>
    </cfRule>
    <cfRule type="iconSet" priority="954">
      <iconSet showValue="0">
        <cfvo type="percent" val="0"/>
        <cfvo type="num" val="2"/>
        <cfvo type="num" val="3"/>
      </iconSet>
    </cfRule>
    <cfRule type="iconSet" priority="955">
      <iconSet>
        <cfvo type="percent" val="0"/>
        <cfvo type="num" val="2"/>
        <cfvo type="num" val="3"/>
      </iconSet>
    </cfRule>
  </conditionalFormatting>
  <conditionalFormatting sqref="J214">
    <cfRule type="iconSet" priority="949">
      <iconSet iconSet="3Symbols" showValue="0">
        <cfvo type="percent" val="0"/>
        <cfvo type="num" val="0"/>
        <cfvo type="num" val="1"/>
      </iconSet>
    </cfRule>
    <cfRule type="iconSet" priority="950">
      <iconSet iconSet="3Symbols">
        <cfvo type="percent" val="0"/>
        <cfvo type="num" val="0"/>
        <cfvo type="num" val="1"/>
      </iconSet>
    </cfRule>
    <cfRule type="iconSet" priority="951">
      <iconSet iconSet="3Symbols">
        <cfvo type="percent" val="0"/>
        <cfvo type="num" val="0"/>
        <cfvo type="num" val="1"/>
      </iconSet>
    </cfRule>
    <cfRule type="iconSet" priority="952">
      <iconSet iconSet="3Symbols">
        <cfvo type="percent" val="0"/>
        <cfvo type="percent" val="33"/>
        <cfvo type="percent" val="67"/>
      </iconSet>
    </cfRule>
  </conditionalFormatting>
  <conditionalFormatting sqref="I214">
    <cfRule type="dataBar" priority="953">
      <dataBar>
        <cfvo type="min"/>
        <cfvo type="max"/>
        <color rgb="FF63C384"/>
      </dataBar>
    </cfRule>
  </conditionalFormatting>
  <conditionalFormatting sqref="I230">
    <cfRule type="dataBar" priority="932">
      <dataBar>
        <cfvo type="min"/>
        <cfvo type="max"/>
        <color rgb="FF63C384"/>
      </dataBar>
    </cfRule>
  </conditionalFormatting>
  <conditionalFormatting sqref="I230">
    <cfRule type="dataBar" priority="9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{8A6120F8-E4C4-4B61-A8BE-43E1D9CC16CC}</x14:id>
        </ext>
      </extLst>
    </cfRule>
  </conditionalFormatting>
  <conditionalFormatting sqref="F230">
    <cfRule type="iconSet" priority="934">
      <iconSet iconSet="4TrafficLights" showValue="0">
        <cfvo type="percent" val="0"/>
        <cfvo type="num" val="2"/>
        <cfvo type="num" val="3"/>
        <cfvo type="num" val="4"/>
      </iconSet>
    </cfRule>
    <cfRule type="iconSet" priority="935">
      <iconSet iconSet="4TrafficLights">
        <cfvo type="percent" val="0"/>
        <cfvo type="num" val="2"/>
        <cfvo type="num" val="3"/>
        <cfvo type="num" val="4"/>
      </iconSet>
    </cfRule>
    <cfRule type="iconSet" priority="936">
      <iconSet iconSet="4TrafficLights" showValue="0">
        <cfvo type="percent" val="0"/>
        <cfvo type="percent" val="2"/>
        <cfvo type="percent" val="3"/>
        <cfvo type="num" val="4"/>
      </iconSet>
    </cfRule>
    <cfRule type="iconSet" priority="942">
      <iconSet showValue="0">
        <cfvo type="percent" val="0"/>
        <cfvo type="num" val="2"/>
        <cfvo type="num" val="3"/>
      </iconSet>
    </cfRule>
    <cfRule type="iconSet" priority="943">
      <iconSet>
        <cfvo type="percent" val="0"/>
        <cfvo type="num" val="2"/>
        <cfvo type="num" val="3"/>
      </iconSet>
    </cfRule>
  </conditionalFormatting>
  <conditionalFormatting sqref="J230">
    <cfRule type="iconSet" priority="937">
      <iconSet iconSet="3Symbols" showValue="0">
        <cfvo type="percent" val="0"/>
        <cfvo type="num" val="0"/>
        <cfvo type="num" val="1"/>
      </iconSet>
    </cfRule>
    <cfRule type="iconSet" priority="938">
      <iconSet iconSet="3Symbols">
        <cfvo type="percent" val="0"/>
        <cfvo type="num" val="0"/>
        <cfvo type="num" val="1"/>
      </iconSet>
    </cfRule>
    <cfRule type="iconSet" priority="939">
      <iconSet iconSet="3Symbols">
        <cfvo type="percent" val="0"/>
        <cfvo type="num" val="0"/>
        <cfvo type="num" val="1"/>
      </iconSet>
    </cfRule>
    <cfRule type="iconSet" priority="940">
      <iconSet iconSet="3Symbols">
        <cfvo type="percent" val="0"/>
        <cfvo type="percent" val="33"/>
        <cfvo type="percent" val="67"/>
      </iconSet>
    </cfRule>
  </conditionalFormatting>
  <conditionalFormatting sqref="I230">
    <cfRule type="dataBar" priority="941">
      <dataBar>
        <cfvo type="min"/>
        <cfvo type="max"/>
        <color rgb="FF63C384"/>
      </dataBar>
    </cfRule>
  </conditionalFormatting>
  <conditionalFormatting sqref="J22">
    <cfRule type="iconSet" priority="1096">
      <iconSet iconSet="3Symbols" showValue="0">
        <cfvo type="percent" val="0"/>
        <cfvo type="num" val="0"/>
        <cfvo type="num" val="1"/>
      </iconSet>
    </cfRule>
    <cfRule type="iconSet" priority="1097">
      <iconSet iconSet="3Symbols">
        <cfvo type="percent" val="0"/>
        <cfvo type="num" val="0"/>
        <cfvo type="num" val="1"/>
      </iconSet>
    </cfRule>
    <cfRule type="iconSet" priority="1098">
      <iconSet iconSet="3Symbols">
        <cfvo type="percent" val="0"/>
        <cfvo type="num" val="0"/>
        <cfvo type="num" val="1"/>
      </iconSet>
    </cfRule>
    <cfRule type="iconSet" priority="1099">
      <iconSet iconSet="3Symbols">
        <cfvo type="percent" val="0"/>
        <cfvo type="percent" val="33"/>
        <cfvo type="percent" val="67"/>
      </iconSet>
    </cfRule>
  </conditionalFormatting>
  <conditionalFormatting sqref="F23:F27">
    <cfRule type="iconSet" priority="927">
      <iconSet iconSet="4TrafficLights" showValue="0">
        <cfvo type="percent" val="0"/>
        <cfvo type="num" val="2"/>
        <cfvo type="num" val="3"/>
        <cfvo type="num" val="4"/>
      </iconSet>
    </cfRule>
    <cfRule type="iconSet" priority="928">
      <iconSet iconSet="4TrafficLights">
        <cfvo type="percent" val="0"/>
        <cfvo type="num" val="2"/>
        <cfvo type="num" val="3"/>
        <cfvo type="num" val="4"/>
      </iconSet>
    </cfRule>
    <cfRule type="iconSet" priority="929">
      <iconSet iconSet="4TrafficLights" showValue="0">
        <cfvo type="percent" val="0"/>
        <cfvo type="percent" val="2"/>
        <cfvo type="percent" val="3"/>
        <cfvo type="num" val="4"/>
      </iconSet>
    </cfRule>
    <cfRule type="iconSet" priority="930">
      <iconSet showValue="0">
        <cfvo type="percent" val="0"/>
        <cfvo type="num" val="2"/>
        <cfvo type="num" val="3"/>
      </iconSet>
    </cfRule>
    <cfRule type="iconSet" priority="931">
      <iconSet>
        <cfvo type="percent" val="0"/>
        <cfvo type="num" val="2"/>
        <cfvo type="num" val="3"/>
      </iconSet>
    </cfRule>
  </conditionalFormatting>
  <conditionalFormatting sqref="F39:F43">
    <cfRule type="iconSet" priority="922">
      <iconSet iconSet="4TrafficLights" showValue="0">
        <cfvo type="percent" val="0"/>
        <cfvo type="num" val="2"/>
        <cfvo type="num" val="3"/>
        <cfvo type="num" val="4"/>
      </iconSet>
    </cfRule>
    <cfRule type="iconSet" priority="923">
      <iconSet iconSet="4TrafficLights">
        <cfvo type="percent" val="0"/>
        <cfvo type="num" val="2"/>
        <cfvo type="num" val="3"/>
        <cfvo type="num" val="4"/>
      </iconSet>
    </cfRule>
    <cfRule type="iconSet" priority="924">
      <iconSet iconSet="4TrafficLights" showValue="0">
        <cfvo type="percent" val="0"/>
        <cfvo type="percent" val="2"/>
        <cfvo type="percent" val="3"/>
        <cfvo type="num" val="4"/>
      </iconSet>
    </cfRule>
    <cfRule type="iconSet" priority="925">
      <iconSet showValue="0">
        <cfvo type="percent" val="0"/>
        <cfvo type="num" val="2"/>
        <cfvo type="num" val="3"/>
      </iconSet>
    </cfRule>
    <cfRule type="iconSet" priority="926">
      <iconSet>
        <cfvo type="percent" val="0"/>
        <cfvo type="num" val="2"/>
        <cfvo type="num" val="3"/>
      </iconSet>
    </cfRule>
  </conditionalFormatting>
  <conditionalFormatting sqref="F55:F59">
    <cfRule type="iconSet" priority="917">
      <iconSet iconSet="4TrafficLights" showValue="0">
        <cfvo type="percent" val="0"/>
        <cfvo type="num" val="2"/>
        <cfvo type="num" val="3"/>
        <cfvo type="num" val="4"/>
      </iconSet>
    </cfRule>
    <cfRule type="iconSet" priority="918">
      <iconSet iconSet="4TrafficLights">
        <cfvo type="percent" val="0"/>
        <cfvo type="num" val="2"/>
        <cfvo type="num" val="3"/>
        <cfvo type="num" val="4"/>
      </iconSet>
    </cfRule>
    <cfRule type="iconSet" priority="919">
      <iconSet iconSet="4TrafficLights" showValue="0">
        <cfvo type="percent" val="0"/>
        <cfvo type="percent" val="2"/>
        <cfvo type="percent" val="3"/>
        <cfvo type="num" val="4"/>
      </iconSet>
    </cfRule>
    <cfRule type="iconSet" priority="920">
      <iconSet showValue="0">
        <cfvo type="percent" val="0"/>
        <cfvo type="num" val="2"/>
        <cfvo type="num" val="3"/>
      </iconSet>
    </cfRule>
    <cfRule type="iconSet" priority="921">
      <iconSet>
        <cfvo type="percent" val="0"/>
        <cfvo type="num" val="2"/>
        <cfvo type="num" val="3"/>
      </iconSet>
    </cfRule>
  </conditionalFormatting>
  <conditionalFormatting sqref="F71:F75">
    <cfRule type="iconSet" priority="912">
      <iconSet iconSet="4TrafficLights" showValue="0">
        <cfvo type="percent" val="0"/>
        <cfvo type="num" val="2"/>
        <cfvo type="num" val="3"/>
        <cfvo type="num" val="4"/>
      </iconSet>
    </cfRule>
    <cfRule type="iconSet" priority="913">
      <iconSet iconSet="4TrafficLights">
        <cfvo type="percent" val="0"/>
        <cfvo type="num" val="2"/>
        <cfvo type="num" val="3"/>
        <cfvo type="num" val="4"/>
      </iconSet>
    </cfRule>
    <cfRule type="iconSet" priority="914">
      <iconSet iconSet="4TrafficLights" showValue="0">
        <cfvo type="percent" val="0"/>
        <cfvo type="percent" val="2"/>
        <cfvo type="percent" val="3"/>
        <cfvo type="num" val="4"/>
      </iconSet>
    </cfRule>
    <cfRule type="iconSet" priority="915">
      <iconSet showValue="0">
        <cfvo type="percent" val="0"/>
        <cfvo type="num" val="2"/>
        <cfvo type="num" val="3"/>
      </iconSet>
    </cfRule>
    <cfRule type="iconSet" priority="916">
      <iconSet>
        <cfvo type="percent" val="0"/>
        <cfvo type="num" val="2"/>
        <cfvo type="num" val="3"/>
      </iconSet>
    </cfRule>
  </conditionalFormatting>
  <conditionalFormatting sqref="F87:F91">
    <cfRule type="iconSet" priority="907">
      <iconSet iconSet="4TrafficLights" showValue="0">
        <cfvo type="percent" val="0"/>
        <cfvo type="num" val="2"/>
        <cfvo type="num" val="3"/>
        <cfvo type="num" val="4"/>
      </iconSet>
    </cfRule>
    <cfRule type="iconSet" priority="908">
      <iconSet iconSet="4TrafficLights">
        <cfvo type="percent" val="0"/>
        <cfvo type="num" val="2"/>
        <cfvo type="num" val="3"/>
        <cfvo type="num" val="4"/>
      </iconSet>
    </cfRule>
    <cfRule type="iconSet" priority="909">
      <iconSet iconSet="4TrafficLights" showValue="0">
        <cfvo type="percent" val="0"/>
        <cfvo type="percent" val="2"/>
        <cfvo type="percent" val="3"/>
        <cfvo type="num" val="4"/>
      </iconSet>
    </cfRule>
    <cfRule type="iconSet" priority="910">
      <iconSet showValue="0">
        <cfvo type="percent" val="0"/>
        <cfvo type="num" val="2"/>
        <cfvo type="num" val="3"/>
      </iconSet>
    </cfRule>
    <cfRule type="iconSet" priority="911">
      <iconSet>
        <cfvo type="percent" val="0"/>
        <cfvo type="num" val="2"/>
        <cfvo type="num" val="3"/>
      </iconSet>
    </cfRule>
  </conditionalFormatting>
  <conditionalFormatting sqref="F103:F107">
    <cfRule type="iconSet" priority="902">
      <iconSet iconSet="4TrafficLights" showValue="0">
        <cfvo type="percent" val="0"/>
        <cfvo type="num" val="2"/>
        <cfvo type="num" val="3"/>
        <cfvo type="num" val="4"/>
      </iconSet>
    </cfRule>
    <cfRule type="iconSet" priority="903">
      <iconSet iconSet="4TrafficLights">
        <cfvo type="percent" val="0"/>
        <cfvo type="num" val="2"/>
        <cfvo type="num" val="3"/>
        <cfvo type="num" val="4"/>
      </iconSet>
    </cfRule>
    <cfRule type="iconSet" priority="904">
      <iconSet iconSet="4TrafficLights" showValue="0">
        <cfvo type="percent" val="0"/>
        <cfvo type="percent" val="2"/>
        <cfvo type="percent" val="3"/>
        <cfvo type="num" val="4"/>
      </iconSet>
    </cfRule>
    <cfRule type="iconSet" priority="905">
      <iconSet showValue="0">
        <cfvo type="percent" val="0"/>
        <cfvo type="num" val="2"/>
        <cfvo type="num" val="3"/>
      </iconSet>
    </cfRule>
    <cfRule type="iconSet" priority="906">
      <iconSet>
        <cfvo type="percent" val="0"/>
        <cfvo type="num" val="2"/>
        <cfvo type="num" val="3"/>
      </iconSet>
    </cfRule>
  </conditionalFormatting>
  <conditionalFormatting sqref="F123">
    <cfRule type="iconSet" priority="897">
      <iconSet iconSet="4TrafficLights" showValue="0">
        <cfvo type="percent" val="0"/>
        <cfvo type="num" val="2"/>
        <cfvo type="num" val="3"/>
        <cfvo type="num" val="4"/>
      </iconSet>
    </cfRule>
    <cfRule type="iconSet" priority="898">
      <iconSet iconSet="4TrafficLights">
        <cfvo type="percent" val="0"/>
        <cfvo type="num" val="2"/>
        <cfvo type="num" val="3"/>
        <cfvo type="num" val="4"/>
      </iconSet>
    </cfRule>
    <cfRule type="iconSet" priority="899">
      <iconSet iconSet="4TrafficLights" showValue="0">
        <cfvo type="percent" val="0"/>
        <cfvo type="percent" val="2"/>
        <cfvo type="percent" val="3"/>
        <cfvo type="num" val="4"/>
      </iconSet>
    </cfRule>
    <cfRule type="iconSet" priority="900">
      <iconSet showValue="0">
        <cfvo type="percent" val="0"/>
        <cfvo type="num" val="2"/>
        <cfvo type="num" val="3"/>
      </iconSet>
    </cfRule>
    <cfRule type="iconSet" priority="901">
      <iconSet>
        <cfvo type="percent" val="0"/>
        <cfvo type="num" val="2"/>
        <cfvo type="num" val="3"/>
      </iconSet>
    </cfRule>
  </conditionalFormatting>
  <conditionalFormatting sqref="F135:F139">
    <cfRule type="iconSet" priority="892">
      <iconSet iconSet="4TrafficLights" showValue="0">
        <cfvo type="percent" val="0"/>
        <cfvo type="num" val="2"/>
        <cfvo type="num" val="3"/>
        <cfvo type="num" val="4"/>
      </iconSet>
    </cfRule>
    <cfRule type="iconSet" priority="893">
      <iconSet iconSet="4TrafficLights">
        <cfvo type="percent" val="0"/>
        <cfvo type="num" val="2"/>
        <cfvo type="num" val="3"/>
        <cfvo type="num" val="4"/>
      </iconSet>
    </cfRule>
    <cfRule type="iconSet" priority="894">
      <iconSet iconSet="4TrafficLights" showValue="0">
        <cfvo type="percent" val="0"/>
        <cfvo type="percent" val="2"/>
        <cfvo type="percent" val="3"/>
        <cfvo type="num" val="4"/>
      </iconSet>
    </cfRule>
    <cfRule type="iconSet" priority="895">
      <iconSet showValue="0">
        <cfvo type="percent" val="0"/>
        <cfvo type="num" val="2"/>
        <cfvo type="num" val="3"/>
      </iconSet>
    </cfRule>
    <cfRule type="iconSet" priority="896">
      <iconSet>
        <cfvo type="percent" val="0"/>
        <cfvo type="num" val="2"/>
        <cfvo type="num" val="3"/>
      </iconSet>
    </cfRule>
  </conditionalFormatting>
  <conditionalFormatting sqref="F151:F155">
    <cfRule type="iconSet" priority="887">
      <iconSet iconSet="4TrafficLights" showValue="0">
        <cfvo type="percent" val="0"/>
        <cfvo type="num" val="2"/>
        <cfvo type="num" val="3"/>
        <cfvo type="num" val="4"/>
      </iconSet>
    </cfRule>
    <cfRule type="iconSet" priority="888">
      <iconSet iconSet="4TrafficLights">
        <cfvo type="percent" val="0"/>
        <cfvo type="num" val="2"/>
        <cfvo type="num" val="3"/>
        <cfvo type="num" val="4"/>
      </iconSet>
    </cfRule>
    <cfRule type="iconSet" priority="889">
      <iconSet iconSet="4TrafficLights" showValue="0">
        <cfvo type="percent" val="0"/>
        <cfvo type="percent" val="2"/>
        <cfvo type="percent" val="3"/>
        <cfvo type="num" val="4"/>
      </iconSet>
    </cfRule>
    <cfRule type="iconSet" priority="890">
      <iconSet showValue="0">
        <cfvo type="percent" val="0"/>
        <cfvo type="num" val="2"/>
        <cfvo type="num" val="3"/>
      </iconSet>
    </cfRule>
    <cfRule type="iconSet" priority="891">
      <iconSet>
        <cfvo type="percent" val="0"/>
        <cfvo type="num" val="2"/>
        <cfvo type="num" val="3"/>
      </iconSet>
    </cfRule>
  </conditionalFormatting>
  <conditionalFormatting sqref="F167:F171">
    <cfRule type="iconSet" priority="882">
      <iconSet iconSet="4TrafficLights" showValue="0">
        <cfvo type="percent" val="0"/>
        <cfvo type="num" val="2"/>
        <cfvo type="num" val="3"/>
        <cfvo type="num" val="4"/>
      </iconSet>
    </cfRule>
    <cfRule type="iconSet" priority="883">
      <iconSet iconSet="4TrafficLights">
        <cfvo type="percent" val="0"/>
        <cfvo type="num" val="2"/>
        <cfvo type="num" val="3"/>
        <cfvo type="num" val="4"/>
      </iconSet>
    </cfRule>
    <cfRule type="iconSet" priority="884">
      <iconSet iconSet="4TrafficLights" showValue="0">
        <cfvo type="percent" val="0"/>
        <cfvo type="percent" val="2"/>
        <cfvo type="percent" val="3"/>
        <cfvo type="num" val="4"/>
      </iconSet>
    </cfRule>
    <cfRule type="iconSet" priority="885">
      <iconSet showValue="0">
        <cfvo type="percent" val="0"/>
        <cfvo type="num" val="2"/>
        <cfvo type="num" val="3"/>
      </iconSet>
    </cfRule>
    <cfRule type="iconSet" priority="886">
      <iconSet>
        <cfvo type="percent" val="0"/>
        <cfvo type="num" val="2"/>
        <cfvo type="num" val="3"/>
      </iconSet>
    </cfRule>
  </conditionalFormatting>
  <conditionalFormatting sqref="F183:F187">
    <cfRule type="iconSet" priority="877">
      <iconSet iconSet="4TrafficLights" showValue="0">
        <cfvo type="percent" val="0"/>
        <cfvo type="num" val="2"/>
        <cfvo type="num" val="3"/>
        <cfvo type="num" val="4"/>
      </iconSet>
    </cfRule>
    <cfRule type="iconSet" priority="878">
      <iconSet iconSet="4TrafficLights">
        <cfvo type="percent" val="0"/>
        <cfvo type="num" val="2"/>
        <cfvo type="num" val="3"/>
        <cfvo type="num" val="4"/>
      </iconSet>
    </cfRule>
    <cfRule type="iconSet" priority="879">
      <iconSet iconSet="4TrafficLights" showValue="0">
        <cfvo type="percent" val="0"/>
        <cfvo type="percent" val="2"/>
        <cfvo type="percent" val="3"/>
        <cfvo type="num" val="4"/>
      </iconSet>
    </cfRule>
    <cfRule type="iconSet" priority="880">
      <iconSet showValue="0">
        <cfvo type="percent" val="0"/>
        <cfvo type="num" val="2"/>
        <cfvo type="num" val="3"/>
      </iconSet>
    </cfRule>
    <cfRule type="iconSet" priority="881">
      <iconSet>
        <cfvo type="percent" val="0"/>
        <cfvo type="num" val="2"/>
        <cfvo type="num" val="3"/>
      </iconSet>
    </cfRule>
  </conditionalFormatting>
  <conditionalFormatting sqref="F199:F203">
    <cfRule type="iconSet" priority="872">
      <iconSet iconSet="4TrafficLights" showValue="0">
        <cfvo type="percent" val="0"/>
        <cfvo type="num" val="2"/>
        <cfvo type="num" val="3"/>
        <cfvo type="num" val="4"/>
      </iconSet>
    </cfRule>
    <cfRule type="iconSet" priority="873">
      <iconSet iconSet="4TrafficLights">
        <cfvo type="percent" val="0"/>
        <cfvo type="num" val="2"/>
        <cfvo type="num" val="3"/>
        <cfvo type="num" val="4"/>
      </iconSet>
    </cfRule>
    <cfRule type="iconSet" priority="874">
      <iconSet iconSet="4TrafficLights" showValue="0">
        <cfvo type="percent" val="0"/>
        <cfvo type="percent" val="2"/>
        <cfvo type="percent" val="3"/>
        <cfvo type="num" val="4"/>
      </iconSet>
    </cfRule>
    <cfRule type="iconSet" priority="875">
      <iconSet showValue="0">
        <cfvo type="percent" val="0"/>
        <cfvo type="num" val="2"/>
        <cfvo type="num" val="3"/>
      </iconSet>
    </cfRule>
    <cfRule type="iconSet" priority="876">
      <iconSet>
        <cfvo type="percent" val="0"/>
        <cfvo type="num" val="2"/>
        <cfvo type="num" val="3"/>
      </iconSet>
    </cfRule>
  </conditionalFormatting>
  <conditionalFormatting sqref="F215:F219">
    <cfRule type="iconSet" priority="867">
      <iconSet iconSet="4TrafficLights" showValue="0">
        <cfvo type="percent" val="0"/>
        <cfvo type="num" val="2"/>
        <cfvo type="num" val="3"/>
        <cfvo type="num" val="4"/>
      </iconSet>
    </cfRule>
    <cfRule type="iconSet" priority="868">
      <iconSet iconSet="4TrafficLights">
        <cfvo type="percent" val="0"/>
        <cfvo type="num" val="2"/>
        <cfvo type="num" val="3"/>
        <cfvo type="num" val="4"/>
      </iconSet>
    </cfRule>
    <cfRule type="iconSet" priority="869">
      <iconSet iconSet="4TrafficLights" showValue="0">
        <cfvo type="percent" val="0"/>
        <cfvo type="percent" val="2"/>
        <cfvo type="percent" val="3"/>
        <cfvo type="num" val="4"/>
      </iconSet>
    </cfRule>
    <cfRule type="iconSet" priority="870">
      <iconSet showValue="0">
        <cfvo type="percent" val="0"/>
        <cfvo type="num" val="2"/>
        <cfvo type="num" val="3"/>
      </iconSet>
    </cfRule>
    <cfRule type="iconSet" priority="871">
      <iconSet>
        <cfvo type="percent" val="0"/>
        <cfvo type="num" val="2"/>
        <cfvo type="num" val="3"/>
      </iconSet>
    </cfRule>
  </conditionalFormatting>
  <conditionalFormatting sqref="F28:F37">
    <cfRule type="iconSet" priority="862">
      <iconSet iconSet="4TrafficLights" showValue="0">
        <cfvo type="percent" val="0"/>
        <cfvo type="num" val="2"/>
        <cfvo type="num" val="3"/>
        <cfvo type="num" val="4"/>
      </iconSet>
    </cfRule>
    <cfRule type="iconSet" priority="863">
      <iconSet iconSet="4TrafficLights">
        <cfvo type="percent" val="0"/>
        <cfvo type="num" val="2"/>
        <cfvo type="num" val="3"/>
        <cfvo type="num" val="4"/>
      </iconSet>
    </cfRule>
    <cfRule type="iconSet" priority="864">
      <iconSet iconSet="4TrafficLights" showValue="0">
        <cfvo type="percent" val="0"/>
        <cfvo type="percent" val="2"/>
        <cfvo type="percent" val="3"/>
        <cfvo type="num" val="4"/>
      </iconSet>
    </cfRule>
    <cfRule type="iconSet" priority="865">
      <iconSet showValue="0">
        <cfvo type="percent" val="0"/>
        <cfvo type="num" val="2"/>
        <cfvo type="num" val="3"/>
      </iconSet>
    </cfRule>
    <cfRule type="iconSet" priority="866">
      <iconSet>
        <cfvo type="percent" val="0"/>
        <cfvo type="num" val="2"/>
        <cfvo type="num" val="3"/>
      </iconSet>
    </cfRule>
  </conditionalFormatting>
  <conditionalFormatting sqref="F44:F53">
    <cfRule type="iconSet" priority="857">
      <iconSet iconSet="4TrafficLights" showValue="0">
        <cfvo type="percent" val="0"/>
        <cfvo type="num" val="2"/>
        <cfvo type="num" val="3"/>
        <cfvo type="num" val="4"/>
      </iconSet>
    </cfRule>
    <cfRule type="iconSet" priority="858">
      <iconSet iconSet="4TrafficLights">
        <cfvo type="percent" val="0"/>
        <cfvo type="num" val="2"/>
        <cfvo type="num" val="3"/>
        <cfvo type="num" val="4"/>
      </iconSet>
    </cfRule>
    <cfRule type="iconSet" priority="859">
      <iconSet iconSet="4TrafficLights" showValue="0">
        <cfvo type="percent" val="0"/>
        <cfvo type="percent" val="2"/>
        <cfvo type="percent" val="3"/>
        <cfvo type="num" val="4"/>
      </iconSet>
    </cfRule>
    <cfRule type="iconSet" priority="860">
      <iconSet showValue="0">
        <cfvo type="percent" val="0"/>
        <cfvo type="num" val="2"/>
        <cfvo type="num" val="3"/>
      </iconSet>
    </cfRule>
    <cfRule type="iconSet" priority="861">
      <iconSet>
        <cfvo type="percent" val="0"/>
        <cfvo type="num" val="2"/>
        <cfvo type="num" val="3"/>
      </iconSet>
    </cfRule>
  </conditionalFormatting>
  <conditionalFormatting sqref="F60:F69">
    <cfRule type="iconSet" priority="852">
      <iconSet iconSet="4TrafficLights" showValue="0">
        <cfvo type="percent" val="0"/>
        <cfvo type="num" val="2"/>
        <cfvo type="num" val="3"/>
        <cfvo type="num" val="4"/>
      </iconSet>
    </cfRule>
    <cfRule type="iconSet" priority="853">
      <iconSet iconSet="4TrafficLights">
        <cfvo type="percent" val="0"/>
        <cfvo type="num" val="2"/>
        <cfvo type="num" val="3"/>
        <cfvo type="num" val="4"/>
      </iconSet>
    </cfRule>
    <cfRule type="iconSet" priority="854">
      <iconSet iconSet="4TrafficLights" showValue="0">
        <cfvo type="percent" val="0"/>
        <cfvo type="percent" val="2"/>
        <cfvo type="percent" val="3"/>
        <cfvo type="num" val="4"/>
      </iconSet>
    </cfRule>
    <cfRule type="iconSet" priority="855">
      <iconSet showValue="0">
        <cfvo type="percent" val="0"/>
        <cfvo type="num" val="2"/>
        <cfvo type="num" val="3"/>
      </iconSet>
    </cfRule>
    <cfRule type="iconSet" priority="856">
      <iconSet>
        <cfvo type="percent" val="0"/>
        <cfvo type="num" val="2"/>
        <cfvo type="num" val="3"/>
      </iconSet>
    </cfRule>
  </conditionalFormatting>
  <conditionalFormatting sqref="F76:F85">
    <cfRule type="iconSet" priority="847">
      <iconSet iconSet="4TrafficLights" showValue="0">
        <cfvo type="percent" val="0"/>
        <cfvo type="num" val="2"/>
        <cfvo type="num" val="3"/>
        <cfvo type="num" val="4"/>
      </iconSet>
    </cfRule>
    <cfRule type="iconSet" priority="848">
      <iconSet iconSet="4TrafficLights">
        <cfvo type="percent" val="0"/>
        <cfvo type="num" val="2"/>
        <cfvo type="num" val="3"/>
        <cfvo type="num" val="4"/>
      </iconSet>
    </cfRule>
    <cfRule type="iconSet" priority="849">
      <iconSet iconSet="4TrafficLights" showValue="0">
        <cfvo type="percent" val="0"/>
        <cfvo type="percent" val="2"/>
        <cfvo type="percent" val="3"/>
        <cfvo type="num" val="4"/>
      </iconSet>
    </cfRule>
    <cfRule type="iconSet" priority="850">
      <iconSet showValue="0">
        <cfvo type="percent" val="0"/>
        <cfvo type="num" val="2"/>
        <cfvo type="num" val="3"/>
      </iconSet>
    </cfRule>
    <cfRule type="iconSet" priority="851">
      <iconSet>
        <cfvo type="percent" val="0"/>
        <cfvo type="num" val="2"/>
        <cfvo type="num" val="3"/>
      </iconSet>
    </cfRule>
  </conditionalFormatting>
  <conditionalFormatting sqref="F92:F101">
    <cfRule type="iconSet" priority="842">
      <iconSet iconSet="4TrafficLights" showValue="0">
        <cfvo type="percent" val="0"/>
        <cfvo type="num" val="2"/>
        <cfvo type="num" val="3"/>
        <cfvo type="num" val="4"/>
      </iconSet>
    </cfRule>
    <cfRule type="iconSet" priority="843">
      <iconSet iconSet="4TrafficLights">
        <cfvo type="percent" val="0"/>
        <cfvo type="num" val="2"/>
        <cfvo type="num" val="3"/>
        <cfvo type="num" val="4"/>
      </iconSet>
    </cfRule>
    <cfRule type="iconSet" priority="844">
      <iconSet iconSet="4TrafficLights" showValue="0">
        <cfvo type="percent" val="0"/>
        <cfvo type="percent" val="2"/>
        <cfvo type="percent" val="3"/>
        <cfvo type="num" val="4"/>
      </iconSet>
    </cfRule>
    <cfRule type="iconSet" priority="845">
      <iconSet showValue="0">
        <cfvo type="percent" val="0"/>
        <cfvo type="num" val="2"/>
        <cfvo type="num" val="3"/>
      </iconSet>
    </cfRule>
    <cfRule type="iconSet" priority="846">
      <iconSet>
        <cfvo type="percent" val="0"/>
        <cfvo type="num" val="2"/>
        <cfvo type="num" val="3"/>
      </iconSet>
    </cfRule>
  </conditionalFormatting>
  <conditionalFormatting sqref="F108:F117">
    <cfRule type="iconSet" priority="837">
      <iconSet iconSet="4TrafficLights" showValue="0">
        <cfvo type="percent" val="0"/>
        <cfvo type="num" val="2"/>
        <cfvo type="num" val="3"/>
        <cfvo type="num" val="4"/>
      </iconSet>
    </cfRule>
    <cfRule type="iconSet" priority="838">
      <iconSet iconSet="4TrafficLights">
        <cfvo type="percent" val="0"/>
        <cfvo type="num" val="2"/>
        <cfvo type="num" val="3"/>
        <cfvo type="num" val="4"/>
      </iconSet>
    </cfRule>
    <cfRule type="iconSet" priority="839">
      <iconSet iconSet="4TrafficLights" showValue="0">
        <cfvo type="percent" val="0"/>
        <cfvo type="percent" val="2"/>
        <cfvo type="percent" val="3"/>
        <cfvo type="num" val="4"/>
      </iconSet>
    </cfRule>
    <cfRule type="iconSet" priority="840">
      <iconSet showValue="0">
        <cfvo type="percent" val="0"/>
        <cfvo type="num" val="2"/>
        <cfvo type="num" val="3"/>
      </iconSet>
    </cfRule>
    <cfRule type="iconSet" priority="841">
      <iconSet>
        <cfvo type="percent" val="0"/>
        <cfvo type="num" val="2"/>
        <cfvo type="num" val="3"/>
      </iconSet>
    </cfRule>
  </conditionalFormatting>
  <conditionalFormatting sqref="F124:F133">
    <cfRule type="iconSet" priority="832">
      <iconSet iconSet="4TrafficLights" showValue="0">
        <cfvo type="percent" val="0"/>
        <cfvo type="num" val="2"/>
        <cfvo type="num" val="3"/>
        <cfvo type="num" val="4"/>
      </iconSet>
    </cfRule>
    <cfRule type="iconSet" priority="833">
      <iconSet iconSet="4TrafficLights">
        <cfvo type="percent" val="0"/>
        <cfvo type="num" val="2"/>
        <cfvo type="num" val="3"/>
        <cfvo type="num" val="4"/>
      </iconSet>
    </cfRule>
    <cfRule type="iconSet" priority="834">
      <iconSet iconSet="4TrafficLights" showValue="0">
        <cfvo type="percent" val="0"/>
        <cfvo type="percent" val="2"/>
        <cfvo type="percent" val="3"/>
        <cfvo type="num" val="4"/>
      </iconSet>
    </cfRule>
    <cfRule type="iconSet" priority="835">
      <iconSet showValue="0">
        <cfvo type="percent" val="0"/>
        <cfvo type="num" val="2"/>
        <cfvo type="num" val="3"/>
      </iconSet>
    </cfRule>
    <cfRule type="iconSet" priority="836">
      <iconSet>
        <cfvo type="percent" val="0"/>
        <cfvo type="num" val="2"/>
        <cfvo type="num" val="3"/>
      </iconSet>
    </cfRule>
  </conditionalFormatting>
  <conditionalFormatting sqref="F140:F149">
    <cfRule type="iconSet" priority="827">
      <iconSet iconSet="4TrafficLights" showValue="0">
        <cfvo type="percent" val="0"/>
        <cfvo type="num" val="2"/>
        <cfvo type="num" val="3"/>
        <cfvo type="num" val="4"/>
      </iconSet>
    </cfRule>
    <cfRule type="iconSet" priority="828">
      <iconSet iconSet="4TrafficLights">
        <cfvo type="percent" val="0"/>
        <cfvo type="num" val="2"/>
        <cfvo type="num" val="3"/>
        <cfvo type="num" val="4"/>
      </iconSet>
    </cfRule>
    <cfRule type="iconSet" priority="829">
      <iconSet iconSet="4TrafficLights" showValue="0">
        <cfvo type="percent" val="0"/>
        <cfvo type="percent" val="2"/>
        <cfvo type="percent" val="3"/>
        <cfvo type="num" val="4"/>
      </iconSet>
    </cfRule>
    <cfRule type="iconSet" priority="830">
      <iconSet showValue="0">
        <cfvo type="percent" val="0"/>
        <cfvo type="num" val="2"/>
        <cfvo type="num" val="3"/>
      </iconSet>
    </cfRule>
    <cfRule type="iconSet" priority="831">
      <iconSet>
        <cfvo type="percent" val="0"/>
        <cfvo type="num" val="2"/>
        <cfvo type="num" val="3"/>
      </iconSet>
    </cfRule>
  </conditionalFormatting>
  <conditionalFormatting sqref="F156:F165">
    <cfRule type="iconSet" priority="822">
      <iconSet iconSet="4TrafficLights" showValue="0">
        <cfvo type="percent" val="0"/>
        <cfvo type="num" val="2"/>
        <cfvo type="num" val="3"/>
        <cfvo type="num" val="4"/>
      </iconSet>
    </cfRule>
    <cfRule type="iconSet" priority="823">
      <iconSet iconSet="4TrafficLights">
        <cfvo type="percent" val="0"/>
        <cfvo type="num" val="2"/>
        <cfvo type="num" val="3"/>
        <cfvo type="num" val="4"/>
      </iconSet>
    </cfRule>
    <cfRule type="iconSet" priority="824">
      <iconSet iconSet="4TrafficLights" showValue="0">
        <cfvo type="percent" val="0"/>
        <cfvo type="percent" val="2"/>
        <cfvo type="percent" val="3"/>
        <cfvo type="num" val="4"/>
      </iconSet>
    </cfRule>
    <cfRule type="iconSet" priority="825">
      <iconSet showValue="0">
        <cfvo type="percent" val="0"/>
        <cfvo type="num" val="2"/>
        <cfvo type="num" val="3"/>
      </iconSet>
    </cfRule>
    <cfRule type="iconSet" priority="826">
      <iconSet>
        <cfvo type="percent" val="0"/>
        <cfvo type="num" val="2"/>
        <cfvo type="num" val="3"/>
      </iconSet>
    </cfRule>
  </conditionalFormatting>
  <conditionalFormatting sqref="F172:F181">
    <cfRule type="iconSet" priority="817">
      <iconSet iconSet="4TrafficLights" showValue="0">
        <cfvo type="percent" val="0"/>
        <cfvo type="num" val="2"/>
        <cfvo type="num" val="3"/>
        <cfvo type="num" val="4"/>
      </iconSet>
    </cfRule>
    <cfRule type="iconSet" priority="818">
      <iconSet iconSet="4TrafficLights">
        <cfvo type="percent" val="0"/>
        <cfvo type="num" val="2"/>
        <cfvo type="num" val="3"/>
        <cfvo type="num" val="4"/>
      </iconSet>
    </cfRule>
    <cfRule type="iconSet" priority="819">
      <iconSet iconSet="4TrafficLights" showValue="0">
        <cfvo type="percent" val="0"/>
        <cfvo type="percent" val="2"/>
        <cfvo type="percent" val="3"/>
        <cfvo type="num" val="4"/>
      </iconSet>
    </cfRule>
    <cfRule type="iconSet" priority="820">
      <iconSet showValue="0">
        <cfvo type="percent" val="0"/>
        <cfvo type="num" val="2"/>
        <cfvo type="num" val="3"/>
      </iconSet>
    </cfRule>
    <cfRule type="iconSet" priority="821">
      <iconSet>
        <cfvo type="percent" val="0"/>
        <cfvo type="num" val="2"/>
        <cfvo type="num" val="3"/>
      </iconSet>
    </cfRule>
  </conditionalFormatting>
  <conditionalFormatting sqref="F188:F197">
    <cfRule type="iconSet" priority="812">
      <iconSet iconSet="4TrafficLights" showValue="0">
        <cfvo type="percent" val="0"/>
        <cfvo type="num" val="2"/>
        <cfvo type="num" val="3"/>
        <cfvo type="num" val="4"/>
      </iconSet>
    </cfRule>
    <cfRule type="iconSet" priority="813">
      <iconSet iconSet="4TrafficLights">
        <cfvo type="percent" val="0"/>
        <cfvo type="num" val="2"/>
        <cfvo type="num" val="3"/>
        <cfvo type="num" val="4"/>
      </iconSet>
    </cfRule>
    <cfRule type="iconSet" priority="814">
      <iconSet iconSet="4TrafficLights" showValue="0">
        <cfvo type="percent" val="0"/>
        <cfvo type="percent" val="2"/>
        <cfvo type="percent" val="3"/>
        <cfvo type="num" val="4"/>
      </iconSet>
    </cfRule>
    <cfRule type="iconSet" priority="815">
      <iconSet showValue="0">
        <cfvo type="percent" val="0"/>
        <cfvo type="num" val="2"/>
        <cfvo type="num" val="3"/>
      </iconSet>
    </cfRule>
    <cfRule type="iconSet" priority="816">
      <iconSet>
        <cfvo type="percent" val="0"/>
        <cfvo type="num" val="2"/>
        <cfvo type="num" val="3"/>
      </iconSet>
    </cfRule>
  </conditionalFormatting>
  <conditionalFormatting sqref="F204:F213">
    <cfRule type="iconSet" priority="807">
      <iconSet iconSet="4TrafficLights" showValue="0">
        <cfvo type="percent" val="0"/>
        <cfvo type="num" val="2"/>
        <cfvo type="num" val="3"/>
        <cfvo type="num" val="4"/>
      </iconSet>
    </cfRule>
    <cfRule type="iconSet" priority="808">
      <iconSet iconSet="4TrafficLights">
        <cfvo type="percent" val="0"/>
        <cfvo type="num" val="2"/>
        <cfvo type="num" val="3"/>
        <cfvo type="num" val="4"/>
      </iconSet>
    </cfRule>
    <cfRule type="iconSet" priority="809">
      <iconSet iconSet="4TrafficLights" showValue="0">
        <cfvo type="percent" val="0"/>
        <cfvo type="percent" val="2"/>
        <cfvo type="percent" val="3"/>
        <cfvo type="num" val="4"/>
      </iconSet>
    </cfRule>
    <cfRule type="iconSet" priority="810">
      <iconSet showValue="0">
        <cfvo type="percent" val="0"/>
        <cfvo type="num" val="2"/>
        <cfvo type="num" val="3"/>
      </iconSet>
    </cfRule>
    <cfRule type="iconSet" priority="811">
      <iconSet>
        <cfvo type="percent" val="0"/>
        <cfvo type="num" val="2"/>
        <cfvo type="num" val="3"/>
      </iconSet>
    </cfRule>
  </conditionalFormatting>
  <conditionalFormatting sqref="F220:F229">
    <cfRule type="iconSet" priority="802">
      <iconSet iconSet="4TrafficLights" showValue="0">
        <cfvo type="percent" val="0"/>
        <cfvo type="num" val="2"/>
        <cfvo type="num" val="3"/>
        <cfvo type="num" val="4"/>
      </iconSet>
    </cfRule>
    <cfRule type="iconSet" priority="803">
      <iconSet iconSet="4TrafficLights">
        <cfvo type="percent" val="0"/>
        <cfvo type="num" val="2"/>
        <cfvo type="num" val="3"/>
        <cfvo type="num" val="4"/>
      </iconSet>
    </cfRule>
    <cfRule type="iconSet" priority="804">
      <iconSet iconSet="4TrafficLights" showValue="0">
        <cfvo type="percent" val="0"/>
        <cfvo type="percent" val="2"/>
        <cfvo type="percent" val="3"/>
        <cfvo type="num" val="4"/>
      </iconSet>
    </cfRule>
    <cfRule type="iconSet" priority="805">
      <iconSet showValue="0">
        <cfvo type="percent" val="0"/>
        <cfvo type="num" val="2"/>
        <cfvo type="num" val="3"/>
      </iconSet>
    </cfRule>
    <cfRule type="iconSet" priority="806">
      <iconSet>
        <cfvo type="percent" val="0"/>
        <cfvo type="num" val="2"/>
        <cfvo type="num" val="3"/>
      </iconSet>
    </cfRule>
  </conditionalFormatting>
  <conditionalFormatting sqref="F119:F122">
    <cfRule type="iconSet" priority="797">
      <iconSet iconSet="4TrafficLights" showValue="0">
        <cfvo type="percent" val="0"/>
        <cfvo type="num" val="2"/>
        <cfvo type="num" val="3"/>
        <cfvo type="num" val="4"/>
      </iconSet>
    </cfRule>
    <cfRule type="iconSet" priority="798">
      <iconSet iconSet="4TrafficLights">
        <cfvo type="percent" val="0"/>
        <cfvo type="num" val="2"/>
        <cfvo type="num" val="3"/>
        <cfvo type="num" val="4"/>
      </iconSet>
    </cfRule>
    <cfRule type="iconSet" priority="799">
      <iconSet iconSet="4TrafficLights" showValue="0">
        <cfvo type="percent" val="0"/>
        <cfvo type="percent" val="2"/>
        <cfvo type="percent" val="3"/>
        <cfvo type="num" val="4"/>
      </iconSet>
    </cfRule>
    <cfRule type="iconSet" priority="800">
      <iconSet showValue="0">
        <cfvo type="percent" val="0"/>
        <cfvo type="num" val="2"/>
        <cfvo type="num" val="3"/>
      </iconSet>
    </cfRule>
    <cfRule type="iconSet" priority="801">
      <iconSet>
        <cfvo type="percent" val="0"/>
        <cfvo type="num" val="2"/>
        <cfvo type="num" val="3"/>
      </iconSet>
    </cfRule>
  </conditionalFormatting>
  <conditionalFormatting sqref="I7">
    <cfRule type="dataBar" priority="794">
      <dataBar>
        <cfvo type="min"/>
        <cfvo type="max"/>
        <color rgb="FF63C384"/>
      </dataBar>
    </cfRule>
  </conditionalFormatting>
  <conditionalFormatting sqref="I7">
    <cfRule type="dataBar" priority="793">
      <dataBar>
        <cfvo type="min"/>
        <cfvo type="max"/>
        <color rgb="FF63C384"/>
      </dataBar>
    </cfRule>
  </conditionalFormatting>
  <conditionalFormatting sqref="I7">
    <cfRule type="dataBar" priority="795">
      <dataBar>
        <cfvo type="min"/>
        <cfvo type="max"/>
        <color rgb="FF63C384"/>
      </dataBar>
    </cfRule>
  </conditionalFormatting>
  <conditionalFormatting sqref="I7">
    <cfRule type="dataBar" priority="7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{60D69310-14C8-480D-8A5D-54753AA093DF}</x14:id>
        </ext>
      </extLst>
    </cfRule>
  </conditionalFormatting>
  <conditionalFormatting sqref="J7">
    <cfRule type="iconSet" priority="789">
      <iconSet iconSet="3Symbols" showValue="0">
        <cfvo type="percent" val="0"/>
        <cfvo type="num" val="0"/>
        <cfvo type="num" val="1"/>
      </iconSet>
    </cfRule>
    <cfRule type="iconSet" priority="790">
      <iconSet iconSet="3Symbols">
        <cfvo type="percent" val="0"/>
        <cfvo type="num" val="0"/>
        <cfvo type="num" val="1"/>
      </iconSet>
    </cfRule>
    <cfRule type="iconSet" priority="791">
      <iconSet iconSet="3Symbols">
        <cfvo type="percent" val="0"/>
        <cfvo type="num" val="0"/>
        <cfvo type="num" val="1"/>
      </iconSet>
    </cfRule>
    <cfRule type="iconSet" priority="792">
      <iconSet iconSet="3Symbols">
        <cfvo type="percent" val="0"/>
        <cfvo type="percent" val="33"/>
        <cfvo type="percent" val="67"/>
      </iconSet>
    </cfRule>
  </conditionalFormatting>
  <conditionalFormatting sqref="I8">
    <cfRule type="dataBar" priority="786">
      <dataBar>
        <cfvo type="min"/>
        <cfvo type="max"/>
        <color rgb="FF63C384"/>
      </dataBar>
    </cfRule>
  </conditionalFormatting>
  <conditionalFormatting sqref="I8">
    <cfRule type="dataBar" priority="785">
      <dataBar>
        <cfvo type="min"/>
        <cfvo type="max"/>
        <color rgb="FF63C384"/>
      </dataBar>
    </cfRule>
  </conditionalFormatting>
  <conditionalFormatting sqref="I8">
    <cfRule type="dataBar" priority="787">
      <dataBar>
        <cfvo type="min"/>
        <cfvo type="max"/>
        <color rgb="FF63C384"/>
      </dataBar>
    </cfRule>
  </conditionalFormatting>
  <conditionalFormatting sqref="I8">
    <cfRule type="dataBar" priority="7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{49610DE9-99C3-4727-877A-05151882E265}</x14:id>
        </ext>
      </extLst>
    </cfRule>
  </conditionalFormatting>
  <conditionalFormatting sqref="J8">
    <cfRule type="iconSet" priority="781">
      <iconSet iconSet="3Symbols" showValue="0">
        <cfvo type="percent" val="0"/>
        <cfvo type="num" val="0"/>
        <cfvo type="num" val="1"/>
      </iconSet>
    </cfRule>
    <cfRule type="iconSet" priority="782">
      <iconSet iconSet="3Symbols">
        <cfvo type="percent" val="0"/>
        <cfvo type="num" val="0"/>
        <cfvo type="num" val="1"/>
      </iconSet>
    </cfRule>
    <cfRule type="iconSet" priority="783">
      <iconSet iconSet="3Symbols">
        <cfvo type="percent" val="0"/>
        <cfvo type="num" val="0"/>
        <cfvo type="num" val="1"/>
      </iconSet>
    </cfRule>
    <cfRule type="iconSet" priority="784">
      <iconSet iconSet="3Symbols">
        <cfvo type="percent" val="0"/>
        <cfvo type="percent" val="33"/>
        <cfvo type="percent" val="67"/>
      </iconSet>
    </cfRule>
  </conditionalFormatting>
  <conditionalFormatting sqref="I9">
    <cfRule type="dataBar" priority="778">
      <dataBar>
        <cfvo type="min"/>
        <cfvo type="max"/>
        <color rgb="FF63C384"/>
      </dataBar>
    </cfRule>
  </conditionalFormatting>
  <conditionalFormatting sqref="I9">
    <cfRule type="dataBar" priority="777">
      <dataBar>
        <cfvo type="min"/>
        <cfvo type="max"/>
        <color rgb="FF63C384"/>
      </dataBar>
    </cfRule>
  </conditionalFormatting>
  <conditionalFormatting sqref="I9">
    <cfRule type="dataBar" priority="779">
      <dataBar>
        <cfvo type="min"/>
        <cfvo type="max"/>
        <color rgb="FF63C384"/>
      </dataBar>
    </cfRule>
  </conditionalFormatting>
  <conditionalFormatting sqref="I9">
    <cfRule type="dataBar" priority="7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{E797E6F6-5129-4492-847C-D6D1C6D3BAA7}</x14:id>
        </ext>
      </extLst>
    </cfRule>
  </conditionalFormatting>
  <conditionalFormatting sqref="J9">
    <cfRule type="iconSet" priority="773">
      <iconSet iconSet="3Symbols" showValue="0">
        <cfvo type="percent" val="0"/>
        <cfvo type="num" val="0"/>
        <cfvo type="num" val="1"/>
      </iconSet>
    </cfRule>
    <cfRule type="iconSet" priority="774">
      <iconSet iconSet="3Symbols">
        <cfvo type="percent" val="0"/>
        <cfvo type="num" val="0"/>
        <cfvo type="num" val="1"/>
      </iconSet>
    </cfRule>
    <cfRule type="iconSet" priority="775">
      <iconSet iconSet="3Symbols">
        <cfvo type="percent" val="0"/>
        <cfvo type="num" val="0"/>
        <cfvo type="num" val="1"/>
      </iconSet>
    </cfRule>
    <cfRule type="iconSet" priority="776">
      <iconSet iconSet="3Symbols">
        <cfvo type="percent" val="0"/>
        <cfvo type="percent" val="33"/>
        <cfvo type="percent" val="67"/>
      </iconSet>
    </cfRule>
  </conditionalFormatting>
  <conditionalFormatting sqref="I10:I21">
    <cfRule type="dataBar" priority="770">
      <dataBar>
        <cfvo type="min"/>
        <cfvo type="max"/>
        <color rgb="FF63C384"/>
      </dataBar>
    </cfRule>
  </conditionalFormatting>
  <conditionalFormatting sqref="I10:I21">
    <cfRule type="dataBar" priority="769">
      <dataBar>
        <cfvo type="min"/>
        <cfvo type="max"/>
        <color rgb="FF63C384"/>
      </dataBar>
    </cfRule>
  </conditionalFormatting>
  <conditionalFormatting sqref="I10:I21">
    <cfRule type="dataBar" priority="771">
      <dataBar>
        <cfvo type="min"/>
        <cfvo type="max"/>
        <color rgb="FF63C384"/>
      </dataBar>
    </cfRule>
  </conditionalFormatting>
  <conditionalFormatting sqref="I10:I21">
    <cfRule type="dataBar" priority="7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{6089AFE6-CC27-4E60-BDFA-26786AB30B30}</x14:id>
        </ext>
      </extLst>
    </cfRule>
  </conditionalFormatting>
  <conditionalFormatting sqref="J10:J21">
    <cfRule type="iconSet" priority="765">
      <iconSet iconSet="3Symbols" showValue="0">
        <cfvo type="percent" val="0"/>
        <cfvo type="num" val="0"/>
        <cfvo type="num" val="1"/>
      </iconSet>
    </cfRule>
    <cfRule type="iconSet" priority="766">
      <iconSet iconSet="3Symbols">
        <cfvo type="percent" val="0"/>
        <cfvo type="num" val="0"/>
        <cfvo type="num" val="1"/>
      </iconSet>
    </cfRule>
    <cfRule type="iconSet" priority="767">
      <iconSet iconSet="3Symbols">
        <cfvo type="percent" val="0"/>
        <cfvo type="num" val="0"/>
        <cfvo type="num" val="1"/>
      </iconSet>
    </cfRule>
    <cfRule type="iconSet" priority="768">
      <iconSet iconSet="3Symbols">
        <cfvo type="percent" val="0"/>
        <cfvo type="percent" val="33"/>
        <cfvo type="percent" val="67"/>
      </iconSet>
    </cfRule>
  </conditionalFormatting>
  <conditionalFormatting sqref="I23:I37">
    <cfRule type="dataBar" priority="762">
      <dataBar>
        <cfvo type="min"/>
        <cfvo type="max"/>
        <color rgb="FF63C384"/>
      </dataBar>
    </cfRule>
  </conditionalFormatting>
  <conditionalFormatting sqref="I23:I37">
    <cfRule type="dataBar" priority="761">
      <dataBar>
        <cfvo type="min"/>
        <cfvo type="max"/>
        <color rgb="FF63C384"/>
      </dataBar>
    </cfRule>
  </conditionalFormatting>
  <conditionalFormatting sqref="I23:I37">
    <cfRule type="dataBar" priority="763">
      <dataBar>
        <cfvo type="min"/>
        <cfvo type="max"/>
        <color rgb="FF63C384"/>
      </dataBar>
    </cfRule>
  </conditionalFormatting>
  <conditionalFormatting sqref="I23:I37">
    <cfRule type="dataBar" priority="7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{597FA505-41CB-4F69-AEAE-4379C6F97ADC}</x14:id>
        </ext>
      </extLst>
    </cfRule>
  </conditionalFormatting>
  <conditionalFormatting sqref="J23:J37">
    <cfRule type="iconSet" priority="757">
      <iconSet iconSet="3Symbols" showValue="0">
        <cfvo type="percent" val="0"/>
        <cfvo type="num" val="0"/>
        <cfvo type="num" val="1"/>
      </iconSet>
    </cfRule>
    <cfRule type="iconSet" priority="758">
      <iconSet iconSet="3Symbols">
        <cfvo type="percent" val="0"/>
        <cfvo type="num" val="0"/>
        <cfvo type="num" val="1"/>
      </iconSet>
    </cfRule>
    <cfRule type="iconSet" priority="759">
      <iconSet iconSet="3Symbols">
        <cfvo type="percent" val="0"/>
        <cfvo type="num" val="0"/>
        <cfvo type="num" val="1"/>
      </iconSet>
    </cfRule>
    <cfRule type="iconSet" priority="760">
      <iconSet iconSet="3Symbols">
        <cfvo type="percent" val="0"/>
        <cfvo type="percent" val="33"/>
        <cfvo type="percent" val="67"/>
      </iconSet>
    </cfRule>
  </conditionalFormatting>
  <conditionalFormatting sqref="I39:I53">
    <cfRule type="dataBar" priority="754">
      <dataBar>
        <cfvo type="min"/>
        <cfvo type="max"/>
        <color rgb="FF63C384"/>
      </dataBar>
    </cfRule>
  </conditionalFormatting>
  <conditionalFormatting sqref="I39:I53">
    <cfRule type="dataBar" priority="753">
      <dataBar>
        <cfvo type="min"/>
        <cfvo type="max"/>
        <color rgb="FF63C384"/>
      </dataBar>
    </cfRule>
  </conditionalFormatting>
  <conditionalFormatting sqref="I39:I53">
    <cfRule type="dataBar" priority="755">
      <dataBar>
        <cfvo type="min"/>
        <cfvo type="max"/>
        <color rgb="FF63C384"/>
      </dataBar>
    </cfRule>
  </conditionalFormatting>
  <conditionalFormatting sqref="I39:I53">
    <cfRule type="dataBar" priority="7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{398614C4-1895-4429-82DD-B687241E5C2A}</x14:id>
        </ext>
      </extLst>
    </cfRule>
  </conditionalFormatting>
  <conditionalFormatting sqref="J39:J53">
    <cfRule type="iconSet" priority="749">
      <iconSet iconSet="3Symbols" showValue="0">
        <cfvo type="percent" val="0"/>
        <cfvo type="num" val="0"/>
        <cfvo type="num" val="1"/>
      </iconSet>
    </cfRule>
    <cfRule type="iconSet" priority="750">
      <iconSet iconSet="3Symbols">
        <cfvo type="percent" val="0"/>
        <cfvo type="num" val="0"/>
        <cfvo type="num" val="1"/>
      </iconSet>
    </cfRule>
    <cfRule type="iconSet" priority="751">
      <iconSet iconSet="3Symbols">
        <cfvo type="percent" val="0"/>
        <cfvo type="num" val="0"/>
        <cfvo type="num" val="1"/>
      </iconSet>
    </cfRule>
    <cfRule type="iconSet" priority="752">
      <iconSet iconSet="3Symbols">
        <cfvo type="percent" val="0"/>
        <cfvo type="percent" val="33"/>
        <cfvo type="percent" val="67"/>
      </iconSet>
    </cfRule>
  </conditionalFormatting>
  <conditionalFormatting sqref="I55:I69">
    <cfRule type="dataBar" priority="746">
      <dataBar>
        <cfvo type="min"/>
        <cfvo type="max"/>
        <color rgb="FF63C384"/>
      </dataBar>
    </cfRule>
  </conditionalFormatting>
  <conditionalFormatting sqref="I55:I69">
    <cfRule type="dataBar" priority="745">
      <dataBar>
        <cfvo type="min"/>
        <cfvo type="max"/>
        <color rgb="FF63C384"/>
      </dataBar>
    </cfRule>
  </conditionalFormatting>
  <conditionalFormatting sqref="I55:I69">
    <cfRule type="dataBar" priority="747">
      <dataBar>
        <cfvo type="min"/>
        <cfvo type="max"/>
        <color rgb="FF63C384"/>
      </dataBar>
    </cfRule>
  </conditionalFormatting>
  <conditionalFormatting sqref="I55:I69">
    <cfRule type="dataBar" priority="7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{67137FA1-8BA9-4892-A32F-C26F5BD60882}</x14:id>
        </ext>
      </extLst>
    </cfRule>
  </conditionalFormatting>
  <conditionalFormatting sqref="J55:J69">
    <cfRule type="iconSet" priority="741">
      <iconSet iconSet="3Symbols" showValue="0">
        <cfvo type="percent" val="0"/>
        <cfvo type="num" val="0"/>
        <cfvo type="num" val="1"/>
      </iconSet>
    </cfRule>
    <cfRule type="iconSet" priority="742">
      <iconSet iconSet="3Symbols">
        <cfvo type="percent" val="0"/>
        <cfvo type="num" val="0"/>
        <cfvo type="num" val="1"/>
      </iconSet>
    </cfRule>
    <cfRule type="iconSet" priority="743">
      <iconSet iconSet="3Symbols">
        <cfvo type="percent" val="0"/>
        <cfvo type="num" val="0"/>
        <cfvo type="num" val="1"/>
      </iconSet>
    </cfRule>
    <cfRule type="iconSet" priority="744">
      <iconSet iconSet="3Symbols">
        <cfvo type="percent" val="0"/>
        <cfvo type="percent" val="33"/>
        <cfvo type="percent" val="67"/>
      </iconSet>
    </cfRule>
  </conditionalFormatting>
  <conditionalFormatting sqref="I71:I85">
    <cfRule type="dataBar" priority="738">
      <dataBar>
        <cfvo type="min"/>
        <cfvo type="max"/>
        <color rgb="FF63C384"/>
      </dataBar>
    </cfRule>
  </conditionalFormatting>
  <conditionalFormatting sqref="I71:I85">
    <cfRule type="dataBar" priority="737">
      <dataBar>
        <cfvo type="min"/>
        <cfvo type="max"/>
        <color rgb="FF63C384"/>
      </dataBar>
    </cfRule>
  </conditionalFormatting>
  <conditionalFormatting sqref="I71:I85">
    <cfRule type="dataBar" priority="739">
      <dataBar>
        <cfvo type="min"/>
        <cfvo type="max"/>
        <color rgb="FF63C384"/>
      </dataBar>
    </cfRule>
  </conditionalFormatting>
  <conditionalFormatting sqref="I71:I85">
    <cfRule type="dataBar" priority="7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{F47A76D9-2FB7-4EED-84F7-54276E7C75B4}</x14:id>
        </ext>
      </extLst>
    </cfRule>
  </conditionalFormatting>
  <conditionalFormatting sqref="J71:J85">
    <cfRule type="iconSet" priority="733">
      <iconSet iconSet="3Symbols" showValue="0">
        <cfvo type="percent" val="0"/>
        <cfvo type="num" val="0"/>
        <cfvo type="num" val="1"/>
      </iconSet>
    </cfRule>
    <cfRule type="iconSet" priority="734">
      <iconSet iconSet="3Symbols">
        <cfvo type="percent" val="0"/>
        <cfvo type="num" val="0"/>
        <cfvo type="num" val="1"/>
      </iconSet>
    </cfRule>
    <cfRule type="iconSet" priority="735">
      <iconSet iconSet="3Symbols">
        <cfvo type="percent" val="0"/>
        <cfvo type="num" val="0"/>
        <cfvo type="num" val="1"/>
      </iconSet>
    </cfRule>
    <cfRule type="iconSet" priority="736">
      <iconSet iconSet="3Symbols">
        <cfvo type="percent" val="0"/>
        <cfvo type="percent" val="33"/>
        <cfvo type="percent" val="67"/>
      </iconSet>
    </cfRule>
  </conditionalFormatting>
  <conditionalFormatting sqref="I87:I101">
    <cfRule type="dataBar" priority="730">
      <dataBar>
        <cfvo type="min"/>
        <cfvo type="max"/>
        <color rgb="FF63C384"/>
      </dataBar>
    </cfRule>
  </conditionalFormatting>
  <conditionalFormatting sqref="I87:I101">
    <cfRule type="dataBar" priority="729">
      <dataBar>
        <cfvo type="min"/>
        <cfvo type="max"/>
        <color rgb="FF63C384"/>
      </dataBar>
    </cfRule>
  </conditionalFormatting>
  <conditionalFormatting sqref="I87:I101">
    <cfRule type="dataBar" priority="731">
      <dataBar>
        <cfvo type="min"/>
        <cfvo type="max"/>
        <color rgb="FF63C384"/>
      </dataBar>
    </cfRule>
  </conditionalFormatting>
  <conditionalFormatting sqref="I87:I101">
    <cfRule type="dataBar" priority="7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{B74716D9-DE36-4E18-8E6D-6AEEFE255FAC}</x14:id>
        </ext>
      </extLst>
    </cfRule>
  </conditionalFormatting>
  <conditionalFormatting sqref="J87:J101">
    <cfRule type="iconSet" priority="725">
      <iconSet iconSet="3Symbols" showValue="0">
        <cfvo type="percent" val="0"/>
        <cfvo type="num" val="0"/>
        <cfvo type="num" val="1"/>
      </iconSet>
    </cfRule>
    <cfRule type="iconSet" priority="726">
      <iconSet iconSet="3Symbols">
        <cfvo type="percent" val="0"/>
        <cfvo type="num" val="0"/>
        <cfvo type="num" val="1"/>
      </iconSet>
    </cfRule>
    <cfRule type="iconSet" priority="727">
      <iconSet iconSet="3Symbols">
        <cfvo type="percent" val="0"/>
        <cfvo type="num" val="0"/>
        <cfvo type="num" val="1"/>
      </iconSet>
    </cfRule>
    <cfRule type="iconSet" priority="728">
      <iconSet iconSet="3Symbols">
        <cfvo type="percent" val="0"/>
        <cfvo type="percent" val="33"/>
        <cfvo type="percent" val="67"/>
      </iconSet>
    </cfRule>
  </conditionalFormatting>
  <conditionalFormatting sqref="I103:I117">
    <cfRule type="dataBar" priority="722">
      <dataBar>
        <cfvo type="min"/>
        <cfvo type="max"/>
        <color rgb="FF63C384"/>
      </dataBar>
    </cfRule>
  </conditionalFormatting>
  <conditionalFormatting sqref="I103:I117">
    <cfRule type="dataBar" priority="721">
      <dataBar>
        <cfvo type="min"/>
        <cfvo type="max"/>
        <color rgb="FF63C384"/>
      </dataBar>
    </cfRule>
  </conditionalFormatting>
  <conditionalFormatting sqref="I103:I117">
    <cfRule type="dataBar" priority="723">
      <dataBar>
        <cfvo type="min"/>
        <cfvo type="max"/>
        <color rgb="FF63C384"/>
      </dataBar>
    </cfRule>
  </conditionalFormatting>
  <conditionalFormatting sqref="I103:I117">
    <cfRule type="dataBar" priority="7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{3D5185DF-7012-47A5-99A1-1E29E3E6A560}</x14:id>
        </ext>
      </extLst>
    </cfRule>
  </conditionalFormatting>
  <conditionalFormatting sqref="J103:J117">
    <cfRule type="iconSet" priority="717">
      <iconSet iconSet="3Symbols" showValue="0">
        <cfvo type="percent" val="0"/>
        <cfvo type="num" val="0"/>
        <cfvo type="num" val="1"/>
      </iconSet>
    </cfRule>
    <cfRule type="iconSet" priority="718">
      <iconSet iconSet="3Symbols">
        <cfvo type="percent" val="0"/>
        <cfvo type="num" val="0"/>
        <cfvo type="num" val="1"/>
      </iconSet>
    </cfRule>
    <cfRule type="iconSet" priority="719">
      <iconSet iconSet="3Symbols">
        <cfvo type="percent" val="0"/>
        <cfvo type="num" val="0"/>
        <cfvo type="num" val="1"/>
      </iconSet>
    </cfRule>
    <cfRule type="iconSet" priority="720">
      <iconSet iconSet="3Symbols">
        <cfvo type="percent" val="0"/>
        <cfvo type="percent" val="33"/>
        <cfvo type="percent" val="67"/>
      </iconSet>
    </cfRule>
  </conditionalFormatting>
  <conditionalFormatting sqref="I119:I133">
    <cfRule type="dataBar" priority="714">
      <dataBar>
        <cfvo type="min"/>
        <cfvo type="max"/>
        <color rgb="FF63C384"/>
      </dataBar>
    </cfRule>
  </conditionalFormatting>
  <conditionalFormatting sqref="I119:I133">
    <cfRule type="dataBar" priority="713">
      <dataBar>
        <cfvo type="min"/>
        <cfvo type="max"/>
        <color rgb="FF63C384"/>
      </dataBar>
    </cfRule>
  </conditionalFormatting>
  <conditionalFormatting sqref="I119:I133">
    <cfRule type="dataBar" priority="715">
      <dataBar>
        <cfvo type="min"/>
        <cfvo type="max"/>
        <color rgb="FF63C384"/>
      </dataBar>
    </cfRule>
  </conditionalFormatting>
  <conditionalFormatting sqref="I119:I133">
    <cfRule type="dataBar" priority="7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{0F324990-15B7-46ED-84A0-25D6CFBDC08A}</x14:id>
        </ext>
      </extLst>
    </cfRule>
  </conditionalFormatting>
  <conditionalFormatting sqref="J119:J133">
    <cfRule type="iconSet" priority="709">
      <iconSet iconSet="3Symbols" showValue="0">
        <cfvo type="percent" val="0"/>
        <cfvo type="num" val="0"/>
        <cfvo type="num" val="1"/>
      </iconSet>
    </cfRule>
    <cfRule type="iconSet" priority="710">
      <iconSet iconSet="3Symbols">
        <cfvo type="percent" val="0"/>
        <cfvo type="num" val="0"/>
        <cfvo type="num" val="1"/>
      </iconSet>
    </cfRule>
    <cfRule type="iconSet" priority="711">
      <iconSet iconSet="3Symbols">
        <cfvo type="percent" val="0"/>
        <cfvo type="num" val="0"/>
        <cfvo type="num" val="1"/>
      </iconSet>
    </cfRule>
    <cfRule type="iconSet" priority="712">
      <iconSet iconSet="3Symbols">
        <cfvo type="percent" val="0"/>
        <cfvo type="percent" val="33"/>
        <cfvo type="percent" val="67"/>
      </iconSet>
    </cfRule>
  </conditionalFormatting>
  <conditionalFormatting sqref="I135:I149">
    <cfRule type="dataBar" priority="706">
      <dataBar>
        <cfvo type="min"/>
        <cfvo type="max"/>
        <color rgb="FF63C384"/>
      </dataBar>
    </cfRule>
  </conditionalFormatting>
  <conditionalFormatting sqref="I135:I149">
    <cfRule type="dataBar" priority="705">
      <dataBar>
        <cfvo type="min"/>
        <cfvo type="max"/>
        <color rgb="FF63C384"/>
      </dataBar>
    </cfRule>
  </conditionalFormatting>
  <conditionalFormatting sqref="I135:I149">
    <cfRule type="dataBar" priority="707">
      <dataBar>
        <cfvo type="min"/>
        <cfvo type="max"/>
        <color rgb="FF63C384"/>
      </dataBar>
    </cfRule>
  </conditionalFormatting>
  <conditionalFormatting sqref="I135:I149">
    <cfRule type="dataBar" priority="7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{1507B321-EE0B-4C52-9AC2-210FCA50FAC2}</x14:id>
        </ext>
      </extLst>
    </cfRule>
  </conditionalFormatting>
  <conditionalFormatting sqref="J135:J149">
    <cfRule type="iconSet" priority="701">
      <iconSet iconSet="3Symbols" showValue="0">
        <cfvo type="percent" val="0"/>
        <cfvo type="num" val="0"/>
        <cfvo type="num" val="1"/>
      </iconSet>
    </cfRule>
    <cfRule type="iconSet" priority="702">
      <iconSet iconSet="3Symbols">
        <cfvo type="percent" val="0"/>
        <cfvo type="num" val="0"/>
        <cfvo type="num" val="1"/>
      </iconSet>
    </cfRule>
    <cfRule type="iconSet" priority="703">
      <iconSet iconSet="3Symbols">
        <cfvo type="percent" val="0"/>
        <cfvo type="num" val="0"/>
        <cfvo type="num" val="1"/>
      </iconSet>
    </cfRule>
    <cfRule type="iconSet" priority="704">
      <iconSet iconSet="3Symbols">
        <cfvo type="percent" val="0"/>
        <cfvo type="percent" val="33"/>
        <cfvo type="percent" val="67"/>
      </iconSet>
    </cfRule>
  </conditionalFormatting>
  <conditionalFormatting sqref="I151:I165">
    <cfRule type="dataBar" priority="698">
      <dataBar>
        <cfvo type="min"/>
        <cfvo type="max"/>
        <color rgb="FF63C384"/>
      </dataBar>
    </cfRule>
  </conditionalFormatting>
  <conditionalFormatting sqref="I151:I165">
    <cfRule type="dataBar" priority="697">
      <dataBar>
        <cfvo type="min"/>
        <cfvo type="max"/>
        <color rgb="FF63C384"/>
      </dataBar>
    </cfRule>
  </conditionalFormatting>
  <conditionalFormatting sqref="I151:I165">
    <cfRule type="dataBar" priority="699">
      <dataBar>
        <cfvo type="min"/>
        <cfvo type="max"/>
        <color rgb="FF63C384"/>
      </dataBar>
    </cfRule>
  </conditionalFormatting>
  <conditionalFormatting sqref="I151:I165">
    <cfRule type="dataBar" priority="7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{21949C46-0EF1-49AC-869A-A1B03CECD231}</x14:id>
        </ext>
      </extLst>
    </cfRule>
  </conditionalFormatting>
  <conditionalFormatting sqref="J151:J165">
    <cfRule type="iconSet" priority="693">
      <iconSet iconSet="3Symbols" showValue="0">
        <cfvo type="percent" val="0"/>
        <cfvo type="num" val="0"/>
        <cfvo type="num" val="1"/>
      </iconSet>
    </cfRule>
    <cfRule type="iconSet" priority="694">
      <iconSet iconSet="3Symbols">
        <cfvo type="percent" val="0"/>
        <cfvo type="num" val="0"/>
        <cfvo type="num" val="1"/>
      </iconSet>
    </cfRule>
    <cfRule type="iconSet" priority="695">
      <iconSet iconSet="3Symbols">
        <cfvo type="percent" val="0"/>
        <cfvo type="num" val="0"/>
        <cfvo type="num" val="1"/>
      </iconSet>
    </cfRule>
    <cfRule type="iconSet" priority="696">
      <iconSet iconSet="3Symbols">
        <cfvo type="percent" val="0"/>
        <cfvo type="percent" val="33"/>
        <cfvo type="percent" val="67"/>
      </iconSet>
    </cfRule>
  </conditionalFormatting>
  <conditionalFormatting sqref="I167:I181">
    <cfRule type="dataBar" priority="690">
      <dataBar>
        <cfvo type="min"/>
        <cfvo type="max"/>
        <color rgb="FF63C384"/>
      </dataBar>
    </cfRule>
  </conditionalFormatting>
  <conditionalFormatting sqref="I167:I181">
    <cfRule type="dataBar" priority="689">
      <dataBar>
        <cfvo type="min"/>
        <cfvo type="max"/>
        <color rgb="FF63C384"/>
      </dataBar>
    </cfRule>
  </conditionalFormatting>
  <conditionalFormatting sqref="I167:I181">
    <cfRule type="dataBar" priority="691">
      <dataBar>
        <cfvo type="min"/>
        <cfvo type="max"/>
        <color rgb="FF63C384"/>
      </dataBar>
    </cfRule>
  </conditionalFormatting>
  <conditionalFormatting sqref="I167:I181">
    <cfRule type="dataBar" priority="6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{7C5C182A-08BC-490E-90D3-F98C228DE3E9}</x14:id>
        </ext>
      </extLst>
    </cfRule>
  </conditionalFormatting>
  <conditionalFormatting sqref="J167:J181">
    <cfRule type="iconSet" priority="685">
      <iconSet iconSet="3Symbols" showValue="0">
        <cfvo type="percent" val="0"/>
        <cfvo type="num" val="0"/>
        <cfvo type="num" val="1"/>
      </iconSet>
    </cfRule>
    <cfRule type="iconSet" priority="686">
      <iconSet iconSet="3Symbols">
        <cfvo type="percent" val="0"/>
        <cfvo type="num" val="0"/>
        <cfvo type="num" val="1"/>
      </iconSet>
    </cfRule>
    <cfRule type="iconSet" priority="687">
      <iconSet iconSet="3Symbols">
        <cfvo type="percent" val="0"/>
        <cfvo type="num" val="0"/>
        <cfvo type="num" val="1"/>
      </iconSet>
    </cfRule>
    <cfRule type="iconSet" priority="688">
      <iconSet iconSet="3Symbols">
        <cfvo type="percent" val="0"/>
        <cfvo type="percent" val="33"/>
        <cfvo type="percent" val="67"/>
      </iconSet>
    </cfRule>
  </conditionalFormatting>
  <conditionalFormatting sqref="I183:I197">
    <cfRule type="dataBar" priority="682">
      <dataBar>
        <cfvo type="min"/>
        <cfvo type="max"/>
        <color rgb="FF63C384"/>
      </dataBar>
    </cfRule>
  </conditionalFormatting>
  <conditionalFormatting sqref="I183:I197">
    <cfRule type="dataBar" priority="681">
      <dataBar>
        <cfvo type="min"/>
        <cfvo type="max"/>
        <color rgb="FF63C384"/>
      </dataBar>
    </cfRule>
  </conditionalFormatting>
  <conditionalFormatting sqref="I183:I197">
    <cfRule type="dataBar" priority="683">
      <dataBar>
        <cfvo type="min"/>
        <cfvo type="max"/>
        <color rgb="FF63C384"/>
      </dataBar>
    </cfRule>
  </conditionalFormatting>
  <conditionalFormatting sqref="I183:I197">
    <cfRule type="dataBar" priority="6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{F03E619E-DE4A-405A-B7C8-D4B2392726C1}</x14:id>
        </ext>
      </extLst>
    </cfRule>
  </conditionalFormatting>
  <conditionalFormatting sqref="J183:J197">
    <cfRule type="iconSet" priority="677">
      <iconSet iconSet="3Symbols" showValue="0">
        <cfvo type="percent" val="0"/>
        <cfvo type="num" val="0"/>
        <cfvo type="num" val="1"/>
      </iconSet>
    </cfRule>
    <cfRule type="iconSet" priority="678">
      <iconSet iconSet="3Symbols">
        <cfvo type="percent" val="0"/>
        <cfvo type="num" val="0"/>
        <cfvo type="num" val="1"/>
      </iconSet>
    </cfRule>
    <cfRule type="iconSet" priority="679">
      <iconSet iconSet="3Symbols">
        <cfvo type="percent" val="0"/>
        <cfvo type="num" val="0"/>
        <cfvo type="num" val="1"/>
      </iconSet>
    </cfRule>
    <cfRule type="iconSet" priority="680">
      <iconSet iconSet="3Symbols">
        <cfvo type="percent" val="0"/>
        <cfvo type="percent" val="33"/>
        <cfvo type="percent" val="67"/>
      </iconSet>
    </cfRule>
  </conditionalFormatting>
  <conditionalFormatting sqref="I199:I213">
    <cfRule type="dataBar" priority="674">
      <dataBar>
        <cfvo type="min"/>
        <cfvo type="max"/>
        <color rgb="FF63C384"/>
      </dataBar>
    </cfRule>
  </conditionalFormatting>
  <conditionalFormatting sqref="I199:I213">
    <cfRule type="dataBar" priority="673">
      <dataBar>
        <cfvo type="min"/>
        <cfvo type="max"/>
        <color rgb="FF63C384"/>
      </dataBar>
    </cfRule>
  </conditionalFormatting>
  <conditionalFormatting sqref="I199:I213">
    <cfRule type="dataBar" priority="675">
      <dataBar>
        <cfvo type="min"/>
        <cfvo type="max"/>
        <color rgb="FF63C384"/>
      </dataBar>
    </cfRule>
  </conditionalFormatting>
  <conditionalFormatting sqref="I199:I213">
    <cfRule type="dataBar" priority="6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{579E6C6D-A0AC-4F35-9212-A0E3E97E9D1D}</x14:id>
        </ext>
      </extLst>
    </cfRule>
  </conditionalFormatting>
  <conditionalFormatting sqref="J199:J213">
    <cfRule type="iconSet" priority="669">
      <iconSet iconSet="3Symbols" showValue="0">
        <cfvo type="percent" val="0"/>
        <cfvo type="num" val="0"/>
        <cfvo type="num" val="1"/>
      </iconSet>
    </cfRule>
    <cfRule type="iconSet" priority="670">
      <iconSet iconSet="3Symbols">
        <cfvo type="percent" val="0"/>
        <cfvo type="num" val="0"/>
        <cfvo type="num" val="1"/>
      </iconSet>
    </cfRule>
    <cfRule type="iconSet" priority="671">
      <iconSet iconSet="3Symbols">
        <cfvo type="percent" val="0"/>
        <cfvo type="num" val="0"/>
        <cfvo type="num" val="1"/>
      </iconSet>
    </cfRule>
    <cfRule type="iconSet" priority="672">
      <iconSet iconSet="3Symbols">
        <cfvo type="percent" val="0"/>
        <cfvo type="percent" val="33"/>
        <cfvo type="percent" val="67"/>
      </iconSet>
    </cfRule>
  </conditionalFormatting>
  <conditionalFormatting sqref="I215:I229">
    <cfRule type="dataBar" priority="666">
      <dataBar>
        <cfvo type="min"/>
        <cfvo type="max"/>
        <color rgb="FF63C384"/>
      </dataBar>
    </cfRule>
  </conditionalFormatting>
  <conditionalFormatting sqref="I215:I229">
    <cfRule type="dataBar" priority="665">
      <dataBar>
        <cfvo type="min"/>
        <cfvo type="max"/>
        <color rgb="FF63C384"/>
      </dataBar>
    </cfRule>
  </conditionalFormatting>
  <conditionalFormatting sqref="I215:I229">
    <cfRule type="dataBar" priority="667">
      <dataBar>
        <cfvo type="min"/>
        <cfvo type="max"/>
        <color rgb="FF63C384"/>
      </dataBar>
    </cfRule>
  </conditionalFormatting>
  <conditionalFormatting sqref="I215:I229">
    <cfRule type="dataBar" priority="6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{0C2A90FE-D397-4D53-9D20-BC3C168CEE95}</x14:id>
        </ext>
      </extLst>
    </cfRule>
  </conditionalFormatting>
  <conditionalFormatting sqref="J215:J229">
    <cfRule type="iconSet" priority="661">
      <iconSet iconSet="3Symbols" showValue="0">
        <cfvo type="percent" val="0"/>
        <cfvo type="num" val="0"/>
        <cfvo type="num" val="1"/>
      </iconSet>
    </cfRule>
    <cfRule type="iconSet" priority="662">
      <iconSet iconSet="3Symbols">
        <cfvo type="percent" val="0"/>
        <cfvo type="num" val="0"/>
        <cfvo type="num" val="1"/>
      </iconSet>
    </cfRule>
    <cfRule type="iconSet" priority="663">
      <iconSet iconSet="3Symbols">
        <cfvo type="percent" val="0"/>
        <cfvo type="num" val="0"/>
        <cfvo type="num" val="1"/>
      </iconSet>
    </cfRule>
    <cfRule type="iconSet" priority="664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79">
      <dataBar>
        <cfvo type="min"/>
        <cfvo type="max"/>
        <color rgb="FF63C384"/>
      </dataBar>
    </cfRule>
  </conditionalFormatting>
  <conditionalFormatting sqref="I246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{CA59A4EC-6017-489E-9394-ABDAFDD29A00}</x14:id>
        </ext>
      </extLst>
    </cfRule>
  </conditionalFormatting>
  <conditionalFormatting sqref="F246">
    <cfRule type="iconSet" priority="81">
      <iconSet iconSet="4TrafficLights" showValue="0">
        <cfvo type="percent" val="0"/>
        <cfvo type="num" val="2"/>
        <cfvo type="num" val="3"/>
        <cfvo type="num" val="4"/>
      </iconSet>
    </cfRule>
    <cfRule type="iconSet" priority="82">
      <iconSet iconSet="4TrafficLights">
        <cfvo type="percent" val="0"/>
        <cfvo type="num" val="2"/>
        <cfvo type="num" val="3"/>
        <cfvo type="num" val="4"/>
      </iconSet>
    </cfRule>
    <cfRule type="iconSet" priority="83">
      <iconSet iconSet="4TrafficLights" showValue="0">
        <cfvo type="percent" val="0"/>
        <cfvo type="percent" val="2"/>
        <cfvo type="percent" val="3"/>
        <cfvo type="num" val="4"/>
      </iconSet>
    </cfRule>
    <cfRule type="iconSet" priority="89">
      <iconSet showValue="0">
        <cfvo type="percent" val="0"/>
        <cfvo type="num" val="2"/>
        <cfvo type="num" val="3"/>
      </iconSet>
    </cfRule>
    <cfRule type="iconSet" priority="90">
      <iconSet>
        <cfvo type="percent" val="0"/>
        <cfvo type="num" val="2"/>
        <cfvo type="num" val="3"/>
      </iconSet>
    </cfRule>
  </conditionalFormatting>
  <conditionalFormatting sqref="J246">
    <cfRule type="iconSet" priority="84">
      <iconSet iconSet="3Symbols" showValue="0">
        <cfvo type="percent" val="0"/>
        <cfvo type="num" val="0"/>
        <cfvo type="num" val="1"/>
      </iconSet>
    </cfRule>
    <cfRule type="iconSet" priority="85">
      <iconSet iconSet="3Symbols">
        <cfvo type="percent" val="0"/>
        <cfvo type="num" val="0"/>
        <cfvo type="num" val="1"/>
      </iconSet>
    </cfRule>
    <cfRule type="iconSet" priority="86">
      <iconSet iconSet="3Symbols">
        <cfvo type="percent" val="0"/>
        <cfvo type="num" val="0"/>
        <cfvo type="num" val="1"/>
      </iconSet>
    </cfRule>
    <cfRule type="iconSet" priority="87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88">
      <dataBar>
        <cfvo type="min"/>
        <cfvo type="max"/>
        <color rgb="FF63C384"/>
      </dataBar>
    </cfRule>
  </conditionalFormatting>
  <conditionalFormatting sqref="I262">
    <cfRule type="dataBar" priority="67">
      <dataBar>
        <cfvo type="min"/>
        <cfvo type="max"/>
        <color rgb="FF63C384"/>
      </dataBar>
    </cfRule>
  </conditionalFormatting>
  <conditionalFormatting sqref="I262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{4135BD30-D66A-4B0E-8FEF-6101BEB2473D}</x14:id>
        </ext>
      </extLst>
    </cfRule>
  </conditionalFormatting>
  <conditionalFormatting sqref="F262">
    <cfRule type="iconSet" priority="69">
      <iconSet iconSet="4TrafficLights" showValue="0">
        <cfvo type="percent" val="0"/>
        <cfvo type="num" val="2"/>
        <cfvo type="num" val="3"/>
        <cfvo type="num" val="4"/>
      </iconSet>
    </cfRule>
    <cfRule type="iconSet" priority="70">
      <iconSet iconSet="4TrafficLights">
        <cfvo type="percent" val="0"/>
        <cfvo type="num" val="2"/>
        <cfvo type="num" val="3"/>
        <cfvo type="num" val="4"/>
      </iconSet>
    </cfRule>
    <cfRule type="iconSet" priority="71">
      <iconSet iconSet="4TrafficLights" showValue="0">
        <cfvo type="percent" val="0"/>
        <cfvo type="percent" val="2"/>
        <cfvo type="percent" val="3"/>
        <cfvo type="num" val="4"/>
      </iconSet>
    </cfRule>
    <cfRule type="iconSet" priority="77">
      <iconSet showValue="0">
        <cfvo type="percent" val="0"/>
        <cfvo type="num" val="2"/>
        <cfvo type="num" val="3"/>
      </iconSet>
    </cfRule>
    <cfRule type="iconSet" priority="78">
      <iconSet>
        <cfvo type="percent" val="0"/>
        <cfvo type="num" val="2"/>
        <cfvo type="num" val="3"/>
      </iconSet>
    </cfRule>
  </conditionalFormatting>
  <conditionalFormatting sqref="J262">
    <cfRule type="iconSet" priority="72">
      <iconSet iconSet="3Symbols" showValue="0">
        <cfvo type="percent" val="0"/>
        <cfvo type="num" val="0"/>
        <cfvo type="num" val="1"/>
      </iconSet>
    </cfRule>
    <cfRule type="iconSet" priority="73">
      <iconSet iconSet="3Symbols">
        <cfvo type="percent" val="0"/>
        <cfvo type="num" val="0"/>
        <cfvo type="num" val="1"/>
      </iconSet>
    </cfRule>
    <cfRule type="iconSet" priority="74">
      <iconSet iconSet="3Symbols">
        <cfvo type="percent" val="0"/>
        <cfvo type="num" val="0"/>
        <cfvo type="num" val="1"/>
      </iconSet>
    </cfRule>
    <cfRule type="iconSet" priority="75">
      <iconSet iconSet="3Symbols">
        <cfvo type="percent" val="0"/>
        <cfvo type="percent" val="33"/>
        <cfvo type="percent" val="67"/>
      </iconSet>
    </cfRule>
  </conditionalFormatting>
  <conditionalFormatting sqref="I262">
    <cfRule type="dataBar" priority="76">
      <dataBar>
        <cfvo type="min"/>
        <cfvo type="max"/>
        <color rgb="FF63C384"/>
      </dataBar>
    </cfRule>
  </conditionalFormatting>
  <conditionalFormatting sqref="I278">
    <cfRule type="dataBar" priority="55">
      <dataBar>
        <cfvo type="min"/>
        <cfvo type="max"/>
        <color rgb="FF63C384"/>
      </dataBar>
    </cfRule>
  </conditionalFormatting>
  <conditionalFormatting sqref="I278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{F4F7EB45-A0B1-4513-AFDE-0B08D2D25FD6}</x14:id>
        </ext>
      </extLst>
    </cfRule>
  </conditionalFormatting>
  <conditionalFormatting sqref="F278">
    <cfRule type="iconSet" priority="57">
      <iconSet iconSet="4TrafficLights" showValue="0">
        <cfvo type="percent" val="0"/>
        <cfvo type="num" val="2"/>
        <cfvo type="num" val="3"/>
        <cfvo type="num" val="4"/>
      </iconSet>
    </cfRule>
    <cfRule type="iconSet" priority="58">
      <iconSet iconSet="4TrafficLights">
        <cfvo type="percent" val="0"/>
        <cfvo type="num" val="2"/>
        <cfvo type="num" val="3"/>
        <cfvo type="num" val="4"/>
      </iconSet>
    </cfRule>
    <cfRule type="iconSet" priority="59">
      <iconSet iconSet="4TrafficLights" showValue="0">
        <cfvo type="percent" val="0"/>
        <cfvo type="percent" val="2"/>
        <cfvo type="percent" val="3"/>
        <cfvo type="num" val="4"/>
      </iconSet>
    </cfRule>
    <cfRule type="iconSet" priority="65">
      <iconSet showValue="0">
        <cfvo type="percent" val="0"/>
        <cfvo type="num" val="2"/>
        <cfvo type="num" val="3"/>
      </iconSet>
    </cfRule>
    <cfRule type="iconSet" priority="66">
      <iconSet>
        <cfvo type="percent" val="0"/>
        <cfvo type="num" val="2"/>
        <cfvo type="num" val="3"/>
      </iconSet>
    </cfRule>
  </conditionalFormatting>
  <conditionalFormatting sqref="J278">
    <cfRule type="iconSet" priority="60">
      <iconSet iconSet="3Symbols" showValue="0">
        <cfvo type="percent" val="0"/>
        <cfvo type="num" val="0"/>
        <cfvo type="num" val="1"/>
      </iconSet>
    </cfRule>
    <cfRule type="iconSet" priority="61">
      <iconSet iconSet="3Symbols">
        <cfvo type="percent" val="0"/>
        <cfvo type="num" val="0"/>
        <cfvo type="num" val="1"/>
      </iconSet>
    </cfRule>
    <cfRule type="iconSet" priority="62">
      <iconSet iconSet="3Symbols">
        <cfvo type="percent" val="0"/>
        <cfvo type="num" val="0"/>
        <cfvo type="num" val="1"/>
      </iconSet>
    </cfRule>
    <cfRule type="iconSet" priority="63">
      <iconSet iconSet="3Symbols">
        <cfvo type="percent" val="0"/>
        <cfvo type="percent" val="33"/>
        <cfvo type="percent" val="67"/>
      </iconSet>
    </cfRule>
  </conditionalFormatting>
  <conditionalFormatting sqref="I278">
    <cfRule type="dataBar" priority="64">
      <dataBar>
        <cfvo type="min"/>
        <cfvo type="max"/>
        <color rgb="FF63C384"/>
      </dataBar>
    </cfRule>
  </conditionalFormatting>
  <conditionalFormatting sqref="F231:F235">
    <cfRule type="iconSet" priority="50">
      <iconSet iconSet="4TrafficLights" showValue="0">
        <cfvo type="percent" val="0"/>
        <cfvo type="num" val="2"/>
        <cfvo type="num" val="3"/>
        <cfvo type="num" val="4"/>
      </iconSet>
    </cfRule>
    <cfRule type="iconSet" priority="51">
      <iconSet iconSet="4TrafficLights">
        <cfvo type="percent" val="0"/>
        <cfvo type="num" val="2"/>
        <cfvo type="num" val="3"/>
        <cfvo type="num" val="4"/>
      </iconSet>
    </cfRule>
    <cfRule type="iconSet" priority="52">
      <iconSet iconSet="4TrafficLights" showValue="0">
        <cfvo type="percent" val="0"/>
        <cfvo type="percent" val="2"/>
        <cfvo type="percent" val="3"/>
        <cfvo type="num" val="4"/>
      </iconSet>
    </cfRule>
    <cfRule type="iconSet" priority="53">
      <iconSet showValue="0">
        <cfvo type="percent" val="0"/>
        <cfvo type="num" val="2"/>
        <cfvo type="num" val="3"/>
      </iconSet>
    </cfRule>
    <cfRule type="iconSet" priority="54">
      <iconSet>
        <cfvo type="percent" val="0"/>
        <cfvo type="num" val="2"/>
        <cfvo type="num" val="3"/>
      </iconSet>
    </cfRule>
  </conditionalFormatting>
  <conditionalFormatting sqref="F247:F251">
    <cfRule type="iconSet" priority="45">
      <iconSet iconSet="4TrafficLights" showValue="0">
        <cfvo type="percent" val="0"/>
        <cfvo type="num" val="2"/>
        <cfvo type="num" val="3"/>
        <cfvo type="num" val="4"/>
      </iconSet>
    </cfRule>
    <cfRule type="iconSet" priority="46">
      <iconSet iconSet="4TrafficLights">
        <cfvo type="percent" val="0"/>
        <cfvo type="num" val="2"/>
        <cfvo type="num" val="3"/>
        <cfvo type="num" val="4"/>
      </iconSet>
    </cfRule>
    <cfRule type="iconSet" priority="47">
      <iconSet iconSet="4TrafficLights" showValue="0">
        <cfvo type="percent" val="0"/>
        <cfvo type="percent" val="2"/>
        <cfvo type="percent" val="3"/>
        <cfvo type="num" val="4"/>
      </iconSet>
    </cfRule>
    <cfRule type="iconSet" priority="48">
      <iconSet showValue="0">
        <cfvo type="percent" val="0"/>
        <cfvo type="num" val="2"/>
        <cfvo type="num" val="3"/>
      </iconSet>
    </cfRule>
    <cfRule type="iconSet" priority="49">
      <iconSet>
        <cfvo type="percent" val="0"/>
        <cfvo type="num" val="2"/>
        <cfvo type="num" val="3"/>
      </iconSet>
    </cfRule>
  </conditionalFormatting>
  <conditionalFormatting sqref="F263:F267">
    <cfRule type="iconSet" priority="40">
      <iconSet iconSet="4TrafficLights" showValue="0">
        <cfvo type="percent" val="0"/>
        <cfvo type="num" val="2"/>
        <cfvo type="num" val="3"/>
        <cfvo type="num" val="4"/>
      </iconSet>
    </cfRule>
    <cfRule type="iconSet" priority="41">
      <iconSet iconSet="4TrafficLights">
        <cfvo type="percent" val="0"/>
        <cfvo type="num" val="2"/>
        <cfvo type="num" val="3"/>
        <cfvo type="num" val="4"/>
      </iconSet>
    </cfRule>
    <cfRule type="iconSet" priority="42">
      <iconSet iconSet="4TrafficLights" showValue="0">
        <cfvo type="percent" val="0"/>
        <cfvo type="percent" val="2"/>
        <cfvo type="percent" val="3"/>
        <cfvo type="num" val="4"/>
      </iconSet>
    </cfRule>
    <cfRule type="iconSet" priority="43">
      <iconSet showValue="0">
        <cfvo type="percent" val="0"/>
        <cfvo type="num" val="2"/>
        <cfvo type="num" val="3"/>
      </iconSet>
    </cfRule>
    <cfRule type="iconSet" priority="44">
      <iconSet>
        <cfvo type="percent" val="0"/>
        <cfvo type="num" val="2"/>
        <cfvo type="num" val="3"/>
      </iconSet>
    </cfRule>
  </conditionalFormatting>
  <conditionalFormatting sqref="F236:F245">
    <cfRule type="iconSet" priority="35">
      <iconSet iconSet="4TrafficLights" showValue="0">
        <cfvo type="percent" val="0"/>
        <cfvo type="num" val="2"/>
        <cfvo type="num" val="3"/>
        <cfvo type="num" val="4"/>
      </iconSet>
    </cfRule>
    <cfRule type="iconSet" priority="36">
      <iconSet iconSet="4TrafficLights">
        <cfvo type="percent" val="0"/>
        <cfvo type="num" val="2"/>
        <cfvo type="num" val="3"/>
        <cfvo type="num" val="4"/>
      </iconSet>
    </cfRule>
    <cfRule type="iconSet" priority="37">
      <iconSet iconSet="4TrafficLights" showValue="0">
        <cfvo type="percent" val="0"/>
        <cfvo type="percent" val="2"/>
        <cfvo type="percent" val="3"/>
        <cfvo type="num" val="4"/>
      </iconSet>
    </cfRule>
    <cfRule type="iconSet" priority="38">
      <iconSet showValue="0">
        <cfvo type="percent" val="0"/>
        <cfvo type="num" val="2"/>
        <cfvo type="num" val="3"/>
      </iconSet>
    </cfRule>
    <cfRule type="iconSet" priority="39">
      <iconSet>
        <cfvo type="percent" val="0"/>
        <cfvo type="num" val="2"/>
        <cfvo type="num" val="3"/>
      </iconSet>
    </cfRule>
  </conditionalFormatting>
  <conditionalFormatting sqref="F252:F261">
    <cfRule type="iconSet" priority="30">
      <iconSet iconSet="4TrafficLights" showValue="0">
        <cfvo type="percent" val="0"/>
        <cfvo type="num" val="2"/>
        <cfvo type="num" val="3"/>
        <cfvo type="num" val="4"/>
      </iconSet>
    </cfRule>
    <cfRule type="iconSet" priority="31">
      <iconSet iconSet="4TrafficLights">
        <cfvo type="percent" val="0"/>
        <cfvo type="num" val="2"/>
        <cfvo type="num" val="3"/>
        <cfvo type="num" val="4"/>
      </iconSet>
    </cfRule>
    <cfRule type="iconSet" priority="32">
      <iconSet iconSet="4TrafficLights" showValue="0">
        <cfvo type="percent" val="0"/>
        <cfvo type="percent" val="2"/>
        <cfvo type="percent" val="3"/>
        <cfvo type="num" val="4"/>
      </iconSet>
    </cfRule>
    <cfRule type="iconSet" priority="33">
      <iconSet showValue="0">
        <cfvo type="percent" val="0"/>
        <cfvo type="num" val="2"/>
        <cfvo type="num" val="3"/>
      </iconSet>
    </cfRule>
    <cfRule type="iconSet" priority="34">
      <iconSet>
        <cfvo type="percent" val="0"/>
        <cfvo type="num" val="2"/>
        <cfvo type="num" val="3"/>
      </iconSet>
    </cfRule>
  </conditionalFormatting>
  <conditionalFormatting sqref="F268:F277">
    <cfRule type="iconSet" priority="25">
      <iconSet iconSet="4TrafficLights" showValue="0">
        <cfvo type="percent" val="0"/>
        <cfvo type="num" val="2"/>
        <cfvo type="num" val="3"/>
        <cfvo type="num" val="4"/>
      </iconSet>
    </cfRule>
    <cfRule type="iconSet" priority="26">
      <iconSet iconSet="4TrafficLights">
        <cfvo type="percent" val="0"/>
        <cfvo type="num" val="2"/>
        <cfvo type="num" val="3"/>
        <cfvo type="num" val="4"/>
      </iconSet>
    </cfRule>
    <cfRule type="iconSet" priority="27">
      <iconSet iconSet="4TrafficLights" showValue="0">
        <cfvo type="percent" val="0"/>
        <cfvo type="percent" val="2"/>
        <cfvo type="percent" val="3"/>
        <cfvo type="num" val="4"/>
      </iconSet>
    </cfRule>
    <cfRule type="iconSet" priority="28">
      <iconSet showValue="0">
        <cfvo type="percent" val="0"/>
        <cfvo type="num" val="2"/>
        <cfvo type="num" val="3"/>
      </iconSet>
    </cfRule>
    <cfRule type="iconSet" priority="29">
      <iconSet>
        <cfvo type="percent" val="0"/>
        <cfvo type="num" val="2"/>
        <cfvo type="num" val="3"/>
      </iconSet>
    </cfRule>
  </conditionalFormatting>
  <conditionalFormatting sqref="I231:I245">
    <cfRule type="dataBar" priority="22">
      <dataBar>
        <cfvo type="min"/>
        <cfvo type="max"/>
        <color rgb="FF63C384"/>
      </dataBar>
    </cfRule>
  </conditionalFormatting>
  <conditionalFormatting sqref="I231:I245">
    <cfRule type="dataBar" priority="21">
      <dataBar>
        <cfvo type="min"/>
        <cfvo type="max"/>
        <color rgb="FF63C384"/>
      </dataBar>
    </cfRule>
  </conditionalFormatting>
  <conditionalFormatting sqref="I231:I245">
    <cfRule type="dataBar" priority="23">
      <dataBar>
        <cfvo type="min"/>
        <cfvo type="max"/>
        <color rgb="FF63C384"/>
      </dataBar>
    </cfRule>
  </conditionalFormatting>
  <conditionalFormatting sqref="I231:I245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{A659F839-647D-40F4-9038-F6D2AC2C4629}</x14:id>
        </ext>
      </extLst>
    </cfRule>
  </conditionalFormatting>
  <conditionalFormatting sqref="J231:J245">
    <cfRule type="iconSet" priority="17">
      <iconSet iconSet="3Symbols" showValue="0">
        <cfvo type="percent" val="0"/>
        <cfvo type="num" val="0"/>
        <cfvo type="num" val="1"/>
      </iconSet>
    </cfRule>
    <cfRule type="iconSet" priority="18">
      <iconSet iconSet="3Symbols">
        <cfvo type="percent" val="0"/>
        <cfvo type="num" val="0"/>
        <cfvo type="num" val="1"/>
      </iconSet>
    </cfRule>
    <cfRule type="iconSet" priority="19">
      <iconSet iconSet="3Symbols">
        <cfvo type="percent" val="0"/>
        <cfvo type="num" val="0"/>
        <cfvo type="num" val="1"/>
      </iconSet>
    </cfRule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I247:I261">
    <cfRule type="dataBar" priority="14">
      <dataBar>
        <cfvo type="min"/>
        <cfvo type="max"/>
        <color rgb="FF63C384"/>
      </dataBar>
    </cfRule>
  </conditionalFormatting>
  <conditionalFormatting sqref="I247:I261">
    <cfRule type="dataBar" priority="13">
      <dataBar>
        <cfvo type="min"/>
        <cfvo type="max"/>
        <color rgb="FF63C384"/>
      </dataBar>
    </cfRule>
  </conditionalFormatting>
  <conditionalFormatting sqref="I247:I261">
    <cfRule type="dataBar" priority="15">
      <dataBar>
        <cfvo type="min"/>
        <cfvo type="max"/>
        <color rgb="FF63C384"/>
      </dataBar>
    </cfRule>
  </conditionalFormatting>
  <conditionalFormatting sqref="I247:I26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{EEED36DC-FF50-41AE-8CC8-83FBD4961A71}</x14:id>
        </ext>
      </extLst>
    </cfRule>
  </conditionalFormatting>
  <conditionalFormatting sqref="J247:J261">
    <cfRule type="iconSet" priority="9">
      <iconSet iconSet="3Symbols" showValue="0">
        <cfvo type="percent" val="0"/>
        <cfvo type="num" val="0"/>
        <cfvo type="num" val="1"/>
      </iconSet>
    </cfRule>
    <cfRule type="iconSet" priority="10">
      <iconSet iconSet="3Symbols">
        <cfvo type="percent" val="0"/>
        <cfvo type="num" val="0"/>
        <cfvo type="num" val="1"/>
      </iconSet>
    </cfRule>
    <cfRule type="iconSet" priority="11">
      <iconSet iconSet="3Symbols">
        <cfvo type="percent" val="0"/>
        <cfvo type="num" val="0"/>
        <cfvo type="num" val="1"/>
      </iconSet>
    </cfRule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263:I277">
    <cfRule type="dataBar" priority="6">
      <dataBar>
        <cfvo type="min"/>
        <cfvo type="max"/>
        <color rgb="FF63C384"/>
      </dataBar>
    </cfRule>
  </conditionalFormatting>
  <conditionalFormatting sqref="I263:I277">
    <cfRule type="dataBar" priority="5">
      <dataBar>
        <cfvo type="min"/>
        <cfvo type="max"/>
        <color rgb="FF63C384"/>
      </dataBar>
    </cfRule>
  </conditionalFormatting>
  <conditionalFormatting sqref="I263:I277">
    <cfRule type="dataBar" priority="7">
      <dataBar>
        <cfvo type="min"/>
        <cfvo type="max"/>
        <color rgb="FF63C384"/>
      </dataBar>
    </cfRule>
  </conditionalFormatting>
  <conditionalFormatting sqref="I263:I27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{716E4222-AC0C-4DB3-853F-F33D14F84AF9}</x14:id>
        </ext>
      </extLst>
    </cfRule>
  </conditionalFormatting>
  <conditionalFormatting sqref="J263:J277">
    <cfRule type="iconSet" priority="1">
      <iconSet iconSet="3Symbols" showValue="0">
        <cfvo type="percent" val="0"/>
        <cfvo type="num" val="0"/>
        <cfvo type="num" val="1"/>
      </iconSet>
    </cfRule>
    <cfRule type="iconSet" priority="2">
      <iconSet iconSet="3Symbols">
        <cfvo type="percent" val="0"/>
        <cfvo type="num" val="0"/>
        <cfvo type="num" val="1"/>
      </iconSet>
    </cfRule>
    <cfRule type="iconSet" priority="3">
      <iconSet iconSet="3Symbols">
        <cfvo type="percent" val="0"/>
        <cfvo type="num" val="0"/>
        <cfvo type="num" val="1"/>
      </iconSet>
    </cfRule>
    <cfRule type="iconSet" priority="4">
      <iconSet iconSet="3Symbols">
        <cfvo type="percent" val="0"/>
        <cfvo type="percent" val="33"/>
        <cfvo type="percent" val="67"/>
      </iconSet>
    </cfRule>
  </conditionalFormatting>
  <dataValidations count="2">
    <dataValidation type="list" allowBlank="1" showInputMessage="1" showErrorMessage="1" sqref="F7:F278" xr:uid="{00000000-0002-0000-0700-000000000000}">
      <formula1>"1,2,3"</formula1>
    </dataValidation>
    <dataValidation type="list" allowBlank="1" showInputMessage="1" showErrorMessage="1" sqref="J7:J278" xr:uid="{00000000-0002-0000-0700-000002000000}">
      <formula1>"1,0,-1"</formula1>
    </dataValidation>
  </dataValidations>
  <pageMargins left="0.7" right="0.7" top="0.75" bottom="0.75" header="0.3" footer="0.3"/>
  <pageSetup paperSize="9" orientation="portrait" useFirstPageNumber="1" horizontalDpi="4294967295" verticalDpi="429496729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5DB582-8A76-42CA-9E51-9766DC7582F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A83BE221-5715-4E94-B8B6-E5195980F048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984E23A8-BD72-4388-8F39-D318F5F3142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C780FAE7-C57B-4B28-8CC2-1C497EE40D66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F3234E7C-C537-4D6C-B165-61B767808D9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C6D25B4B-B40B-49FB-ABB6-600C919E0908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B11C0F23-3C4D-49FD-990D-ED8E930FD0F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6F8C8EB0-0AAD-411E-9777-E183F3ECC7C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036E316C-F040-4E6E-A99A-37776A1FFBE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B5B18B8E-C382-4961-B2CA-B868350EEC4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BE0C9C54-1DE3-4D11-97FE-9688257D382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F57FFF5C-3D0B-4CAB-93F5-4510C77B362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0913223B-4654-4648-8783-477B73AE09A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8A6120F8-E4C4-4B61-A8BE-43E1D9CC16CC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60D69310-14C8-480D-8A5D-54753AA093D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49610DE9-99C3-4727-877A-05151882E26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E797E6F6-5129-4492-847C-D6D1C6D3BAA7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6089AFE6-CC27-4E60-BDFA-26786AB30B3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597FA505-41CB-4F69-AEAE-4379C6F97ADC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398614C4-1895-4429-82DD-B687241E5C2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67137FA1-8BA9-4892-A32F-C26F5BD6088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F47A76D9-2FB7-4EED-84F7-54276E7C75B4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B74716D9-DE36-4E18-8E6D-6AEEFE255FAC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3D5185DF-7012-47A5-99A1-1E29E3E6A56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0F324990-15B7-46ED-84A0-25D6CFBDC08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1507B321-EE0B-4C52-9AC2-210FCA50FAC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21949C46-0EF1-49AC-869A-A1B03CECD23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7C5C182A-08BC-490E-90D3-F98C228DE3E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F03E619E-DE4A-405A-B7C8-D4B2392726C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579E6C6D-A0AC-4F35-9212-A0E3E97E9D1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0C2A90FE-D397-4D53-9D20-BC3C168CEE9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CA59A4EC-6017-489E-9394-ABDAFDD29A0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4135BD30-D66A-4B0E-8FEF-6101BEB2473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F4F7EB45-A0B1-4513-AFDE-0B08D2D25FD6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A659F839-647D-40F4-9038-F6D2AC2C462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EEED36DC-FF50-41AE-8CC8-83FBD4961A7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716E4222-AC0C-4DB3-853F-F33D14F84AF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I263:I277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K278"/>
  <sheetViews>
    <sheetView showGridLines="0" zoomScaleNormal="100" workbookViewId="0">
      <pane xSplit="5" ySplit="6" topLeftCell="F7" activePane="bottomRight" state="frozen"/>
      <selection pane="topRight"/>
      <selection pane="bottomLeft"/>
      <selection pane="bottomRight" activeCell="E13" sqref="E13"/>
    </sheetView>
  </sheetViews>
  <sheetFormatPr defaultColWidth="8.85546875" defaultRowHeight="15" outlineLevelRow="1" x14ac:dyDescent="0.25"/>
  <cols>
    <col min="1" max="1" width="4" customWidth="1"/>
    <col min="2" max="2" width="16.140625" customWidth="1"/>
    <col min="3" max="3" width="22.140625" style="9" customWidth="1"/>
    <col min="4" max="4" width="35.85546875" style="51" customWidth="1"/>
    <col min="5" max="5" width="37.140625" style="51" customWidth="1"/>
    <col min="6" max="6" width="15.85546875" customWidth="1"/>
    <col min="7" max="8" width="13.5703125" customWidth="1"/>
    <col min="9" max="9" width="11.85546875" customWidth="1"/>
    <col min="10" max="10" width="11" customWidth="1"/>
    <col min="11" max="11" width="33" customWidth="1"/>
    <col min="12" max="12" width="8.85546875" customWidth="1"/>
  </cols>
  <sheetData>
    <row r="2" spans="2:11" ht="15.75" customHeight="1" x14ac:dyDescent="0.25">
      <c r="B2" s="52" t="s">
        <v>203</v>
      </c>
      <c r="C2" s="52"/>
      <c r="D2" s="53"/>
      <c r="E2" s="53"/>
      <c r="F2" s="54"/>
      <c r="G2" s="54"/>
      <c r="H2" s="54"/>
      <c r="I2" s="54"/>
      <c r="J2" s="54"/>
      <c r="K2" s="54"/>
    </row>
    <row r="3" spans="2:11" ht="15.75" customHeight="1" x14ac:dyDescent="0.25">
      <c r="B3" s="52" t="s">
        <v>8</v>
      </c>
      <c r="C3" s="55" t="e">
        <f>VLOOKUP(C2,Name!B:C,2,)</f>
        <v>#N/A</v>
      </c>
      <c r="D3" s="53"/>
      <c r="E3" s="53"/>
      <c r="F3" s="54"/>
      <c r="G3" s="54"/>
      <c r="H3" s="54"/>
      <c r="I3" s="54"/>
      <c r="J3" s="54"/>
      <c r="K3" s="54"/>
    </row>
    <row r="4" spans="2:11" ht="15.75" customHeight="1" x14ac:dyDescent="0.25">
      <c r="B4" s="52" t="s">
        <v>195</v>
      </c>
      <c r="C4" s="78" t="str">
        <f>'PM Tools 1 '!C4</f>
        <v>01 Mar 2022 s/d 14 Mar 2022</v>
      </c>
      <c r="D4" s="56"/>
      <c r="E4" s="56"/>
      <c r="F4" s="54"/>
      <c r="G4" s="54"/>
      <c r="H4" s="54"/>
      <c r="I4" s="54"/>
      <c r="J4" s="54"/>
      <c r="K4" s="54"/>
    </row>
    <row r="5" spans="2:11" ht="15.75" customHeight="1" x14ac:dyDescent="0.25">
      <c r="B5" s="52" t="s">
        <v>205</v>
      </c>
      <c r="C5" s="55" t="e">
        <f>VLOOKUP(D5,#REF!,5,0)</f>
        <v>#REF!</v>
      </c>
      <c r="D5" s="57"/>
      <c r="E5" s="53"/>
      <c r="F5" s="58"/>
      <c r="G5" s="58"/>
      <c r="H5" s="54"/>
      <c r="I5" s="58"/>
      <c r="J5" s="58"/>
      <c r="K5" s="58"/>
    </row>
    <row r="6" spans="2:11" s="9" customFormat="1" x14ac:dyDescent="0.25">
      <c r="B6" s="59" t="s">
        <v>0</v>
      </c>
      <c r="C6" s="59" t="s">
        <v>206</v>
      </c>
      <c r="D6" s="59" t="s">
        <v>207</v>
      </c>
      <c r="E6" s="59" t="s">
        <v>208</v>
      </c>
      <c r="F6" s="59" t="s">
        <v>209</v>
      </c>
      <c r="G6" s="59" t="s">
        <v>210</v>
      </c>
      <c r="H6" s="59" t="s">
        <v>211</v>
      </c>
      <c r="I6" s="59" t="s">
        <v>212</v>
      </c>
      <c r="J6" s="59" t="s">
        <v>213</v>
      </c>
      <c r="K6" s="59" t="s">
        <v>214</v>
      </c>
    </row>
    <row r="7" spans="2:11" x14ac:dyDescent="0.25">
      <c r="B7" s="60">
        <v>44531</v>
      </c>
      <c r="C7" s="61" t="str">
        <f>TEXT(B7,"dddd")</f>
        <v>Wednesday</v>
      </c>
      <c r="D7" s="68"/>
      <c r="E7" s="68"/>
      <c r="F7" s="66"/>
      <c r="G7" s="64"/>
      <c r="H7" s="64"/>
      <c r="I7" s="65"/>
      <c r="J7" s="66">
        <f>IF(I7&gt;=100%,1,0)</f>
        <v>0</v>
      </c>
      <c r="K7" s="66"/>
    </row>
    <row r="8" spans="2:11" x14ac:dyDescent="0.25">
      <c r="B8" s="67"/>
      <c r="C8" s="66"/>
      <c r="D8" s="68"/>
      <c r="E8" s="68"/>
      <c r="F8" s="66"/>
      <c r="G8" s="64"/>
      <c r="H8" s="64"/>
      <c r="I8" s="65"/>
      <c r="J8" s="66">
        <f>IF(I8&gt;=100%,1,0)</f>
        <v>0</v>
      </c>
      <c r="K8" s="66"/>
    </row>
    <row r="9" spans="2:11" x14ac:dyDescent="0.25">
      <c r="B9" s="67"/>
      <c r="C9" s="66"/>
      <c r="D9" s="68"/>
      <c r="E9" s="68"/>
      <c r="F9" s="63"/>
      <c r="G9" s="64"/>
      <c r="H9" s="64"/>
      <c r="I9" s="65"/>
      <c r="J9" s="66">
        <f>IF(I9&gt;=100%,1,0)</f>
        <v>0</v>
      </c>
      <c r="K9" s="63"/>
    </row>
    <row r="10" spans="2:11" x14ac:dyDescent="0.25">
      <c r="B10" s="67"/>
      <c r="C10" s="66"/>
      <c r="D10" s="68"/>
      <c r="E10" s="68"/>
      <c r="F10" s="63"/>
      <c r="G10" s="64"/>
      <c r="H10" s="64"/>
      <c r="I10" s="65"/>
      <c r="J10" s="66">
        <f t="shared" ref="J10:J73" si="0">IF(I10&gt;=100%,1,0)</f>
        <v>0</v>
      </c>
      <c r="K10" s="63"/>
    </row>
    <row r="11" spans="2:11" x14ac:dyDescent="0.25">
      <c r="B11" s="67"/>
      <c r="C11" s="66"/>
      <c r="D11" s="68"/>
      <c r="E11" s="68"/>
      <c r="F11" s="63"/>
      <c r="G11" s="64"/>
      <c r="H11" s="64"/>
      <c r="I11" s="65"/>
      <c r="J11" s="66">
        <f t="shared" si="0"/>
        <v>0</v>
      </c>
      <c r="K11" s="63"/>
    </row>
    <row r="12" spans="2:11" outlineLevel="1" collapsed="1" x14ac:dyDescent="0.25">
      <c r="B12" s="67"/>
      <c r="C12" s="66"/>
      <c r="D12" s="68"/>
      <c r="E12" s="68"/>
      <c r="F12" s="63"/>
      <c r="G12" s="64"/>
      <c r="H12" s="64"/>
      <c r="I12" s="65"/>
      <c r="J12" s="66">
        <f t="shared" si="0"/>
        <v>0</v>
      </c>
      <c r="K12" s="63"/>
    </row>
    <row r="13" spans="2:11" outlineLevel="1" collapsed="1" x14ac:dyDescent="0.25">
      <c r="B13" s="67"/>
      <c r="C13" s="66"/>
      <c r="D13" s="68"/>
      <c r="E13" s="68"/>
      <c r="F13" s="63"/>
      <c r="G13" s="64"/>
      <c r="H13" s="64"/>
      <c r="I13" s="65"/>
      <c r="J13" s="66">
        <f t="shared" si="0"/>
        <v>0</v>
      </c>
      <c r="K13" s="63"/>
    </row>
    <row r="14" spans="2:11" outlineLevel="1" collapsed="1" x14ac:dyDescent="0.25">
      <c r="B14" s="67"/>
      <c r="C14" s="66"/>
      <c r="D14" s="68"/>
      <c r="E14" s="68"/>
      <c r="F14" s="63"/>
      <c r="G14" s="64"/>
      <c r="H14" s="64"/>
      <c r="I14" s="65"/>
      <c r="J14" s="66">
        <f t="shared" si="0"/>
        <v>0</v>
      </c>
      <c r="K14" s="63"/>
    </row>
    <row r="15" spans="2:11" outlineLevel="1" collapsed="1" x14ac:dyDescent="0.25">
      <c r="B15" s="67"/>
      <c r="C15" s="66"/>
      <c r="D15" s="68"/>
      <c r="E15" s="68"/>
      <c r="F15" s="63"/>
      <c r="G15" s="64"/>
      <c r="H15" s="64"/>
      <c r="I15" s="65"/>
      <c r="J15" s="66">
        <f t="shared" si="0"/>
        <v>0</v>
      </c>
      <c r="K15" s="63"/>
    </row>
    <row r="16" spans="2:11" outlineLevel="1" collapsed="1" x14ac:dyDescent="0.25">
      <c r="B16" s="67"/>
      <c r="C16" s="66"/>
      <c r="D16" s="68"/>
      <c r="E16" s="68"/>
      <c r="F16" s="63"/>
      <c r="G16" s="64"/>
      <c r="H16" s="64"/>
      <c r="I16" s="65"/>
      <c r="J16" s="66">
        <f t="shared" si="0"/>
        <v>0</v>
      </c>
      <c r="K16" s="63"/>
    </row>
    <row r="17" spans="2:11" outlineLevel="1" collapsed="1" x14ac:dyDescent="0.25">
      <c r="B17" s="67"/>
      <c r="C17" s="66"/>
      <c r="D17" s="68"/>
      <c r="E17" s="68"/>
      <c r="F17" s="63"/>
      <c r="G17" s="64"/>
      <c r="H17" s="64"/>
      <c r="I17" s="65"/>
      <c r="J17" s="66">
        <f t="shared" si="0"/>
        <v>0</v>
      </c>
      <c r="K17" s="63"/>
    </row>
    <row r="18" spans="2:11" outlineLevel="1" collapsed="1" x14ac:dyDescent="0.25">
      <c r="B18" s="67"/>
      <c r="C18" s="66"/>
      <c r="D18" s="68"/>
      <c r="E18" s="68"/>
      <c r="F18" s="63"/>
      <c r="G18" s="64"/>
      <c r="H18" s="64"/>
      <c r="I18" s="65"/>
      <c r="J18" s="66">
        <f t="shared" si="0"/>
        <v>0</v>
      </c>
      <c r="K18" s="63"/>
    </row>
    <row r="19" spans="2:11" outlineLevel="1" collapsed="1" x14ac:dyDescent="0.25">
      <c r="B19" s="67"/>
      <c r="C19" s="66"/>
      <c r="D19" s="68"/>
      <c r="E19" s="68"/>
      <c r="F19" s="63"/>
      <c r="G19" s="64"/>
      <c r="H19" s="64"/>
      <c r="I19" s="65"/>
      <c r="J19" s="66">
        <f t="shared" si="0"/>
        <v>0</v>
      </c>
      <c r="K19" s="63"/>
    </row>
    <row r="20" spans="2:11" outlineLevel="1" collapsed="1" x14ac:dyDescent="0.25">
      <c r="B20" s="67"/>
      <c r="C20" s="66"/>
      <c r="D20" s="68"/>
      <c r="E20" s="68"/>
      <c r="F20" s="63"/>
      <c r="G20" s="64"/>
      <c r="H20" s="64"/>
      <c r="I20" s="65"/>
      <c r="J20" s="66">
        <f t="shared" si="0"/>
        <v>0</v>
      </c>
      <c r="K20" s="63"/>
    </row>
    <row r="21" spans="2:11" outlineLevel="1" collapsed="1" x14ac:dyDescent="0.25">
      <c r="B21" s="67"/>
      <c r="C21" s="66"/>
      <c r="D21" s="68"/>
      <c r="E21" s="68"/>
      <c r="F21" s="63"/>
      <c r="G21" s="69"/>
      <c r="H21" s="69"/>
      <c r="I21" s="65"/>
      <c r="J21" s="66">
        <f t="shared" si="0"/>
        <v>0</v>
      </c>
      <c r="K21" s="63"/>
    </row>
    <row r="22" spans="2:11" x14ac:dyDescent="0.25">
      <c r="B22" s="70"/>
      <c r="C22" s="71"/>
      <c r="D22" s="72"/>
      <c r="E22" s="72"/>
      <c r="F22" s="73"/>
      <c r="G22" s="74">
        <f>SUM(G7:G21)</f>
        <v>0</v>
      </c>
      <c r="H22" s="74">
        <f>SUM(H7:H21)</f>
        <v>0</v>
      </c>
      <c r="I22" s="75"/>
      <c r="J22" s="73"/>
      <c r="K22" s="73"/>
    </row>
    <row r="23" spans="2:11" x14ac:dyDescent="0.25">
      <c r="B23" s="60">
        <f>B7+1</f>
        <v>44532</v>
      </c>
      <c r="C23" s="63" t="str">
        <f>TEXT(B23,"dddd")</f>
        <v>Thursday</v>
      </c>
      <c r="D23" s="68"/>
      <c r="E23" s="68"/>
      <c r="F23" s="66"/>
      <c r="G23" s="64"/>
      <c r="H23" s="64"/>
      <c r="I23" s="65"/>
      <c r="J23" s="66">
        <f t="shared" si="0"/>
        <v>0</v>
      </c>
      <c r="K23" s="66"/>
    </row>
    <row r="24" spans="2:11" x14ac:dyDescent="0.25">
      <c r="B24" s="67"/>
      <c r="C24" s="66"/>
      <c r="D24" s="68"/>
      <c r="E24" s="68"/>
      <c r="F24" s="66"/>
      <c r="G24" s="64"/>
      <c r="H24" s="64"/>
      <c r="I24" s="65"/>
      <c r="J24" s="66">
        <f t="shared" si="0"/>
        <v>0</v>
      </c>
      <c r="K24" s="66"/>
    </row>
    <row r="25" spans="2:11" x14ac:dyDescent="0.25">
      <c r="B25" s="67"/>
      <c r="C25" s="66"/>
      <c r="D25" s="68"/>
      <c r="E25" s="68"/>
      <c r="F25" s="66"/>
      <c r="G25" s="64"/>
      <c r="H25" s="64"/>
      <c r="I25" s="65"/>
      <c r="J25" s="66">
        <f t="shared" si="0"/>
        <v>0</v>
      </c>
      <c r="K25" s="63"/>
    </row>
    <row r="26" spans="2:11" x14ac:dyDescent="0.25">
      <c r="B26" s="67"/>
      <c r="C26" s="66"/>
      <c r="D26" s="68"/>
      <c r="E26" s="68"/>
      <c r="F26" s="66"/>
      <c r="G26" s="64"/>
      <c r="H26" s="64"/>
      <c r="I26" s="65"/>
      <c r="J26" s="66">
        <f t="shared" si="0"/>
        <v>0</v>
      </c>
      <c r="K26" s="63"/>
    </row>
    <row r="27" spans="2:11" x14ac:dyDescent="0.25">
      <c r="B27" s="67"/>
      <c r="C27" s="66"/>
      <c r="D27" s="68"/>
      <c r="E27" s="68"/>
      <c r="F27" s="63"/>
      <c r="G27" s="64"/>
      <c r="H27" s="64"/>
      <c r="I27" s="65"/>
      <c r="J27" s="66">
        <f t="shared" si="0"/>
        <v>0</v>
      </c>
      <c r="K27" s="63"/>
    </row>
    <row r="28" spans="2:11" outlineLevel="1" collapsed="1" x14ac:dyDescent="0.25">
      <c r="B28" s="67"/>
      <c r="C28" s="66"/>
      <c r="D28" s="68"/>
      <c r="E28" s="68"/>
      <c r="F28" s="63"/>
      <c r="G28" s="64"/>
      <c r="H28" s="64"/>
      <c r="I28" s="65"/>
      <c r="J28" s="66">
        <f t="shared" si="0"/>
        <v>0</v>
      </c>
      <c r="K28" s="63"/>
    </row>
    <row r="29" spans="2:11" outlineLevel="1" collapsed="1" x14ac:dyDescent="0.25">
      <c r="B29" s="67"/>
      <c r="C29" s="66"/>
      <c r="D29" s="68"/>
      <c r="E29" s="68"/>
      <c r="F29" s="63"/>
      <c r="G29" s="64"/>
      <c r="H29" s="64"/>
      <c r="I29" s="65"/>
      <c r="J29" s="66">
        <f t="shared" si="0"/>
        <v>0</v>
      </c>
      <c r="K29" s="63"/>
    </row>
    <row r="30" spans="2:11" outlineLevel="1" collapsed="1" x14ac:dyDescent="0.25">
      <c r="B30" s="67"/>
      <c r="C30" s="66"/>
      <c r="D30" s="68"/>
      <c r="E30" s="68"/>
      <c r="F30" s="63"/>
      <c r="G30" s="64"/>
      <c r="H30" s="64"/>
      <c r="I30" s="65"/>
      <c r="J30" s="66">
        <f t="shared" si="0"/>
        <v>0</v>
      </c>
      <c r="K30" s="63"/>
    </row>
    <row r="31" spans="2:11" outlineLevel="1" collapsed="1" x14ac:dyDescent="0.25">
      <c r="B31" s="67"/>
      <c r="C31" s="66"/>
      <c r="D31" s="68"/>
      <c r="E31" s="68"/>
      <c r="F31" s="63"/>
      <c r="G31" s="64"/>
      <c r="H31" s="64"/>
      <c r="I31" s="65"/>
      <c r="J31" s="66">
        <f t="shared" si="0"/>
        <v>0</v>
      </c>
      <c r="K31" s="63"/>
    </row>
    <row r="32" spans="2:11" outlineLevel="1" collapsed="1" x14ac:dyDescent="0.25">
      <c r="B32" s="67"/>
      <c r="C32" s="66"/>
      <c r="D32" s="68"/>
      <c r="E32" s="68"/>
      <c r="F32" s="63"/>
      <c r="G32" s="64"/>
      <c r="H32" s="64"/>
      <c r="I32" s="65"/>
      <c r="J32" s="66">
        <f t="shared" si="0"/>
        <v>0</v>
      </c>
      <c r="K32" s="63"/>
    </row>
    <row r="33" spans="2:11" outlineLevel="1" collapsed="1" x14ac:dyDescent="0.25">
      <c r="B33" s="67"/>
      <c r="C33" s="66"/>
      <c r="D33" s="68"/>
      <c r="E33" s="68"/>
      <c r="F33" s="63"/>
      <c r="G33" s="64"/>
      <c r="H33" s="64"/>
      <c r="I33" s="65"/>
      <c r="J33" s="66">
        <f t="shared" si="0"/>
        <v>0</v>
      </c>
      <c r="K33" s="63"/>
    </row>
    <row r="34" spans="2:11" outlineLevel="1" collapsed="1" x14ac:dyDescent="0.25">
      <c r="B34" s="67"/>
      <c r="C34" s="66"/>
      <c r="D34" s="68"/>
      <c r="E34" s="68"/>
      <c r="F34" s="63"/>
      <c r="G34" s="64"/>
      <c r="H34" s="64"/>
      <c r="I34" s="65"/>
      <c r="J34" s="66">
        <f t="shared" si="0"/>
        <v>0</v>
      </c>
      <c r="K34" s="63"/>
    </row>
    <row r="35" spans="2:11" outlineLevel="1" collapsed="1" x14ac:dyDescent="0.25">
      <c r="B35" s="67"/>
      <c r="C35" s="66"/>
      <c r="D35" s="68"/>
      <c r="E35" s="68"/>
      <c r="F35" s="63"/>
      <c r="G35" s="64"/>
      <c r="H35" s="64"/>
      <c r="I35" s="65"/>
      <c r="J35" s="66">
        <f t="shared" si="0"/>
        <v>0</v>
      </c>
      <c r="K35" s="63"/>
    </row>
    <row r="36" spans="2:11" outlineLevel="1" collapsed="1" x14ac:dyDescent="0.25">
      <c r="B36" s="67"/>
      <c r="C36" s="66"/>
      <c r="D36" s="68"/>
      <c r="E36" s="68"/>
      <c r="F36" s="63"/>
      <c r="G36" s="64"/>
      <c r="H36" s="64"/>
      <c r="I36" s="65"/>
      <c r="J36" s="66">
        <f t="shared" si="0"/>
        <v>0</v>
      </c>
      <c r="K36" s="63"/>
    </row>
    <row r="37" spans="2:11" outlineLevel="1" collapsed="1" x14ac:dyDescent="0.25">
      <c r="B37" s="67"/>
      <c r="C37" s="66"/>
      <c r="D37" s="68"/>
      <c r="E37" s="68"/>
      <c r="F37" s="63"/>
      <c r="G37" s="69"/>
      <c r="H37" s="69"/>
      <c r="I37" s="65"/>
      <c r="J37" s="66">
        <f t="shared" si="0"/>
        <v>0</v>
      </c>
      <c r="K37" s="63"/>
    </row>
    <row r="38" spans="2:11" x14ac:dyDescent="0.25">
      <c r="B38" s="70"/>
      <c r="C38" s="71"/>
      <c r="D38" s="72"/>
      <c r="E38" s="72"/>
      <c r="F38" s="73"/>
      <c r="G38" s="74">
        <f>SUM(G23:G37)</f>
        <v>0</v>
      </c>
      <c r="H38" s="74">
        <f>SUM(H23:H37)</f>
        <v>0</v>
      </c>
      <c r="I38" s="75"/>
      <c r="J38" s="73"/>
      <c r="K38" s="73"/>
    </row>
    <row r="39" spans="2:11" x14ac:dyDescent="0.25">
      <c r="B39" s="60">
        <f>B23+1</f>
        <v>44533</v>
      </c>
      <c r="C39" s="63" t="str">
        <f>TEXT(B39,"dddd")</f>
        <v>Friday</v>
      </c>
      <c r="D39" s="68"/>
      <c r="E39" s="68"/>
      <c r="F39" s="66"/>
      <c r="G39" s="64"/>
      <c r="H39" s="64"/>
      <c r="I39" s="65"/>
      <c r="J39" s="66">
        <f t="shared" si="0"/>
        <v>0</v>
      </c>
      <c r="K39" s="66"/>
    </row>
    <row r="40" spans="2:11" x14ac:dyDescent="0.25">
      <c r="B40" s="67"/>
      <c r="C40" s="66"/>
      <c r="D40" s="68"/>
      <c r="E40" s="68"/>
      <c r="F40" s="66"/>
      <c r="G40" s="64"/>
      <c r="H40" s="64"/>
      <c r="I40" s="65"/>
      <c r="J40" s="66">
        <f t="shared" si="0"/>
        <v>0</v>
      </c>
      <c r="K40" s="66"/>
    </row>
    <row r="41" spans="2:11" x14ac:dyDescent="0.25">
      <c r="B41" s="67"/>
      <c r="C41" s="66"/>
      <c r="D41" s="68"/>
      <c r="E41" s="68"/>
      <c r="F41" s="63"/>
      <c r="G41" s="64"/>
      <c r="H41" s="64"/>
      <c r="I41" s="65"/>
      <c r="J41" s="66">
        <f t="shared" si="0"/>
        <v>0</v>
      </c>
      <c r="K41" s="63"/>
    </row>
    <row r="42" spans="2:11" x14ac:dyDescent="0.25">
      <c r="B42" s="67"/>
      <c r="C42" s="66"/>
      <c r="D42" s="68"/>
      <c r="E42" s="68"/>
      <c r="F42" s="63"/>
      <c r="G42" s="64"/>
      <c r="H42" s="64"/>
      <c r="I42" s="65"/>
      <c r="J42" s="66">
        <f t="shared" si="0"/>
        <v>0</v>
      </c>
      <c r="K42" s="63"/>
    </row>
    <row r="43" spans="2:11" x14ac:dyDescent="0.25">
      <c r="B43" s="67"/>
      <c r="C43" s="66"/>
      <c r="D43" s="68"/>
      <c r="E43" s="68"/>
      <c r="F43" s="63"/>
      <c r="G43" s="64"/>
      <c r="H43" s="64"/>
      <c r="I43" s="65"/>
      <c r="J43" s="66">
        <f t="shared" si="0"/>
        <v>0</v>
      </c>
      <c r="K43" s="63"/>
    </row>
    <row r="44" spans="2:11" outlineLevel="1" collapsed="1" x14ac:dyDescent="0.25">
      <c r="B44" s="67"/>
      <c r="C44" s="66"/>
      <c r="D44" s="68"/>
      <c r="E44" s="68"/>
      <c r="F44" s="63"/>
      <c r="G44" s="64"/>
      <c r="H44" s="64"/>
      <c r="I44" s="65"/>
      <c r="J44" s="66">
        <f t="shared" si="0"/>
        <v>0</v>
      </c>
      <c r="K44" s="63"/>
    </row>
    <row r="45" spans="2:11" outlineLevel="1" collapsed="1" x14ac:dyDescent="0.25">
      <c r="B45" s="67"/>
      <c r="C45" s="66"/>
      <c r="D45" s="68"/>
      <c r="E45" s="68"/>
      <c r="F45" s="63"/>
      <c r="G45" s="64"/>
      <c r="H45" s="64"/>
      <c r="I45" s="65"/>
      <c r="J45" s="66">
        <f t="shared" si="0"/>
        <v>0</v>
      </c>
      <c r="K45" s="63"/>
    </row>
    <row r="46" spans="2:11" outlineLevel="1" collapsed="1" x14ac:dyDescent="0.25">
      <c r="B46" s="67"/>
      <c r="C46" s="66"/>
      <c r="D46" s="68"/>
      <c r="E46" s="68"/>
      <c r="F46" s="63"/>
      <c r="G46" s="64"/>
      <c r="H46" s="64"/>
      <c r="I46" s="65"/>
      <c r="J46" s="66">
        <f t="shared" si="0"/>
        <v>0</v>
      </c>
      <c r="K46" s="63"/>
    </row>
    <row r="47" spans="2:11" outlineLevel="1" collapsed="1" x14ac:dyDescent="0.25">
      <c r="B47" s="67"/>
      <c r="C47" s="66"/>
      <c r="D47" s="68"/>
      <c r="E47" s="68"/>
      <c r="F47" s="63"/>
      <c r="G47" s="64"/>
      <c r="H47" s="64"/>
      <c r="I47" s="65"/>
      <c r="J47" s="66">
        <f t="shared" si="0"/>
        <v>0</v>
      </c>
      <c r="K47" s="63"/>
    </row>
    <row r="48" spans="2:11" outlineLevel="1" collapsed="1" x14ac:dyDescent="0.25">
      <c r="B48" s="67"/>
      <c r="C48" s="66"/>
      <c r="D48" s="68"/>
      <c r="E48" s="68"/>
      <c r="F48" s="63"/>
      <c r="G48" s="64"/>
      <c r="H48" s="64"/>
      <c r="I48" s="65"/>
      <c r="J48" s="66">
        <f t="shared" si="0"/>
        <v>0</v>
      </c>
      <c r="K48" s="63"/>
    </row>
    <row r="49" spans="2:11" outlineLevel="1" collapsed="1" x14ac:dyDescent="0.25">
      <c r="B49" s="67"/>
      <c r="C49" s="66"/>
      <c r="D49" s="68"/>
      <c r="E49" s="68"/>
      <c r="F49" s="63"/>
      <c r="G49" s="64"/>
      <c r="H49" s="64"/>
      <c r="I49" s="65"/>
      <c r="J49" s="66">
        <f t="shared" si="0"/>
        <v>0</v>
      </c>
      <c r="K49" s="63"/>
    </row>
    <row r="50" spans="2:11" outlineLevel="1" collapsed="1" x14ac:dyDescent="0.25">
      <c r="B50" s="67"/>
      <c r="C50" s="66"/>
      <c r="D50" s="68"/>
      <c r="E50" s="68"/>
      <c r="F50" s="63"/>
      <c r="G50" s="64"/>
      <c r="H50" s="64"/>
      <c r="I50" s="65"/>
      <c r="J50" s="66">
        <f t="shared" si="0"/>
        <v>0</v>
      </c>
      <c r="K50" s="63"/>
    </row>
    <row r="51" spans="2:11" outlineLevel="1" collapsed="1" x14ac:dyDescent="0.25">
      <c r="B51" s="67"/>
      <c r="C51" s="66"/>
      <c r="D51" s="68"/>
      <c r="E51" s="68"/>
      <c r="F51" s="63"/>
      <c r="G51" s="64"/>
      <c r="H51" s="64"/>
      <c r="I51" s="65"/>
      <c r="J51" s="66">
        <f t="shared" si="0"/>
        <v>0</v>
      </c>
      <c r="K51" s="63"/>
    </row>
    <row r="52" spans="2:11" outlineLevel="1" collapsed="1" x14ac:dyDescent="0.25">
      <c r="B52" s="67"/>
      <c r="C52" s="66"/>
      <c r="D52" s="68"/>
      <c r="E52" s="68"/>
      <c r="F52" s="63"/>
      <c r="G52" s="64"/>
      <c r="H52" s="64"/>
      <c r="I52" s="65"/>
      <c r="J52" s="66">
        <f t="shared" si="0"/>
        <v>0</v>
      </c>
      <c r="K52" s="63"/>
    </row>
    <row r="53" spans="2:11" outlineLevel="1" collapsed="1" x14ac:dyDescent="0.25">
      <c r="B53" s="67"/>
      <c r="C53" s="66"/>
      <c r="D53" s="68"/>
      <c r="E53" s="68"/>
      <c r="F53" s="63"/>
      <c r="G53" s="69"/>
      <c r="H53" s="69"/>
      <c r="I53" s="65"/>
      <c r="J53" s="66">
        <f t="shared" si="0"/>
        <v>0</v>
      </c>
      <c r="K53" s="63"/>
    </row>
    <row r="54" spans="2:11" x14ac:dyDescent="0.25">
      <c r="B54" s="70"/>
      <c r="C54" s="71"/>
      <c r="D54" s="72"/>
      <c r="E54" s="72"/>
      <c r="F54" s="73"/>
      <c r="G54" s="74">
        <f>SUM(G39:G53)</f>
        <v>0</v>
      </c>
      <c r="H54" s="74">
        <f>SUM(H39:H53)</f>
        <v>0</v>
      </c>
      <c r="I54" s="75"/>
      <c r="J54" s="73"/>
      <c r="K54" s="73"/>
    </row>
    <row r="55" spans="2:11" x14ac:dyDescent="0.25">
      <c r="B55" s="60">
        <f>B39+1</f>
        <v>44534</v>
      </c>
      <c r="C55" s="63" t="str">
        <f>TEXT(B55,"dddd")</f>
        <v>Saturday</v>
      </c>
      <c r="D55" s="68"/>
      <c r="E55" s="68"/>
      <c r="F55" s="66"/>
      <c r="G55" s="64"/>
      <c r="H55" s="64"/>
      <c r="I55" s="65"/>
      <c r="J55" s="66">
        <f t="shared" si="0"/>
        <v>0</v>
      </c>
      <c r="K55" s="66"/>
    </row>
    <row r="56" spans="2:11" x14ac:dyDescent="0.25">
      <c r="B56" s="67"/>
      <c r="C56" s="66"/>
      <c r="D56" s="68"/>
      <c r="E56" s="68"/>
      <c r="F56" s="66"/>
      <c r="G56" s="64"/>
      <c r="H56" s="64"/>
      <c r="I56" s="65"/>
      <c r="J56" s="66">
        <f t="shared" si="0"/>
        <v>0</v>
      </c>
      <c r="K56" s="66"/>
    </row>
    <row r="57" spans="2:11" x14ac:dyDescent="0.25">
      <c r="B57" s="67"/>
      <c r="C57" s="66"/>
      <c r="D57" s="68"/>
      <c r="E57" s="68"/>
      <c r="F57" s="63"/>
      <c r="G57" s="64"/>
      <c r="H57" s="64"/>
      <c r="I57" s="65"/>
      <c r="J57" s="66">
        <f t="shared" si="0"/>
        <v>0</v>
      </c>
      <c r="K57" s="63"/>
    </row>
    <row r="58" spans="2:11" x14ac:dyDescent="0.25">
      <c r="B58" s="67"/>
      <c r="C58" s="66"/>
      <c r="D58" s="68"/>
      <c r="E58" s="68"/>
      <c r="F58" s="63"/>
      <c r="G58" s="64"/>
      <c r="H58" s="64"/>
      <c r="I58" s="65"/>
      <c r="J58" s="66">
        <f t="shared" si="0"/>
        <v>0</v>
      </c>
      <c r="K58" s="63"/>
    </row>
    <row r="59" spans="2:11" x14ac:dyDescent="0.25">
      <c r="B59" s="67"/>
      <c r="C59" s="66"/>
      <c r="D59" s="68"/>
      <c r="E59" s="68"/>
      <c r="F59" s="63"/>
      <c r="G59" s="64"/>
      <c r="H59" s="64"/>
      <c r="I59" s="65"/>
      <c r="J59" s="66">
        <f t="shared" si="0"/>
        <v>0</v>
      </c>
      <c r="K59" s="63"/>
    </row>
    <row r="60" spans="2:11" outlineLevel="1" collapsed="1" x14ac:dyDescent="0.25">
      <c r="B60" s="67"/>
      <c r="C60" s="66"/>
      <c r="D60" s="68"/>
      <c r="E60" s="68"/>
      <c r="F60" s="63"/>
      <c r="G60" s="64"/>
      <c r="H60" s="64"/>
      <c r="I60" s="65"/>
      <c r="J60" s="66">
        <f t="shared" si="0"/>
        <v>0</v>
      </c>
      <c r="K60" s="63"/>
    </row>
    <row r="61" spans="2:11" outlineLevel="1" collapsed="1" x14ac:dyDescent="0.25">
      <c r="B61" s="67"/>
      <c r="C61" s="66"/>
      <c r="D61" s="68"/>
      <c r="E61" s="68"/>
      <c r="F61" s="63"/>
      <c r="G61" s="64"/>
      <c r="H61" s="64"/>
      <c r="I61" s="65"/>
      <c r="J61" s="66">
        <f t="shared" si="0"/>
        <v>0</v>
      </c>
      <c r="K61" s="63"/>
    </row>
    <row r="62" spans="2:11" outlineLevel="1" collapsed="1" x14ac:dyDescent="0.25">
      <c r="B62" s="67"/>
      <c r="C62" s="66"/>
      <c r="D62" s="68"/>
      <c r="E62" s="68"/>
      <c r="F62" s="63"/>
      <c r="G62" s="64"/>
      <c r="H62" s="64"/>
      <c r="I62" s="65"/>
      <c r="J62" s="66">
        <f t="shared" si="0"/>
        <v>0</v>
      </c>
      <c r="K62" s="63"/>
    </row>
    <row r="63" spans="2:11" outlineLevel="1" collapsed="1" x14ac:dyDescent="0.25">
      <c r="B63" s="67"/>
      <c r="C63" s="66"/>
      <c r="D63" s="68"/>
      <c r="E63" s="68"/>
      <c r="F63" s="63"/>
      <c r="G63" s="64"/>
      <c r="H63" s="64"/>
      <c r="I63" s="65"/>
      <c r="J63" s="66">
        <f t="shared" si="0"/>
        <v>0</v>
      </c>
      <c r="K63" s="63"/>
    </row>
    <row r="64" spans="2:11" outlineLevel="1" collapsed="1" x14ac:dyDescent="0.25">
      <c r="B64" s="67"/>
      <c r="C64" s="66"/>
      <c r="D64" s="68"/>
      <c r="E64" s="68"/>
      <c r="F64" s="63"/>
      <c r="G64" s="64"/>
      <c r="H64" s="64"/>
      <c r="I64" s="65"/>
      <c r="J64" s="66">
        <f t="shared" si="0"/>
        <v>0</v>
      </c>
      <c r="K64" s="63"/>
    </row>
    <row r="65" spans="2:11" outlineLevel="1" collapsed="1" x14ac:dyDescent="0.25">
      <c r="B65" s="67"/>
      <c r="C65" s="66"/>
      <c r="D65" s="68"/>
      <c r="E65" s="68"/>
      <c r="F65" s="63"/>
      <c r="G65" s="64"/>
      <c r="H65" s="64"/>
      <c r="I65" s="65"/>
      <c r="J65" s="66">
        <f t="shared" si="0"/>
        <v>0</v>
      </c>
      <c r="K65" s="63"/>
    </row>
    <row r="66" spans="2:11" outlineLevel="1" collapsed="1" x14ac:dyDescent="0.25">
      <c r="B66" s="67"/>
      <c r="C66" s="66"/>
      <c r="D66" s="68"/>
      <c r="E66" s="68"/>
      <c r="F66" s="63"/>
      <c r="G66" s="64"/>
      <c r="H66" s="64"/>
      <c r="I66" s="65"/>
      <c r="J66" s="66">
        <f t="shared" si="0"/>
        <v>0</v>
      </c>
      <c r="K66" s="63"/>
    </row>
    <row r="67" spans="2:11" outlineLevel="1" collapsed="1" x14ac:dyDescent="0.25">
      <c r="B67" s="67"/>
      <c r="C67" s="66"/>
      <c r="D67" s="68"/>
      <c r="E67" s="68"/>
      <c r="F67" s="63"/>
      <c r="G67" s="64"/>
      <c r="H67" s="64"/>
      <c r="I67" s="65"/>
      <c r="J67" s="66">
        <f t="shared" si="0"/>
        <v>0</v>
      </c>
      <c r="K67" s="63"/>
    </row>
    <row r="68" spans="2:11" outlineLevel="1" collapsed="1" x14ac:dyDescent="0.25">
      <c r="B68" s="67"/>
      <c r="C68" s="66"/>
      <c r="D68" s="68"/>
      <c r="E68" s="68"/>
      <c r="F68" s="63"/>
      <c r="G68" s="64"/>
      <c r="H68" s="64"/>
      <c r="I68" s="65"/>
      <c r="J68" s="66">
        <f t="shared" si="0"/>
        <v>0</v>
      </c>
      <c r="K68" s="63"/>
    </row>
    <row r="69" spans="2:11" outlineLevel="1" collapsed="1" x14ac:dyDescent="0.25">
      <c r="B69" s="67"/>
      <c r="C69" s="66"/>
      <c r="D69" s="68"/>
      <c r="E69" s="68"/>
      <c r="F69" s="63"/>
      <c r="G69" s="69"/>
      <c r="H69" s="69"/>
      <c r="I69" s="65"/>
      <c r="J69" s="66">
        <f t="shared" si="0"/>
        <v>0</v>
      </c>
      <c r="K69" s="63"/>
    </row>
    <row r="70" spans="2:11" x14ac:dyDescent="0.25">
      <c r="B70" s="70"/>
      <c r="C70" s="71"/>
      <c r="D70" s="72"/>
      <c r="E70" s="72"/>
      <c r="F70" s="73"/>
      <c r="G70" s="74">
        <f>SUM(G55:G69)</f>
        <v>0</v>
      </c>
      <c r="H70" s="74">
        <f>SUM(H55:H69)</f>
        <v>0</v>
      </c>
      <c r="I70" s="75"/>
      <c r="J70" s="73"/>
      <c r="K70" s="73"/>
    </row>
    <row r="71" spans="2:11" x14ac:dyDescent="0.25">
      <c r="B71" s="60">
        <f>B55+1</f>
        <v>44535</v>
      </c>
      <c r="C71" s="63" t="str">
        <f>TEXT(B71,"dddd")</f>
        <v>Sunday</v>
      </c>
      <c r="D71" s="68"/>
      <c r="E71" s="68"/>
      <c r="F71" s="66"/>
      <c r="G71" s="64"/>
      <c r="H71" s="64"/>
      <c r="I71" s="65"/>
      <c r="J71" s="66">
        <f t="shared" si="0"/>
        <v>0</v>
      </c>
      <c r="K71" s="66"/>
    </row>
    <row r="72" spans="2:11" x14ac:dyDescent="0.25">
      <c r="B72" s="67"/>
      <c r="C72" s="66"/>
      <c r="D72" s="68"/>
      <c r="E72" s="68"/>
      <c r="F72" s="66"/>
      <c r="G72" s="64"/>
      <c r="H72" s="64"/>
      <c r="I72" s="65"/>
      <c r="J72" s="66">
        <f t="shared" si="0"/>
        <v>0</v>
      </c>
      <c r="K72" s="66"/>
    </row>
    <row r="73" spans="2:11" x14ac:dyDescent="0.25">
      <c r="B73" s="67"/>
      <c r="C73" s="66"/>
      <c r="D73" s="68"/>
      <c r="E73" s="68"/>
      <c r="F73" s="63"/>
      <c r="G73" s="64"/>
      <c r="H73" s="64"/>
      <c r="I73" s="65"/>
      <c r="J73" s="66">
        <f t="shared" si="0"/>
        <v>0</v>
      </c>
      <c r="K73" s="63"/>
    </row>
    <row r="74" spans="2:11" x14ac:dyDescent="0.25">
      <c r="B74" s="67"/>
      <c r="C74" s="66"/>
      <c r="D74" s="68"/>
      <c r="E74" s="68"/>
      <c r="F74" s="63"/>
      <c r="G74" s="64"/>
      <c r="H74" s="64"/>
      <c r="I74" s="65"/>
      <c r="J74" s="66">
        <f t="shared" ref="J74:J85" si="1">IF(I74&gt;=100%,1,0)</f>
        <v>0</v>
      </c>
      <c r="K74" s="63"/>
    </row>
    <row r="75" spans="2:11" x14ac:dyDescent="0.25">
      <c r="B75" s="67"/>
      <c r="C75" s="66"/>
      <c r="D75" s="68"/>
      <c r="E75" s="68"/>
      <c r="F75" s="63"/>
      <c r="G75" s="64"/>
      <c r="H75" s="64"/>
      <c r="I75" s="65"/>
      <c r="J75" s="66">
        <f t="shared" si="1"/>
        <v>0</v>
      </c>
      <c r="K75" s="63"/>
    </row>
    <row r="76" spans="2:11" outlineLevel="1" collapsed="1" x14ac:dyDescent="0.25">
      <c r="B76" s="67"/>
      <c r="C76" s="66"/>
      <c r="D76" s="68"/>
      <c r="E76" s="68"/>
      <c r="F76" s="63"/>
      <c r="G76" s="64"/>
      <c r="H76" s="64"/>
      <c r="I76" s="65"/>
      <c r="J76" s="66">
        <f t="shared" si="1"/>
        <v>0</v>
      </c>
      <c r="K76" s="63"/>
    </row>
    <row r="77" spans="2:11" outlineLevel="1" collapsed="1" x14ac:dyDescent="0.25">
      <c r="B77" s="67"/>
      <c r="C77" s="66"/>
      <c r="D77" s="68"/>
      <c r="E77" s="68"/>
      <c r="F77" s="63"/>
      <c r="G77" s="64"/>
      <c r="H77" s="64"/>
      <c r="I77" s="65"/>
      <c r="J77" s="66">
        <f t="shared" si="1"/>
        <v>0</v>
      </c>
      <c r="K77" s="63"/>
    </row>
    <row r="78" spans="2:11" outlineLevel="1" collapsed="1" x14ac:dyDescent="0.25">
      <c r="B78" s="67"/>
      <c r="C78" s="66"/>
      <c r="D78" s="68"/>
      <c r="E78" s="68"/>
      <c r="F78" s="63"/>
      <c r="G78" s="64"/>
      <c r="H78" s="64"/>
      <c r="I78" s="65"/>
      <c r="J78" s="66">
        <f t="shared" si="1"/>
        <v>0</v>
      </c>
      <c r="K78" s="63"/>
    </row>
    <row r="79" spans="2:11" outlineLevel="1" collapsed="1" x14ac:dyDescent="0.25">
      <c r="B79" s="67"/>
      <c r="C79" s="66"/>
      <c r="D79" s="68"/>
      <c r="E79" s="68"/>
      <c r="F79" s="63"/>
      <c r="G79" s="64"/>
      <c r="H79" s="64"/>
      <c r="I79" s="65"/>
      <c r="J79" s="66">
        <f t="shared" si="1"/>
        <v>0</v>
      </c>
      <c r="K79" s="63"/>
    </row>
    <row r="80" spans="2:11" outlineLevel="1" collapsed="1" x14ac:dyDescent="0.25">
      <c r="B80" s="67"/>
      <c r="C80" s="66"/>
      <c r="D80" s="68"/>
      <c r="E80" s="68"/>
      <c r="F80" s="63"/>
      <c r="G80" s="64"/>
      <c r="H80" s="64"/>
      <c r="I80" s="65"/>
      <c r="J80" s="66">
        <f t="shared" si="1"/>
        <v>0</v>
      </c>
      <c r="K80" s="63"/>
    </row>
    <row r="81" spans="2:11" outlineLevel="1" collapsed="1" x14ac:dyDescent="0.25">
      <c r="B81" s="67"/>
      <c r="C81" s="66"/>
      <c r="D81" s="68"/>
      <c r="E81" s="68"/>
      <c r="F81" s="63"/>
      <c r="G81" s="64"/>
      <c r="H81" s="64"/>
      <c r="I81" s="65"/>
      <c r="J81" s="66">
        <f t="shared" si="1"/>
        <v>0</v>
      </c>
      <c r="K81" s="63"/>
    </row>
    <row r="82" spans="2:11" outlineLevel="1" collapsed="1" x14ac:dyDescent="0.25">
      <c r="B82" s="67"/>
      <c r="C82" s="66"/>
      <c r="D82" s="68"/>
      <c r="E82" s="68"/>
      <c r="F82" s="63"/>
      <c r="G82" s="64"/>
      <c r="H82" s="64"/>
      <c r="I82" s="65"/>
      <c r="J82" s="66">
        <f t="shared" si="1"/>
        <v>0</v>
      </c>
      <c r="K82" s="63"/>
    </row>
    <row r="83" spans="2:11" outlineLevel="1" collapsed="1" x14ac:dyDescent="0.25">
      <c r="B83" s="67"/>
      <c r="C83" s="66"/>
      <c r="D83" s="68"/>
      <c r="E83" s="68"/>
      <c r="F83" s="63"/>
      <c r="G83" s="64"/>
      <c r="H83" s="64"/>
      <c r="I83" s="65"/>
      <c r="J83" s="66">
        <f t="shared" si="1"/>
        <v>0</v>
      </c>
      <c r="K83" s="63"/>
    </row>
    <row r="84" spans="2:11" outlineLevel="1" collapsed="1" x14ac:dyDescent="0.25">
      <c r="B84" s="67"/>
      <c r="C84" s="66"/>
      <c r="D84" s="68"/>
      <c r="E84" s="68"/>
      <c r="F84" s="63"/>
      <c r="G84" s="64"/>
      <c r="H84" s="64"/>
      <c r="I84" s="65"/>
      <c r="J84" s="66">
        <f t="shared" si="1"/>
        <v>0</v>
      </c>
      <c r="K84" s="63"/>
    </row>
    <row r="85" spans="2:11" outlineLevel="1" collapsed="1" x14ac:dyDescent="0.25">
      <c r="B85" s="67"/>
      <c r="C85" s="66"/>
      <c r="D85" s="68"/>
      <c r="E85" s="68"/>
      <c r="F85" s="63"/>
      <c r="G85" s="69"/>
      <c r="H85" s="69"/>
      <c r="I85" s="65"/>
      <c r="J85" s="66">
        <f t="shared" si="1"/>
        <v>0</v>
      </c>
      <c r="K85" s="63"/>
    </row>
    <row r="86" spans="2:11" x14ac:dyDescent="0.25">
      <c r="B86" s="70"/>
      <c r="C86" s="71"/>
      <c r="D86" s="72"/>
      <c r="E86" s="72"/>
      <c r="F86" s="73"/>
      <c r="G86" s="74">
        <f>SUM(G71:G85)</f>
        <v>0</v>
      </c>
      <c r="H86" s="74">
        <f>SUM(H71:H85)</f>
        <v>0</v>
      </c>
      <c r="I86" s="75"/>
      <c r="J86" s="73"/>
      <c r="K86" s="73"/>
    </row>
    <row r="87" spans="2:11" x14ac:dyDescent="0.25">
      <c r="B87" s="60">
        <f>B71+1</f>
        <v>44536</v>
      </c>
      <c r="C87" s="63" t="str">
        <f>TEXT(B87,"dddd")</f>
        <v>Monday</v>
      </c>
      <c r="D87" s="68"/>
      <c r="E87" s="68"/>
      <c r="F87" s="66"/>
      <c r="G87" s="64"/>
      <c r="H87" s="64"/>
      <c r="I87" s="65"/>
      <c r="J87" s="66">
        <f t="shared" ref="J87:J101" si="2">IF(I87&gt;=100%,1,0)</f>
        <v>0</v>
      </c>
      <c r="K87" s="66"/>
    </row>
    <row r="88" spans="2:11" x14ac:dyDescent="0.25">
      <c r="B88" s="67"/>
      <c r="C88" s="66"/>
      <c r="D88" s="68"/>
      <c r="E88" s="68"/>
      <c r="F88" s="66"/>
      <c r="G88" s="64"/>
      <c r="H88" s="64"/>
      <c r="I88" s="65"/>
      <c r="J88" s="66">
        <f t="shared" si="2"/>
        <v>0</v>
      </c>
      <c r="K88" s="66"/>
    </row>
    <row r="89" spans="2:11" x14ac:dyDescent="0.25">
      <c r="B89" s="67"/>
      <c r="C89" s="66"/>
      <c r="D89" s="68"/>
      <c r="E89" s="68"/>
      <c r="F89" s="63"/>
      <c r="G89" s="64"/>
      <c r="H89" s="64"/>
      <c r="I89" s="65"/>
      <c r="J89" s="66">
        <f t="shared" si="2"/>
        <v>0</v>
      </c>
      <c r="K89" s="63"/>
    </row>
    <row r="90" spans="2:11" x14ac:dyDescent="0.25">
      <c r="B90" s="67"/>
      <c r="C90" s="66"/>
      <c r="D90" s="68"/>
      <c r="E90" s="68"/>
      <c r="F90" s="63"/>
      <c r="G90" s="64"/>
      <c r="H90" s="64"/>
      <c r="I90" s="65"/>
      <c r="J90" s="66">
        <f t="shared" si="2"/>
        <v>0</v>
      </c>
      <c r="K90" s="63"/>
    </row>
    <row r="91" spans="2:11" x14ac:dyDescent="0.25">
      <c r="B91" s="67"/>
      <c r="C91" s="66"/>
      <c r="D91" s="68"/>
      <c r="E91" s="68"/>
      <c r="F91" s="63"/>
      <c r="G91" s="64"/>
      <c r="H91" s="64"/>
      <c r="I91" s="65"/>
      <c r="J91" s="66">
        <f t="shared" si="2"/>
        <v>0</v>
      </c>
      <c r="K91" s="63"/>
    </row>
    <row r="92" spans="2:11" outlineLevel="1" collapsed="1" x14ac:dyDescent="0.25">
      <c r="B92" s="67"/>
      <c r="C92" s="66"/>
      <c r="D92" s="68"/>
      <c r="E92" s="68"/>
      <c r="F92" s="63"/>
      <c r="G92" s="64"/>
      <c r="H92" s="64"/>
      <c r="I92" s="65"/>
      <c r="J92" s="66">
        <f t="shared" si="2"/>
        <v>0</v>
      </c>
      <c r="K92" s="63"/>
    </row>
    <row r="93" spans="2:11" outlineLevel="1" collapsed="1" x14ac:dyDescent="0.25">
      <c r="B93" s="67"/>
      <c r="C93" s="66"/>
      <c r="D93" s="68"/>
      <c r="E93" s="68"/>
      <c r="F93" s="63"/>
      <c r="G93" s="64"/>
      <c r="H93" s="64"/>
      <c r="I93" s="65"/>
      <c r="J93" s="66">
        <f t="shared" si="2"/>
        <v>0</v>
      </c>
      <c r="K93" s="63"/>
    </row>
    <row r="94" spans="2:11" outlineLevel="1" collapsed="1" x14ac:dyDescent="0.25">
      <c r="B94" s="67"/>
      <c r="C94" s="66"/>
      <c r="D94" s="68"/>
      <c r="E94" s="68"/>
      <c r="F94" s="63"/>
      <c r="G94" s="64"/>
      <c r="H94" s="64"/>
      <c r="I94" s="65"/>
      <c r="J94" s="66">
        <f t="shared" si="2"/>
        <v>0</v>
      </c>
      <c r="K94" s="63"/>
    </row>
    <row r="95" spans="2:11" outlineLevel="1" collapsed="1" x14ac:dyDescent="0.25">
      <c r="B95" s="67"/>
      <c r="C95" s="66"/>
      <c r="D95" s="68"/>
      <c r="E95" s="68"/>
      <c r="F95" s="63"/>
      <c r="G95" s="64"/>
      <c r="H95" s="64"/>
      <c r="I95" s="65"/>
      <c r="J95" s="66">
        <f t="shared" si="2"/>
        <v>0</v>
      </c>
      <c r="K95" s="63"/>
    </row>
    <row r="96" spans="2:11" outlineLevel="1" collapsed="1" x14ac:dyDescent="0.25">
      <c r="B96" s="67"/>
      <c r="C96" s="66"/>
      <c r="D96" s="68"/>
      <c r="E96" s="68"/>
      <c r="F96" s="63"/>
      <c r="G96" s="64"/>
      <c r="H96" s="64"/>
      <c r="I96" s="65"/>
      <c r="J96" s="66">
        <f t="shared" si="2"/>
        <v>0</v>
      </c>
      <c r="K96" s="63"/>
    </row>
    <row r="97" spans="2:11" outlineLevel="1" collapsed="1" x14ac:dyDescent="0.25">
      <c r="B97" s="67"/>
      <c r="C97" s="66"/>
      <c r="D97" s="68"/>
      <c r="E97" s="68"/>
      <c r="F97" s="63"/>
      <c r="G97" s="64"/>
      <c r="H97" s="64"/>
      <c r="I97" s="65"/>
      <c r="J97" s="66">
        <f t="shared" si="2"/>
        <v>0</v>
      </c>
      <c r="K97" s="63"/>
    </row>
    <row r="98" spans="2:11" outlineLevel="1" collapsed="1" x14ac:dyDescent="0.25">
      <c r="B98" s="67"/>
      <c r="C98" s="66"/>
      <c r="D98" s="68"/>
      <c r="E98" s="68"/>
      <c r="F98" s="63"/>
      <c r="G98" s="64"/>
      <c r="H98" s="64"/>
      <c r="I98" s="65"/>
      <c r="J98" s="66">
        <f t="shared" si="2"/>
        <v>0</v>
      </c>
      <c r="K98" s="63"/>
    </row>
    <row r="99" spans="2:11" outlineLevel="1" collapsed="1" x14ac:dyDescent="0.25">
      <c r="B99" s="67"/>
      <c r="C99" s="66"/>
      <c r="D99" s="68"/>
      <c r="E99" s="68"/>
      <c r="F99" s="63"/>
      <c r="G99" s="64"/>
      <c r="H99" s="64"/>
      <c r="I99" s="65"/>
      <c r="J99" s="66">
        <f t="shared" si="2"/>
        <v>0</v>
      </c>
      <c r="K99" s="63"/>
    </row>
    <row r="100" spans="2:11" outlineLevel="1" collapsed="1" x14ac:dyDescent="0.25">
      <c r="B100" s="67"/>
      <c r="C100" s="66"/>
      <c r="D100" s="68"/>
      <c r="E100" s="68"/>
      <c r="F100" s="63"/>
      <c r="G100" s="64"/>
      <c r="H100" s="64"/>
      <c r="I100" s="65"/>
      <c r="J100" s="66">
        <f t="shared" si="2"/>
        <v>0</v>
      </c>
      <c r="K100" s="63"/>
    </row>
    <row r="101" spans="2:11" outlineLevel="1" collapsed="1" x14ac:dyDescent="0.25">
      <c r="B101" s="67"/>
      <c r="C101" s="66"/>
      <c r="D101" s="68"/>
      <c r="E101" s="68"/>
      <c r="F101" s="63"/>
      <c r="G101" s="69"/>
      <c r="H101" s="69"/>
      <c r="I101" s="65"/>
      <c r="J101" s="66">
        <f t="shared" si="2"/>
        <v>0</v>
      </c>
      <c r="K101" s="63"/>
    </row>
    <row r="102" spans="2:11" x14ac:dyDescent="0.25">
      <c r="B102" s="70"/>
      <c r="C102" s="71"/>
      <c r="D102" s="72"/>
      <c r="E102" s="72"/>
      <c r="F102" s="73"/>
      <c r="G102" s="74">
        <f>SUM(G87:G101)</f>
        <v>0</v>
      </c>
      <c r="H102" s="74">
        <f>SUM(H87:H101)</f>
        <v>0</v>
      </c>
      <c r="I102" s="75"/>
      <c r="J102" s="73"/>
      <c r="K102" s="73"/>
    </row>
    <row r="103" spans="2:11" x14ac:dyDescent="0.25">
      <c r="B103" s="60">
        <f>B87+1</f>
        <v>44537</v>
      </c>
      <c r="C103" s="63" t="str">
        <f>TEXT(B103,"dddd")</f>
        <v>Tuesday</v>
      </c>
      <c r="D103" s="68"/>
      <c r="E103" s="68"/>
      <c r="F103" s="66"/>
      <c r="G103" s="64"/>
      <c r="H103" s="64"/>
      <c r="I103" s="65"/>
      <c r="J103" s="66">
        <f t="shared" ref="J103:J117" si="3">IF(I103&gt;=100%,1,0)</f>
        <v>0</v>
      </c>
      <c r="K103" s="66"/>
    </row>
    <row r="104" spans="2:11" x14ac:dyDescent="0.25">
      <c r="B104" s="67"/>
      <c r="C104" s="66"/>
      <c r="D104" s="68"/>
      <c r="E104" s="68"/>
      <c r="F104" s="66"/>
      <c r="G104" s="64"/>
      <c r="H104" s="64"/>
      <c r="I104" s="65"/>
      <c r="J104" s="66">
        <f t="shared" si="3"/>
        <v>0</v>
      </c>
      <c r="K104" s="66"/>
    </row>
    <row r="105" spans="2:11" x14ac:dyDescent="0.25">
      <c r="B105" s="67"/>
      <c r="C105" s="66"/>
      <c r="D105" s="68"/>
      <c r="E105" s="68"/>
      <c r="F105" s="63"/>
      <c r="G105" s="64"/>
      <c r="H105" s="64"/>
      <c r="I105" s="65"/>
      <c r="J105" s="66">
        <f t="shared" si="3"/>
        <v>0</v>
      </c>
      <c r="K105" s="63"/>
    </row>
    <row r="106" spans="2:11" x14ac:dyDescent="0.25">
      <c r="B106" s="67"/>
      <c r="C106" s="66"/>
      <c r="D106" s="68"/>
      <c r="E106" s="68"/>
      <c r="F106" s="63"/>
      <c r="G106" s="64"/>
      <c r="H106" s="64"/>
      <c r="I106" s="65"/>
      <c r="J106" s="66">
        <f t="shared" si="3"/>
        <v>0</v>
      </c>
      <c r="K106" s="63"/>
    </row>
    <row r="107" spans="2:11" x14ac:dyDescent="0.25">
      <c r="B107" s="67"/>
      <c r="C107" s="66"/>
      <c r="D107" s="68"/>
      <c r="E107" s="68"/>
      <c r="F107" s="63"/>
      <c r="G107" s="64"/>
      <c r="H107" s="64"/>
      <c r="I107" s="65"/>
      <c r="J107" s="66">
        <f t="shared" si="3"/>
        <v>0</v>
      </c>
      <c r="K107" s="63"/>
    </row>
    <row r="108" spans="2:11" outlineLevel="1" collapsed="1" x14ac:dyDescent="0.25">
      <c r="B108" s="67"/>
      <c r="C108" s="66"/>
      <c r="D108" s="68"/>
      <c r="E108" s="68"/>
      <c r="F108" s="63"/>
      <c r="G108" s="64"/>
      <c r="H108" s="64"/>
      <c r="I108" s="65"/>
      <c r="J108" s="66">
        <f t="shared" si="3"/>
        <v>0</v>
      </c>
      <c r="K108" s="63"/>
    </row>
    <row r="109" spans="2:11" outlineLevel="1" collapsed="1" x14ac:dyDescent="0.25">
      <c r="B109" s="67"/>
      <c r="C109" s="66"/>
      <c r="D109" s="68"/>
      <c r="E109" s="68"/>
      <c r="F109" s="63"/>
      <c r="G109" s="64"/>
      <c r="H109" s="64"/>
      <c r="I109" s="65"/>
      <c r="J109" s="66">
        <f t="shared" si="3"/>
        <v>0</v>
      </c>
      <c r="K109" s="63"/>
    </row>
    <row r="110" spans="2:11" outlineLevel="1" collapsed="1" x14ac:dyDescent="0.25">
      <c r="B110" s="67"/>
      <c r="C110" s="66"/>
      <c r="D110" s="68"/>
      <c r="E110" s="68"/>
      <c r="F110" s="63"/>
      <c r="G110" s="64"/>
      <c r="H110" s="64"/>
      <c r="I110" s="65"/>
      <c r="J110" s="66">
        <f t="shared" si="3"/>
        <v>0</v>
      </c>
      <c r="K110" s="63"/>
    </row>
    <row r="111" spans="2:11" outlineLevel="1" collapsed="1" x14ac:dyDescent="0.25">
      <c r="B111" s="67"/>
      <c r="C111" s="66"/>
      <c r="D111" s="68"/>
      <c r="E111" s="68"/>
      <c r="F111" s="63"/>
      <c r="G111" s="64"/>
      <c r="H111" s="64"/>
      <c r="I111" s="65"/>
      <c r="J111" s="66">
        <f t="shared" si="3"/>
        <v>0</v>
      </c>
      <c r="K111" s="63"/>
    </row>
    <row r="112" spans="2:11" outlineLevel="1" collapsed="1" x14ac:dyDescent="0.25">
      <c r="B112" s="67"/>
      <c r="C112" s="66"/>
      <c r="D112" s="68"/>
      <c r="E112" s="68"/>
      <c r="F112" s="63"/>
      <c r="G112" s="64"/>
      <c r="H112" s="64"/>
      <c r="I112" s="65"/>
      <c r="J112" s="66">
        <f t="shared" si="3"/>
        <v>0</v>
      </c>
      <c r="K112" s="63"/>
    </row>
    <row r="113" spans="2:11" outlineLevel="1" collapsed="1" x14ac:dyDescent="0.25">
      <c r="B113" s="67"/>
      <c r="C113" s="66"/>
      <c r="D113" s="68"/>
      <c r="E113" s="68"/>
      <c r="F113" s="63"/>
      <c r="G113" s="64"/>
      <c r="H113" s="64"/>
      <c r="I113" s="65"/>
      <c r="J113" s="66">
        <f t="shared" si="3"/>
        <v>0</v>
      </c>
      <c r="K113" s="63"/>
    </row>
    <row r="114" spans="2:11" outlineLevel="1" collapsed="1" x14ac:dyDescent="0.25">
      <c r="B114" s="67"/>
      <c r="C114" s="66"/>
      <c r="D114" s="68"/>
      <c r="E114" s="68"/>
      <c r="F114" s="63"/>
      <c r="G114" s="64"/>
      <c r="H114" s="64"/>
      <c r="I114" s="65"/>
      <c r="J114" s="66">
        <f t="shared" si="3"/>
        <v>0</v>
      </c>
      <c r="K114" s="63"/>
    </row>
    <row r="115" spans="2:11" outlineLevel="1" collapsed="1" x14ac:dyDescent="0.25">
      <c r="B115" s="67"/>
      <c r="C115" s="66"/>
      <c r="D115" s="68"/>
      <c r="E115" s="68"/>
      <c r="F115" s="63"/>
      <c r="G115" s="64"/>
      <c r="H115" s="64"/>
      <c r="I115" s="65"/>
      <c r="J115" s="66">
        <f t="shared" si="3"/>
        <v>0</v>
      </c>
      <c r="K115" s="63"/>
    </row>
    <row r="116" spans="2:11" outlineLevel="1" collapsed="1" x14ac:dyDescent="0.25">
      <c r="B116" s="67"/>
      <c r="C116" s="66"/>
      <c r="D116" s="68"/>
      <c r="E116" s="68"/>
      <c r="F116" s="63"/>
      <c r="G116" s="64"/>
      <c r="H116" s="64"/>
      <c r="I116" s="65"/>
      <c r="J116" s="66">
        <f t="shared" si="3"/>
        <v>0</v>
      </c>
      <c r="K116" s="63"/>
    </row>
    <row r="117" spans="2:11" outlineLevel="1" collapsed="1" x14ac:dyDescent="0.25">
      <c r="B117" s="67"/>
      <c r="C117" s="66"/>
      <c r="D117" s="68"/>
      <c r="E117" s="68"/>
      <c r="F117" s="63"/>
      <c r="G117" s="69"/>
      <c r="H117" s="69"/>
      <c r="I117" s="65"/>
      <c r="J117" s="66">
        <f t="shared" si="3"/>
        <v>0</v>
      </c>
      <c r="K117" s="63"/>
    </row>
    <row r="118" spans="2:11" x14ac:dyDescent="0.25">
      <c r="B118" s="70"/>
      <c r="C118" s="71"/>
      <c r="D118" s="72"/>
      <c r="E118" s="72"/>
      <c r="F118" s="73"/>
      <c r="G118" s="74">
        <f>SUM(G103:G117)</f>
        <v>0</v>
      </c>
      <c r="H118" s="74">
        <f>SUM(H103:H117)</f>
        <v>0</v>
      </c>
      <c r="I118" s="75"/>
      <c r="J118" s="73"/>
      <c r="K118" s="73"/>
    </row>
    <row r="119" spans="2:11" x14ac:dyDescent="0.25">
      <c r="B119" s="60">
        <f>B103+1</f>
        <v>44538</v>
      </c>
      <c r="C119" s="63" t="str">
        <f>TEXT(B119,"dddd")</f>
        <v>Wednesday</v>
      </c>
      <c r="D119" s="68"/>
      <c r="E119" s="68"/>
      <c r="F119" s="66"/>
      <c r="G119" s="64"/>
      <c r="H119" s="64"/>
      <c r="I119" s="65"/>
      <c r="J119" s="66">
        <f t="shared" ref="J119:J183" si="4">IF(I119&gt;=100%,1,0)</f>
        <v>0</v>
      </c>
      <c r="K119" s="66"/>
    </row>
    <row r="120" spans="2:11" x14ac:dyDescent="0.25">
      <c r="B120" s="67"/>
      <c r="C120" s="66"/>
      <c r="D120" s="68"/>
      <c r="E120" s="68"/>
      <c r="F120" s="66"/>
      <c r="G120" s="64"/>
      <c r="H120" s="64"/>
      <c r="I120" s="65"/>
      <c r="J120" s="66">
        <f t="shared" si="4"/>
        <v>0</v>
      </c>
      <c r="K120" s="66"/>
    </row>
    <row r="121" spans="2:11" x14ac:dyDescent="0.25">
      <c r="B121" s="67"/>
      <c r="C121" s="66"/>
      <c r="D121" s="68"/>
      <c r="E121" s="68"/>
      <c r="F121" s="63"/>
      <c r="G121" s="64"/>
      <c r="H121" s="64"/>
      <c r="I121" s="65"/>
      <c r="J121" s="66">
        <f t="shared" si="4"/>
        <v>0</v>
      </c>
      <c r="K121" s="63"/>
    </row>
    <row r="122" spans="2:11" x14ac:dyDescent="0.25">
      <c r="B122" s="67"/>
      <c r="C122" s="66"/>
      <c r="D122" s="68"/>
      <c r="E122" s="68"/>
      <c r="F122" s="63"/>
      <c r="G122" s="64"/>
      <c r="H122" s="64"/>
      <c r="I122" s="65"/>
      <c r="J122" s="66">
        <f t="shared" si="4"/>
        <v>0</v>
      </c>
      <c r="K122" s="63"/>
    </row>
    <row r="123" spans="2:11" x14ac:dyDescent="0.25">
      <c r="B123" s="67"/>
      <c r="C123" s="66"/>
      <c r="D123" s="68"/>
      <c r="E123" s="68"/>
      <c r="F123" s="63"/>
      <c r="G123" s="64"/>
      <c r="H123" s="64"/>
      <c r="I123" s="65"/>
      <c r="J123" s="66">
        <f t="shared" si="4"/>
        <v>0</v>
      </c>
      <c r="K123" s="63"/>
    </row>
    <row r="124" spans="2:11" outlineLevel="1" collapsed="1" x14ac:dyDescent="0.25">
      <c r="B124" s="67"/>
      <c r="C124" s="66"/>
      <c r="D124" s="68"/>
      <c r="E124" s="68"/>
      <c r="F124" s="63"/>
      <c r="G124" s="64"/>
      <c r="H124" s="64"/>
      <c r="I124" s="65"/>
      <c r="J124" s="66">
        <f t="shared" si="4"/>
        <v>0</v>
      </c>
      <c r="K124" s="63"/>
    </row>
    <row r="125" spans="2:11" outlineLevel="1" collapsed="1" x14ac:dyDescent="0.25">
      <c r="B125" s="67"/>
      <c r="C125" s="66"/>
      <c r="D125" s="68"/>
      <c r="E125" s="68"/>
      <c r="F125" s="63"/>
      <c r="G125" s="64"/>
      <c r="H125" s="64"/>
      <c r="I125" s="65"/>
      <c r="J125" s="66">
        <f t="shared" si="4"/>
        <v>0</v>
      </c>
      <c r="K125" s="63"/>
    </row>
    <row r="126" spans="2:11" outlineLevel="1" collapsed="1" x14ac:dyDescent="0.25">
      <c r="B126" s="67"/>
      <c r="C126" s="66"/>
      <c r="D126" s="68"/>
      <c r="E126" s="68"/>
      <c r="F126" s="63"/>
      <c r="G126" s="64"/>
      <c r="H126" s="64"/>
      <c r="I126" s="65"/>
      <c r="J126" s="66">
        <f t="shared" si="4"/>
        <v>0</v>
      </c>
      <c r="K126" s="63"/>
    </row>
    <row r="127" spans="2:11" outlineLevel="1" collapsed="1" x14ac:dyDescent="0.25">
      <c r="B127" s="67"/>
      <c r="C127" s="66"/>
      <c r="D127" s="68"/>
      <c r="E127" s="68"/>
      <c r="F127" s="63"/>
      <c r="G127" s="64"/>
      <c r="H127" s="64"/>
      <c r="I127" s="65"/>
      <c r="J127" s="66">
        <f t="shared" si="4"/>
        <v>0</v>
      </c>
      <c r="K127" s="63"/>
    </row>
    <row r="128" spans="2:11" outlineLevel="1" collapsed="1" x14ac:dyDescent="0.25">
      <c r="B128" s="67"/>
      <c r="C128" s="66"/>
      <c r="D128" s="68"/>
      <c r="E128" s="68"/>
      <c r="F128" s="63"/>
      <c r="G128" s="64"/>
      <c r="H128" s="64"/>
      <c r="I128" s="65"/>
      <c r="J128" s="66">
        <f t="shared" si="4"/>
        <v>0</v>
      </c>
      <c r="K128" s="63"/>
    </row>
    <row r="129" spans="2:11" outlineLevel="1" collapsed="1" x14ac:dyDescent="0.25">
      <c r="B129" s="67"/>
      <c r="C129" s="66"/>
      <c r="D129" s="68"/>
      <c r="E129" s="68"/>
      <c r="F129" s="63"/>
      <c r="G129" s="64"/>
      <c r="H129" s="64"/>
      <c r="I129" s="65"/>
      <c r="J129" s="66">
        <f t="shared" si="4"/>
        <v>0</v>
      </c>
      <c r="K129" s="63"/>
    </row>
    <row r="130" spans="2:11" outlineLevel="1" collapsed="1" x14ac:dyDescent="0.25">
      <c r="B130" s="67"/>
      <c r="C130" s="66"/>
      <c r="D130" s="68"/>
      <c r="E130" s="68"/>
      <c r="F130" s="63"/>
      <c r="G130" s="64"/>
      <c r="H130" s="64"/>
      <c r="I130" s="65"/>
      <c r="J130" s="66">
        <f t="shared" si="4"/>
        <v>0</v>
      </c>
      <c r="K130" s="63"/>
    </row>
    <row r="131" spans="2:11" outlineLevel="1" collapsed="1" x14ac:dyDescent="0.25">
      <c r="B131" s="67"/>
      <c r="C131" s="66"/>
      <c r="D131" s="68"/>
      <c r="E131" s="68"/>
      <c r="F131" s="63"/>
      <c r="G131" s="64"/>
      <c r="H131" s="64"/>
      <c r="I131" s="65"/>
      <c r="J131" s="66">
        <f t="shared" si="4"/>
        <v>0</v>
      </c>
      <c r="K131" s="63"/>
    </row>
    <row r="132" spans="2:11" outlineLevel="1" collapsed="1" x14ac:dyDescent="0.25">
      <c r="B132" s="67"/>
      <c r="C132" s="66"/>
      <c r="D132" s="68"/>
      <c r="E132" s="68"/>
      <c r="F132" s="63"/>
      <c r="G132" s="64"/>
      <c r="H132" s="64"/>
      <c r="I132" s="65"/>
      <c r="J132" s="66">
        <f t="shared" si="4"/>
        <v>0</v>
      </c>
      <c r="K132" s="63"/>
    </row>
    <row r="133" spans="2:11" outlineLevel="1" collapsed="1" x14ac:dyDescent="0.25">
      <c r="B133" s="67"/>
      <c r="C133" s="66"/>
      <c r="D133" s="68"/>
      <c r="E133" s="68"/>
      <c r="F133" s="63"/>
      <c r="G133" s="69"/>
      <c r="H133" s="69"/>
      <c r="I133" s="65"/>
      <c r="J133" s="66">
        <f t="shared" si="4"/>
        <v>0</v>
      </c>
      <c r="K133" s="63"/>
    </row>
    <row r="134" spans="2:11" x14ac:dyDescent="0.25">
      <c r="B134" s="70"/>
      <c r="C134" s="71"/>
      <c r="D134" s="72"/>
      <c r="E134" s="72"/>
      <c r="F134" s="73"/>
      <c r="G134" s="74">
        <f>SUM(G119:G133)</f>
        <v>0</v>
      </c>
      <c r="H134" s="74">
        <f>SUM(H119:H133)</f>
        <v>0</v>
      </c>
      <c r="I134" s="75"/>
      <c r="J134" s="73"/>
      <c r="K134" s="73"/>
    </row>
    <row r="135" spans="2:11" x14ac:dyDescent="0.25">
      <c r="B135" s="60">
        <f>B119+1</f>
        <v>44539</v>
      </c>
      <c r="C135" s="63" t="str">
        <f>TEXT(B135,"dddd")</f>
        <v>Thursday</v>
      </c>
      <c r="D135" s="68"/>
      <c r="E135" s="68"/>
      <c r="F135" s="66"/>
      <c r="G135" s="64"/>
      <c r="H135" s="64"/>
      <c r="I135" s="65"/>
      <c r="J135" s="66">
        <f t="shared" si="4"/>
        <v>0</v>
      </c>
      <c r="K135" s="66"/>
    </row>
    <row r="136" spans="2:11" x14ac:dyDescent="0.25">
      <c r="B136" s="67"/>
      <c r="C136" s="66"/>
      <c r="D136" s="68"/>
      <c r="E136" s="68"/>
      <c r="F136" s="66"/>
      <c r="G136" s="64"/>
      <c r="H136" s="64"/>
      <c r="I136" s="65"/>
      <c r="J136" s="66">
        <f t="shared" si="4"/>
        <v>0</v>
      </c>
      <c r="K136" s="66"/>
    </row>
    <row r="137" spans="2:11" x14ac:dyDescent="0.25">
      <c r="B137" s="67"/>
      <c r="C137" s="66"/>
      <c r="D137" s="68"/>
      <c r="E137" s="68"/>
      <c r="F137" s="63"/>
      <c r="G137" s="64"/>
      <c r="H137" s="64"/>
      <c r="I137" s="65"/>
      <c r="J137" s="66">
        <f t="shared" si="4"/>
        <v>0</v>
      </c>
      <c r="K137" s="63"/>
    </row>
    <row r="138" spans="2:11" x14ac:dyDescent="0.25">
      <c r="B138" s="67"/>
      <c r="C138" s="66"/>
      <c r="D138" s="68"/>
      <c r="E138" s="68"/>
      <c r="F138" s="63"/>
      <c r="G138" s="64"/>
      <c r="H138" s="64"/>
      <c r="I138" s="65"/>
      <c r="J138" s="66">
        <f t="shared" si="4"/>
        <v>0</v>
      </c>
      <c r="K138" s="63"/>
    </row>
    <row r="139" spans="2:11" x14ac:dyDescent="0.25">
      <c r="B139" s="67"/>
      <c r="C139" s="66"/>
      <c r="D139" s="68"/>
      <c r="E139" s="68"/>
      <c r="F139" s="63"/>
      <c r="G139" s="64"/>
      <c r="H139" s="64"/>
      <c r="I139" s="65"/>
      <c r="J139" s="66">
        <f t="shared" si="4"/>
        <v>0</v>
      </c>
      <c r="K139" s="63"/>
    </row>
    <row r="140" spans="2:11" outlineLevel="1" collapsed="1" x14ac:dyDescent="0.25">
      <c r="B140" s="67"/>
      <c r="C140" s="66"/>
      <c r="D140" s="68"/>
      <c r="E140" s="68"/>
      <c r="F140" s="63"/>
      <c r="G140" s="64"/>
      <c r="H140" s="64"/>
      <c r="I140" s="65"/>
      <c r="J140" s="66">
        <f t="shared" si="4"/>
        <v>0</v>
      </c>
      <c r="K140" s="63"/>
    </row>
    <row r="141" spans="2:11" outlineLevel="1" collapsed="1" x14ac:dyDescent="0.25">
      <c r="B141" s="67"/>
      <c r="C141" s="66"/>
      <c r="D141" s="68"/>
      <c r="E141" s="68"/>
      <c r="F141" s="63"/>
      <c r="G141" s="64"/>
      <c r="H141" s="64"/>
      <c r="I141" s="65"/>
      <c r="J141" s="66">
        <f t="shared" si="4"/>
        <v>0</v>
      </c>
      <c r="K141" s="63"/>
    </row>
    <row r="142" spans="2:11" outlineLevel="1" collapsed="1" x14ac:dyDescent="0.25">
      <c r="B142" s="67"/>
      <c r="C142" s="66"/>
      <c r="D142" s="68"/>
      <c r="E142" s="68"/>
      <c r="F142" s="63"/>
      <c r="G142" s="64"/>
      <c r="H142" s="64"/>
      <c r="I142" s="65"/>
      <c r="J142" s="66">
        <f t="shared" si="4"/>
        <v>0</v>
      </c>
      <c r="K142" s="63"/>
    </row>
    <row r="143" spans="2:11" outlineLevel="1" collapsed="1" x14ac:dyDescent="0.25">
      <c r="B143" s="67"/>
      <c r="C143" s="66"/>
      <c r="D143" s="68"/>
      <c r="E143" s="68"/>
      <c r="F143" s="63"/>
      <c r="G143" s="64"/>
      <c r="H143" s="64"/>
      <c r="I143" s="65"/>
      <c r="J143" s="66">
        <f t="shared" si="4"/>
        <v>0</v>
      </c>
      <c r="K143" s="63"/>
    </row>
    <row r="144" spans="2:11" outlineLevel="1" collapsed="1" x14ac:dyDescent="0.25">
      <c r="B144" s="67"/>
      <c r="C144" s="66"/>
      <c r="D144" s="68"/>
      <c r="E144" s="68"/>
      <c r="F144" s="63"/>
      <c r="G144" s="64"/>
      <c r="H144" s="64"/>
      <c r="I144" s="65"/>
      <c r="J144" s="66">
        <f t="shared" si="4"/>
        <v>0</v>
      </c>
      <c r="K144" s="63"/>
    </row>
    <row r="145" spans="2:11" outlineLevel="1" collapsed="1" x14ac:dyDescent="0.25">
      <c r="B145" s="67"/>
      <c r="C145" s="66"/>
      <c r="D145" s="68"/>
      <c r="E145" s="68"/>
      <c r="F145" s="63"/>
      <c r="G145" s="64"/>
      <c r="H145" s="64"/>
      <c r="I145" s="65"/>
      <c r="J145" s="66">
        <f t="shared" si="4"/>
        <v>0</v>
      </c>
      <c r="K145" s="63"/>
    </row>
    <row r="146" spans="2:11" outlineLevel="1" collapsed="1" x14ac:dyDescent="0.25">
      <c r="B146" s="67"/>
      <c r="C146" s="66"/>
      <c r="D146" s="68"/>
      <c r="E146" s="68"/>
      <c r="F146" s="63"/>
      <c r="G146" s="64"/>
      <c r="H146" s="64"/>
      <c r="I146" s="65"/>
      <c r="J146" s="66">
        <f t="shared" si="4"/>
        <v>0</v>
      </c>
      <c r="K146" s="63"/>
    </row>
    <row r="147" spans="2:11" outlineLevel="1" collapsed="1" x14ac:dyDescent="0.25">
      <c r="B147" s="67"/>
      <c r="C147" s="66"/>
      <c r="D147" s="68"/>
      <c r="E147" s="68"/>
      <c r="F147" s="63"/>
      <c r="G147" s="64"/>
      <c r="H147" s="64"/>
      <c r="I147" s="65"/>
      <c r="J147" s="66">
        <f t="shared" si="4"/>
        <v>0</v>
      </c>
      <c r="K147" s="63"/>
    </row>
    <row r="148" spans="2:11" outlineLevel="1" collapsed="1" x14ac:dyDescent="0.25">
      <c r="B148" s="67"/>
      <c r="C148" s="66"/>
      <c r="D148" s="68"/>
      <c r="E148" s="68"/>
      <c r="F148" s="63"/>
      <c r="G148" s="64"/>
      <c r="H148" s="64"/>
      <c r="I148" s="65"/>
      <c r="J148" s="66">
        <f t="shared" si="4"/>
        <v>0</v>
      </c>
      <c r="K148" s="63"/>
    </row>
    <row r="149" spans="2:11" outlineLevel="1" collapsed="1" x14ac:dyDescent="0.25">
      <c r="B149" s="67"/>
      <c r="C149" s="66"/>
      <c r="D149" s="68"/>
      <c r="E149" s="68"/>
      <c r="F149" s="63"/>
      <c r="G149" s="69"/>
      <c r="H149" s="69"/>
      <c r="I149" s="65"/>
      <c r="J149" s="66">
        <f t="shared" si="4"/>
        <v>0</v>
      </c>
      <c r="K149" s="63"/>
    </row>
    <row r="150" spans="2:11" x14ac:dyDescent="0.25">
      <c r="B150" s="70"/>
      <c r="C150" s="71"/>
      <c r="D150" s="72"/>
      <c r="E150" s="72"/>
      <c r="F150" s="73"/>
      <c r="G150" s="74">
        <f>SUM(G135:G149)</f>
        <v>0</v>
      </c>
      <c r="H150" s="74">
        <f>SUM(H135:H149)</f>
        <v>0</v>
      </c>
      <c r="I150" s="75"/>
      <c r="J150" s="73"/>
      <c r="K150" s="73"/>
    </row>
    <row r="151" spans="2:11" x14ac:dyDescent="0.25">
      <c r="B151" s="60">
        <f>B135+1</f>
        <v>44540</v>
      </c>
      <c r="C151" s="63" t="str">
        <f>TEXT(B151,"dddd")</f>
        <v>Friday</v>
      </c>
      <c r="D151" s="68"/>
      <c r="E151" s="68"/>
      <c r="F151" s="66"/>
      <c r="G151" s="64"/>
      <c r="H151" s="64"/>
      <c r="I151" s="65"/>
      <c r="J151" s="66">
        <f t="shared" si="4"/>
        <v>0</v>
      </c>
      <c r="K151" s="66"/>
    </row>
    <row r="152" spans="2:11" x14ac:dyDescent="0.25">
      <c r="B152" s="67"/>
      <c r="C152" s="66"/>
      <c r="D152" s="68"/>
      <c r="E152" s="68"/>
      <c r="F152" s="66"/>
      <c r="G152" s="64"/>
      <c r="H152" s="64"/>
      <c r="I152" s="65"/>
      <c r="J152" s="66">
        <f t="shared" si="4"/>
        <v>0</v>
      </c>
      <c r="K152" s="66"/>
    </row>
    <row r="153" spans="2:11" x14ac:dyDescent="0.25">
      <c r="B153" s="67"/>
      <c r="C153" s="66"/>
      <c r="D153" s="68"/>
      <c r="E153" s="68"/>
      <c r="F153" s="63"/>
      <c r="G153" s="64"/>
      <c r="H153" s="64"/>
      <c r="I153" s="65"/>
      <c r="J153" s="66">
        <f t="shared" si="4"/>
        <v>0</v>
      </c>
      <c r="K153" s="63"/>
    </row>
    <row r="154" spans="2:11" x14ac:dyDescent="0.25">
      <c r="B154" s="67"/>
      <c r="C154" s="66"/>
      <c r="D154" s="68"/>
      <c r="E154" s="68"/>
      <c r="F154" s="63"/>
      <c r="G154" s="64"/>
      <c r="H154" s="64"/>
      <c r="I154" s="65"/>
      <c r="J154" s="66">
        <f t="shared" si="4"/>
        <v>0</v>
      </c>
      <c r="K154" s="63"/>
    </row>
    <row r="155" spans="2:11" x14ac:dyDescent="0.25">
      <c r="B155" s="67"/>
      <c r="C155" s="66"/>
      <c r="D155" s="68"/>
      <c r="E155" s="68"/>
      <c r="F155" s="63"/>
      <c r="G155" s="64"/>
      <c r="H155" s="64"/>
      <c r="I155" s="65"/>
      <c r="J155" s="66">
        <f t="shared" si="4"/>
        <v>0</v>
      </c>
      <c r="K155" s="63"/>
    </row>
    <row r="156" spans="2:11" x14ac:dyDescent="0.25">
      <c r="B156" s="67"/>
      <c r="C156" s="66"/>
      <c r="D156" s="68"/>
      <c r="E156" s="68"/>
      <c r="F156" s="63"/>
      <c r="G156" s="64"/>
      <c r="H156" s="64"/>
      <c r="I156" s="65"/>
      <c r="J156" s="66">
        <f t="shared" si="4"/>
        <v>0</v>
      </c>
      <c r="K156" s="63"/>
    </row>
    <row r="157" spans="2:11" x14ac:dyDescent="0.25">
      <c r="B157" s="67"/>
      <c r="C157" s="66"/>
      <c r="D157" s="68"/>
      <c r="E157" s="68"/>
      <c r="F157" s="63"/>
      <c r="G157" s="64"/>
      <c r="H157" s="64"/>
      <c r="I157" s="65"/>
      <c r="J157" s="66">
        <f t="shared" si="4"/>
        <v>0</v>
      </c>
      <c r="K157" s="63"/>
    </row>
    <row r="158" spans="2:11" x14ac:dyDescent="0.25">
      <c r="B158" s="67"/>
      <c r="C158" s="66"/>
      <c r="D158" s="68"/>
      <c r="E158" s="68"/>
      <c r="F158" s="63"/>
      <c r="G158" s="64"/>
      <c r="H158" s="64"/>
      <c r="I158" s="65"/>
      <c r="J158" s="66">
        <f t="shared" si="4"/>
        <v>0</v>
      </c>
      <c r="K158" s="63"/>
    </row>
    <row r="159" spans="2:11" x14ac:dyDescent="0.25">
      <c r="B159" s="67"/>
      <c r="C159" s="66"/>
      <c r="D159" s="68"/>
      <c r="E159" s="68"/>
      <c r="F159" s="63"/>
      <c r="G159" s="64"/>
      <c r="H159" s="64"/>
      <c r="I159" s="65"/>
      <c r="J159" s="66">
        <f t="shared" si="4"/>
        <v>0</v>
      </c>
      <c r="K159" s="63"/>
    </row>
    <row r="160" spans="2:11" x14ac:dyDescent="0.25">
      <c r="B160" s="67"/>
      <c r="C160" s="66"/>
      <c r="D160" s="68"/>
      <c r="E160" s="68"/>
      <c r="F160" s="63"/>
      <c r="G160" s="64"/>
      <c r="H160" s="64"/>
      <c r="I160" s="65"/>
      <c r="J160" s="66">
        <f t="shared" si="4"/>
        <v>0</v>
      </c>
      <c r="K160" s="63"/>
    </row>
    <row r="161" spans="2:11" x14ac:dyDescent="0.25">
      <c r="B161" s="67"/>
      <c r="C161" s="66"/>
      <c r="D161" s="68"/>
      <c r="E161" s="68"/>
      <c r="F161" s="63"/>
      <c r="G161" s="64"/>
      <c r="H161" s="64"/>
      <c r="I161" s="65"/>
      <c r="J161" s="66">
        <f t="shared" si="4"/>
        <v>0</v>
      </c>
      <c r="K161" s="63"/>
    </row>
    <row r="162" spans="2:11" x14ac:dyDescent="0.25">
      <c r="B162" s="67"/>
      <c r="C162" s="66"/>
      <c r="D162" s="68"/>
      <c r="E162" s="68"/>
      <c r="F162" s="63"/>
      <c r="G162" s="64"/>
      <c r="H162" s="64"/>
      <c r="I162" s="65"/>
      <c r="J162" s="66">
        <f t="shared" si="4"/>
        <v>0</v>
      </c>
      <c r="K162" s="63"/>
    </row>
    <row r="163" spans="2:11" x14ac:dyDescent="0.25">
      <c r="B163" s="67"/>
      <c r="C163" s="66"/>
      <c r="D163" s="68"/>
      <c r="E163" s="68"/>
      <c r="F163" s="63"/>
      <c r="G163" s="64"/>
      <c r="H163" s="64"/>
      <c r="I163" s="65"/>
      <c r="J163" s="66">
        <f t="shared" si="4"/>
        <v>0</v>
      </c>
      <c r="K163" s="63"/>
    </row>
    <row r="164" spans="2:11" x14ac:dyDescent="0.25">
      <c r="B164" s="67"/>
      <c r="C164" s="66"/>
      <c r="D164" s="68"/>
      <c r="E164" s="68"/>
      <c r="F164" s="63"/>
      <c r="G164" s="64"/>
      <c r="H164" s="64"/>
      <c r="I164" s="65"/>
      <c r="J164" s="66">
        <f t="shared" si="4"/>
        <v>0</v>
      </c>
      <c r="K164" s="63"/>
    </row>
    <row r="165" spans="2:11" x14ac:dyDescent="0.25">
      <c r="B165" s="67"/>
      <c r="C165" s="66"/>
      <c r="D165" s="68"/>
      <c r="E165" s="68"/>
      <c r="F165" s="63"/>
      <c r="G165" s="69"/>
      <c r="H165" s="69"/>
      <c r="I165" s="65"/>
      <c r="J165" s="66">
        <f t="shared" si="4"/>
        <v>0</v>
      </c>
      <c r="K165" s="63"/>
    </row>
    <row r="166" spans="2:11" x14ac:dyDescent="0.25">
      <c r="B166" s="70"/>
      <c r="C166" s="71"/>
      <c r="D166" s="72"/>
      <c r="E166" s="72"/>
      <c r="F166" s="73"/>
      <c r="G166" s="74">
        <f>SUM(G151:G165)</f>
        <v>0</v>
      </c>
      <c r="H166" s="74">
        <f>SUM(H151:H165)</f>
        <v>0</v>
      </c>
      <c r="I166" s="75"/>
      <c r="J166" s="73"/>
      <c r="K166" s="73"/>
    </row>
    <row r="167" spans="2:11" x14ac:dyDescent="0.25">
      <c r="B167" s="60">
        <f>B151+1</f>
        <v>44541</v>
      </c>
      <c r="C167" s="63" t="str">
        <f>TEXT(B167,"dddd")</f>
        <v>Saturday</v>
      </c>
      <c r="D167" s="68"/>
      <c r="E167" s="68"/>
      <c r="F167" s="66"/>
      <c r="G167" s="64"/>
      <c r="H167" s="64"/>
      <c r="I167" s="65"/>
      <c r="J167" s="66">
        <f t="shared" si="4"/>
        <v>0</v>
      </c>
      <c r="K167" s="66"/>
    </row>
    <row r="168" spans="2:11" x14ac:dyDescent="0.25">
      <c r="B168" s="67"/>
      <c r="C168" s="66"/>
      <c r="D168" s="68"/>
      <c r="E168" s="68"/>
      <c r="F168" s="66"/>
      <c r="G168" s="64"/>
      <c r="H168" s="64"/>
      <c r="I168" s="65"/>
      <c r="J168" s="66">
        <f t="shared" si="4"/>
        <v>0</v>
      </c>
      <c r="K168" s="66"/>
    </row>
    <row r="169" spans="2:11" x14ac:dyDescent="0.25">
      <c r="B169" s="67"/>
      <c r="C169" s="66"/>
      <c r="D169" s="68"/>
      <c r="E169" s="68"/>
      <c r="F169" s="63"/>
      <c r="G169" s="64"/>
      <c r="H169" s="64"/>
      <c r="I169" s="65"/>
      <c r="J169" s="66">
        <f t="shared" si="4"/>
        <v>0</v>
      </c>
      <c r="K169" s="63"/>
    </row>
    <row r="170" spans="2:11" x14ac:dyDescent="0.25">
      <c r="B170" s="67"/>
      <c r="C170" s="66"/>
      <c r="D170" s="68"/>
      <c r="E170" s="68"/>
      <c r="F170" s="63"/>
      <c r="G170" s="64"/>
      <c r="H170" s="64"/>
      <c r="I170" s="65"/>
      <c r="J170" s="66">
        <f t="shared" si="4"/>
        <v>0</v>
      </c>
      <c r="K170" s="63"/>
    </row>
    <row r="171" spans="2:11" x14ac:dyDescent="0.25">
      <c r="B171" s="67"/>
      <c r="C171" s="66"/>
      <c r="D171" s="68"/>
      <c r="E171" s="68"/>
      <c r="F171" s="63"/>
      <c r="G171" s="64"/>
      <c r="H171" s="64"/>
      <c r="I171" s="65"/>
      <c r="J171" s="66">
        <f t="shared" si="4"/>
        <v>0</v>
      </c>
      <c r="K171" s="63"/>
    </row>
    <row r="172" spans="2:11" x14ac:dyDescent="0.25">
      <c r="B172" s="67"/>
      <c r="C172" s="66"/>
      <c r="D172" s="68"/>
      <c r="E172" s="68"/>
      <c r="F172" s="63"/>
      <c r="G172" s="64"/>
      <c r="H172" s="64"/>
      <c r="I172" s="65"/>
      <c r="J172" s="66">
        <f t="shared" si="4"/>
        <v>0</v>
      </c>
      <c r="K172" s="63"/>
    </row>
    <row r="173" spans="2:11" x14ac:dyDescent="0.25">
      <c r="B173" s="67"/>
      <c r="C173" s="66"/>
      <c r="D173" s="68"/>
      <c r="E173" s="68"/>
      <c r="F173" s="63"/>
      <c r="G173" s="64"/>
      <c r="H173" s="64"/>
      <c r="I173" s="65"/>
      <c r="J173" s="66">
        <f t="shared" si="4"/>
        <v>0</v>
      </c>
      <c r="K173" s="63"/>
    </row>
    <row r="174" spans="2:11" x14ac:dyDescent="0.25">
      <c r="B174" s="67"/>
      <c r="C174" s="66"/>
      <c r="D174" s="68"/>
      <c r="E174" s="68"/>
      <c r="F174" s="63"/>
      <c r="G174" s="64"/>
      <c r="H174" s="64"/>
      <c r="I174" s="65"/>
      <c r="J174" s="66">
        <f t="shared" si="4"/>
        <v>0</v>
      </c>
      <c r="K174" s="63"/>
    </row>
    <row r="175" spans="2:11" x14ac:dyDescent="0.25">
      <c r="B175" s="67"/>
      <c r="C175" s="66"/>
      <c r="D175" s="68"/>
      <c r="E175" s="68"/>
      <c r="F175" s="63"/>
      <c r="G175" s="64"/>
      <c r="H175" s="64"/>
      <c r="I175" s="65"/>
      <c r="J175" s="66">
        <f t="shared" si="4"/>
        <v>0</v>
      </c>
      <c r="K175" s="63"/>
    </row>
    <row r="176" spans="2:11" x14ac:dyDescent="0.25">
      <c r="B176" s="67"/>
      <c r="C176" s="66"/>
      <c r="D176" s="68"/>
      <c r="E176" s="68"/>
      <c r="F176" s="63"/>
      <c r="G176" s="64"/>
      <c r="H176" s="64"/>
      <c r="I176" s="65"/>
      <c r="J176" s="66">
        <f t="shared" si="4"/>
        <v>0</v>
      </c>
      <c r="K176" s="63"/>
    </row>
    <row r="177" spans="2:11" x14ac:dyDescent="0.25">
      <c r="B177" s="67"/>
      <c r="C177" s="66"/>
      <c r="D177" s="68"/>
      <c r="E177" s="68"/>
      <c r="F177" s="63"/>
      <c r="G177" s="64"/>
      <c r="H177" s="64"/>
      <c r="I177" s="65"/>
      <c r="J177" s="66">
        <f t="shared" si="4"/>
        <v>0</v>
      </c>
      <c r="K177" s="63"/>
    </row>
    <row r="178" spans="2:11" x14ac:dyDescent="0.25">
      <c r="B178" s="67"/>
      <c r="C178" s="66"/>
      <c r="D178" s="68"/>
      <c r="E178" s="68"/>
      <c r="F178" s="63"/>
      <c r="G178" s="64"/>
      <c r="H178" s="64"/>
      <c r="I178" s="65"/>
      <c r="J178" s="66">
        <f t="shared" si="4"/>
        <v>0</v>
      </c>
      <c r="K178" s="63"/>
    </row>
    <row r="179" spans="2:11" x14ac:dyDescent="0.25">
      <c r="B179" s="67"/>
      <c r="C179" s="66"/>
      <c r="D179" s="68"/>
      <c r="E179" s="68"/>
      <c r="F179" s="63"/>
      <c r="G179" s="64"/>
      <c r="H179" s="64"/>
      <c r="I179" s="65"/>
      <c r="J179" s="66">
        <f t="shared" si="4"/>
        <v>0</v>
      </c>
      <c r="K179" s="63"/>
    </row>
    <row r="180" spans="2:11" x14ac:dyDescent="0.25">
      <c r="B180" s="67"/>
      <c r="C180" s="66"/>
      <c r="D180" s="68"/>
      <c r="E180" s="68"/>
      <c r="F180" s="63"/>
      <c r="G180" s="64"/>
      <c r="H180" s="64"/>
      <c r="I180" s="65"/>
      <c r="J180" s="66">
        <f t="shared" si="4"/>
        <v>0</v>
      </c>
      <c r="K180" s="63"/>
    </row>
    <row r="181" spans="2:11" x14ac:dyDescent="0.25">
      <c r="B181" s="67"/>
      <c r="C181" s="66"/>
      <c r="D181" s="68"/>
      <c r="E181" s="68"/>
      <c r="F181" s="63"/>
      <c r="G181" s="69"/>
      <c r="H181" s="69"/>
      <c r="I181" s="65"/>
      <c r="J181" s="66">
        <f t="shared" si="4"/>
        <v>0</v>
      </c>
      <c r="K181" s="63"/>
    </row>
    <row r="182" spans="2:11" x14ac:dyDescent="0.25">
      <c r="B182" s="70"/>
      <c r="C182" s="71"/>
      <c r="D182" s="72"/>
      <c r="E182" s="72"/>
      <c r="F182" s="73"/>
      <c r="G182" s="74">
        <f>SUM(G167:G181)</f>
        <v>0</v>
      </c>
      <c r="H182" s="74">
        <f>SUM(H167:H181)</f>
        <v>0</v>
      </c>
      <c r="I182" s="75"/>
      <c r="J182" s="73"/>
      <c r="K182" s="73"/>
    </row>
    <row r="183" spans="2:11" x14ac:dyDescent="0.25">
      <c r="B183" s="60">
        <f>B167+1</f>
        <v>44542</v>
      </c>
      <c r="C183" s="63" t="str">
        <f>TEXT(B183,"dddd")</f>
        <v>Sunday</v>
      </c>
      <c r="D183" s="68"/>
      <c r="E183" s="68"/>
      <c r="F183" s="66"/>
      <c r="G183" s="64"/>
      <c r="H183" s="64"/>
      <c r="I183" s="65"/>
      <c r="J183" s="66">
        <f t="shared" si="4"/>
        <v>0</v>
      </c>
      <c r="K183" s="66"/>
    </row>
    <row r="184" spans="2:11" x14ac:dyDescent="0.25">
      <c r="B184" s="67"/>
      <c r="C184" s="66"/>
      <c r="D184" s="68"/>
      <c r="E184" s="68"/>
      <c r="F184" s="66"/>
      <c r="G184" s="64"/>
      <c r="H184" s="64"/>
      <c r="I184" s="65"/>
      <c r="J184" s="66">
        <f t="shared" ref="J184:J197" si="5">IF(I184&gt;=100%,1,0)</f>
        <v>0</v>
      </c>
      <c r="K184" s="66"/>
    </row>
    <row r="185" spans="2:11" x14ac:dyDescent="0.25">
      <c r="B185" s="67"/>
      <c r="C185" s="66"/>
      <c r="D185" s="68"/>
      <c r="E185" s="68"/>
      <c r="F185" s="63"/>
      <c r="G185" s="64"/>
      <c r="H185" s="64"/>
      <c r="I185" s="65"/>
      <c r="J185" s="66">
        <f t="shared" si="5"/>
        <v>0</v>
      </c>
      <c r="K185" s="63"/>
    </row>
    <row r="186" spans="2:11" x14ac:dyDescent="0.25">
      <c r="B186" s="67"/>
      <c r="C186" s="66"/>
      <c r="D186" s="68"/>
      <c r="E186" s="68"/>
      <c r="F186" s="63"/>
      <c r="G186" s="64"/>
      <c r="H186" s="64"/>
      <c r="I186" s="65"/>
      <c r="J186" s="66">
        <f t="shared" si="5"/>
        <v>0</v>
      </c>
      <c r="K186" s="63"/>
    </row>
    <row r="187" spans="2:11" x14ac:dyDescent="0.25">
      <c r="B187" s="67"/>
      <c r="C187" s="66"/>
      <c r="D187" s="68"/>
      <c r="E187" s="68"/>
      <c r="F187" s="63"/>
      <c r="G187" s="64"/>
      <c r="H187" s="64"/>
      <c r="I187" s="65"/>
      <c r="J187" s="66">
        <f t="shared" si="5"/>
        <v>0</v>
      </c>
      <c r="K187" s="63"/>
    </row>
    <row r="188" spans="2:11" x14ac:dyDescent="0.25">
      <c r="B188" s="67"/>
      <c r="C188" s="66"/>
      <c r="D188" s="68"/>
      <c r="E188" s="68"/>
      <c r="F188" s="63"/>
      <c r="G188" s="64"/>
      <c r="H188" s="64"/>
      <c r="I188" s="65"/>
      <c r="J188" s="66">
        <f t="shared" si="5"/>
        <v>0</v>
      </c>
      <c r="K188" s="63"/>
    </row>
    <row r="189" spans="2:11" x14ac:dyDescent="0.25">
      <c r="B189" s="67"/>
      <c r="C189" s="66"/>
      <c r="D189" s="68"/>
      <c r="E189" s="68"/>
      <c r="F189" s="63"/>
      <c r="G189" s="64"/>
      <c r="H189" s="64"/>
      <c r="I189" s="65"/>
      <c r="J189" s="66">
        <f t="shared" si="5"/>
        <v>0</v>
      </c>
      <c r="K189" s="63"/>
    </row>
    <row r="190" spans="2:11" x14ac:dyDescent="0.25">
      <c r="B190" s="67"/>
      <c r="C190" s="66"/>
      <c r="D190" s="68"/>
      <c r="E190" s="68"/>
      <c r="F190" s="63"/>
      <c r="G190" s="64"/>
      <c r="H190" s="64"/>
      <c r="I190" s="65"/>
      <c r="J190" s="66">
        <f t="shared" si="5"/>
        <v>0</v>
      </c>
      <c r="K190" s="63"/>
    </row>
    <row r="191" spans="2:11" x14ac:dyDescent="0.25">
      <c r="B191" s="67"/>
      <c r="C191" s="66"/>
      <c r="D191" s="68"/>
      <c r="E191" s="68"/>
      <c r="F191" s="63"/>
      <c r="G191" s="64"/>
      <c r="H191" s="64"/>
      <c r="I191" s="65"/>
      <c r="J191" s="66">
        <f t="shared" si="5"/>
        <v>0</v>
      </c>
      <c r="K191" s="63"/>
    </row>
    <row r="192" spans="2:11" x14ac:dyDescent="0.25">
      <c r="B192" s="67"/>
      <c r="C192" s="66"/>
      <c r="D192" s="68"/>
      <c r="E192" s="68"/>
      <c r="F192" s="63"/>
      <c r="G192" s="64"/>
      <c r="H192" s="64"/>
      <c r="I192" s="65"/>
      <c r="J192" s="66">
        <f t="shared" si="5"/>
        <v>0</v>
      </c>
      <c r="K192" s="63"/>
    </row>
    <row r="193" spans="2:11" x14ac:dyDescent="0.25">
      <c r="B193" s="67"/>
      <c r="C193" s="66"/>
      <c r="D193" s="68"/>
      <c r="E193" s="68"/>
      <c r="F193" s="63"/>
      <c r="G193" s="64"/>
      <c r="H193" s="64"/>
      <c r="I193" s="65"/>
      <c r="J193" s="66">
        <f t="shared" si="5"/>
        <v>0</v>
      </c>
      <c r="K193" s="63"/>
    </row>
    <row r="194" spans="2:11" x14ac:dyDescent="0.25">
      <c r="B194" s="67"/>
      <c r="C194" s="66"/>
      <c r="D194" s="68"/>
      <c r="E194" s="68"/>
      <c r="F194" s="63"/>
      <c r="G194" s="64"/>
      <c r="H194" s="64"/>
      <c r="I194" s="65"/>
      <c r="J194" s="66">
        <f t="shared" si="5"/>
        <v>0</v>
      </c>
      <c r="K194" s="63"/>
    </row>
    <row r="195" spans="2:11" x14ac:dyDescent="0.25">
      <c r="B195" s="67"/>
      <c r="C195" s="66"/>
      <c r="D195" s="68"/>
      <c r="E195" s="68"/>
      <c r="F195" s="63"/>
      <c r="G195" s="64"/>
      <c r="H195" s="64"/>
      <c r="I195" s="65"/>
      <c r="J195" s="66">
        <f t="shared" si="5"/>
        <v>0</v>
      </c>
      <c r="K195" s="63"/>
    </row>
    <row r="196" spans="2:11" x14ac:dyDescent="0.25">
      <c r="B196" s="67"/>
      <c r="C196" s="66"/>
      <c r="D196" s="68"/>
      <c r="E196" s="68"/>
      <c r="F196" s="63"/>
      <c r="G196" s="64"/>
      <c r="H196" s="64"/>
      <c r="I196" s="65"/>
      <c r="J196" s="66">
        <f t="shared" si="5"/>
        <v>0</v>
      </c>
      <c r="K196" s="63"/>
    </row>
    <row r="197" spans="2:11" x14ac:dyDescent="0.25">
      <c r="B197" s="67"/>
      <c r="C197" s="66"/>
      <c r="D197" s="68"/>
      <c r="E197" s="68"/>
      <c r="F197" s="63"/>
      <c r="G197" s="69"/>
      <c r="H197" s="69"/>
      <c r="I197" s="65"/>
      <c r="J197" s="66">
        <f t="shared" si="5"/>
        <v>0</v>
      </c>
      <c r="K197" s="63"/>
    </row>
    <row r="198" spans="2:11" x14ac:dyDescent="0.25">
      <c r="B198" s="70"/>
      <c r="C198" s="71"/>
      <c r="D198" s="72"/>
      <c r="E198" s="72"/>
      <c r="F198" s="73"/>
      <c r="G198" s="74">
        <f>SUM(G183:G197)</f>
        <v>0</v>
      </c>
      <c r="H198" s="74">
        <f>SUM(H183:H197)</f>
        <v>0</v>
      </c>
      <c r="I198" s="75"/>
      <c r="J198" s="73"/>
      <c r="K198" s="73"/>
    </row>
    <row r="199" spans="2:11" x14ac:dyDescent="0.25">
      <c r="B199" s="60">
        <f>B183+1</f>
        <v>44543</v>
      </c>
      <c r="C199" s="63" t="str">
        <f>TEXT(B199,"dddd")</f>
        <v>Monday</v>
      </c>
      <c r="D199" s="68"/>
      <c r="E199" s="68"/>
      <c r="F199" s="66"/>
      <c r="G199" s="64"/>
      <c r="H199" s="64"/>
      <c r="I199" s="65"/>
      <c r="J199" s="66">
        <f t="shared" ref="J199:J213" si="6">IF(I199&gt;=100%,1,0)</f>
        <v>0</v>
      </c>
      <c r="K199" s="66"/>
    </row>
    <row r="200" spans="2:11" x14ac:dyDescent="0.25">
      <c r="B200" s="67"/>
      <c r="C200" s="66"/>
      <c r="D200" s="68"/>
      <c r="E200" s="68"/>
      <c r="F200" s="66"/>
      <c r="G200" s="64"/>
      <c r="H200" s="64"/>
      <c r="I200" s="65"/>
      <c r="J200" s="66">
        <f t="shared" si="6"/>
        <v>0</v>
      </c>
      <c r="K200" s="66"/>
    </row>
    <row r="201" spans="2:11" x14ac:dyDescent="0.25">
      <c r="B201" s="67"/>
      <c r="C201" s="66"/>
      <c r="D201" s="68"/>
      <c r="E201" s="68"/>
      <c r="F201" s="63"/>
      <c r="G201" s="64"/>
      <c r="H201" s="64"/>
      <c r="I201" s="65"/>
      <c r="J201" s="66">
        <f t="shared" si="6"/>
        <v>0</v>
      </c>
      <c r="K201" s="63"/>
    </row>
    <row r="202" spans="2:11" x14ac:dyDescent="0.25">
      <c r="B202" s="67"/>
      <c r="C202" s="66"/>
      <c r="D202" s="68"/>
      <c r="E202" s="68"/>
      <c r="F202" s="63"/>
      <c r="G202" s="64"/>
      <c r="H202" s="64"/>
      <c r="I202" s="65"/>
      <c r="J202" s="66">
        <f t="shared" si="6"/>
        <v>0</v>
      </c>
      <c r="K202" s="63"/>
    </row>
    <row r="203" spans="2:11" x14ac:dyDescent="0.25">
      <c r="B203" s="67"/>
      <c r="C203" s="66"/>
      <c r="D203" s="68"/>
      <c r="E203" s="68"/>
      <c r="F203" s="63"/>
      <c r="G203" s="64"/>
      <c r="H203" s="64"/>
      <c r="I203" s="65"/>
      <c r="J203" s="66">
        <f t="shared" si="6"/>
        <v>0</v>
      </c>
      <c r="K203" s="63"/>
    </row>
    <row r="204" spans="2:11" x14ac:dyDescent="0.25">
      <c r="B204" s="67"/>
      <c r="C204" s="66"/>
      <c r="D204" s="68"/>
      <c r="E204" s="68"/>
      <c r="F204" s="63"/>
      <c r="G204" s="64"/>
      <c r="H204" s="64"/>
      <c r="I204" s="65"/>
      <c r="J204" s="66">
        <f t="shared" si="6"/>
        <v>0</v>
      </c>
      <c r="K204" s="63"/>
    </row>
    <row r="205" spans="2:11" x14ac:dyDescent="0.25">
      <c r="B205" s="67"/>
      <c r="C205" s="66"/>
      <c r="D205" s="68"/>
      <c r="E205" s="68"/>
      <c r="F205" s="63"/>
      <c r="G205" s="64"/>
      <c r="H205" s="64"/>
      <c r="I205" s="65"/>
      <c r="J205" s="66">
        <f t="shared" si="6"/>
        <v>0</v>
      </c>
      <c r="K205" s="63"/>
    </row>
    <row r="206" spans="2:11" x14ac:dyDescent="0.25">
      <c r="B206" s="67"/>
      <c r="C206" s="66"/>
      <c r="D206" s="68"/>
      <c r="E206" s="68"/>
      <c r="F206" s="63"/>
      <c r="G206" s="64"/>
      <c r="H206" s="64"/>
      <c r="I206" s="65"/>
      <c r="J206" s="66">
        <f t="shared" si="6"/>
        <v>0</v>
      </c>
      <c r="K206" s="63"/>
    </row>
    <row r="207" spans="2:11" x14ac:dyDescent="0.25">
      <c r="B207" s="67"/>
      <c r="C207" s="66"/>
      <c r="D207" s="68"/>
      <c r="E207" s="68"/>
      <c r="F207" s="63"/>
      <c r="G207" s="64"/>
      <c r="H207" s="64"/>
      <c r="I207" s="65"/>
      <c r="J207" s="66">
        <f t="shared" si="6"/>
        <v>0</v>
      </c>
      <c r="K207" s="63"/>
    </row>
    <row r="208" spans="2:11" x14ac:dyDescent="0.25">
      <c r="B208" s="67"/>
      <c r="C208" s="66"/>
      <c r="D208" s="68"/>
      <c r="E208" s="68"/>
      <c r="F208" s="63"/>
      <c r="G208" s="64"/>
      <c r="H208" s="64"/>
      <c r="I208" s="65"/>
      <c r="J208" s="66">
        <f t="shared" si="6"/>
        <v>0</v>
      </c>
      <c r="K208" s="63"/>
    </row>
    <row r="209" spans="2:11" x14ac:dyDescent="0.25">
      <c r="B209" s="67"/>
      <c r="C209" s="66"/>
      <c r="D209" s="68"/>
      <c r="E209" s="68"/>
      <c r="F209" s="63"/>
      <c r="G209" s="64"/>
      <c r="H209" s="64"/>
      <c r="I209" s="65"/>
      <c r="J209" s="66">
        <f t="shared" si="6"/>
        <v>0</v>
      </c>
      <c r="K209" s="63"/>
    </row>
    <row r="210" spans="2:11" x14ac:dyDescent="0.25">
      <c r="B210" s="67"/>
      <c r="C210" s="66"/>
      <c r="D210" s="68"/>
      <c r="E210" s="68"/>
      <c r="F210" s="63"/>
      <c r="G210" s="64"/>
      <c r="H210" s="64"/>
      <c r="I210" s="65"/>
      <c r="J210" s="66">
        <f t="shared" si="6"/>
        <v>0</v>
      </c>
      <c r="K210" s="63"/>
    </row>
    <row r="211" spans="2:11" x14ac:dyDescent="0.25">
      <c r="B211" s="67"/>
      <c r="C211" s="66"/>
      <c r="D211" s="68"/>
      <c r="E211" s="68"/>
      <c r="F211" s="63"/>
      <c r="G211" s="64"/>
      <c r="H211" s="64"/>
      <c r="I211" s="65"/>
      <c r="J211" s="66">
        <f t="shared" si="6"/>
        <v>0</v>
      </c>
      <c r="K211" s="63"/>
    </row>
    <row r="212" spans="2:11" x14ac:dyDescent="0.25">
      <c r="B212" s="67"/>
      <c r="C212" s="66"/>
      <c r="D212" s="68"/>
      <c r="E212" s="68"/>
      <c r="F212" s="63"/>
      <c r="G212" s="64"/>
      <c r="H212" s="64"/>
      <c r="I212" s="65"/>
      <c r="J212" s="66">
        <f t="shared" si="6"/>
        <v>0</v>
      </c>
      <c r="K212" s="63"/>
    </row>
    <row r="213" spans="2:11" x14ac:dyDescent="0.25">
      <c r="B213" s="67"/>
      <c r="C213" s="66"/>
      <c r="D213" s="68"/>
      <c r="E213" s="68"/>
      <c r="F213" s="63"/>
      <c r="G213" s="69"/>
      <c r="H213" s="69"/>
      <c r="I213" s="65"/>
      <c r="J213" s="66">
        <f t="shared" si="6"/>
        <v>0</v>
      </c>
      <c r="K213" s="63"/>
    </row>
    <row r="214" spans="2:11" x14ac:dyDescent="0.25">
      <c r="B214" s="70"/>
      <c r="C214" s="71"/>
      <c r="D214" s="72"/>
      <c r="E214" s="72"/>
      <c r="F214" s="73"/>
      <c r="G214" s="74">
        <f>SUM(G199:G213)</f>
        <v>0</v>
      </c>
      <c r="H214" s="74">
        <f>SUM(H199:H213)</f>
        <v>0</v>
      </c>
      <c r="I214" s="75"/>
      <c r="J214" s="73"/>
      <c r="K214" s="73"/>
    </row>
    <row r="215" spans="2:11" x14ac:dyDescent="0.25">
      <c r="B215" s="60">
        <f>B199+1</f>
        <v>44544</v>
      </c>
      <c r="C215" s="63" t="str">
        <f>TEXT(B215,"dddd")</f>
        <v>Tuesday</v>
      </c>
      <c r="D215" s="68"/>
      <c r="E215" s="68"/>
      <c r="F215" s="66"/>
      <c r="G215" s="64"/>
      <c r="H215" s="64"/>
      <c r="I215" s="65"/>
      <c r="J215" s="66">
        <f t="shared" ref="J215:J229" si="7">IF(I215&gt;=100%,1,0)</f>
        <v>0</v>
      </c>
      <c r="K215" s="66"/>
    </row>
    <row r="216" spans="2:11" x14ac:dyDescent="0.25">
      <c r="B216" s="67"/>
      <c r="C216" s="66"/>
      <c r="D216" s="68"/>
      <c r="E216" s="68"/>
      <c r="F216" s="66"/>
      <c r="G216" s="64"/>
      <c r="H216" s="64"/>
      <c r="I216" s="65"/>
      <c r="J216" s="66">
        <f t="shared" si="7"/>
        <v>0</v>
      </c>
      <c r="K216" s="66"/>
    </row>
    <row r="217" spans="2:11" x14ac:dyDescent="0.25">
      <c r="B217" s="67"/>
      <c r="C217" s="66"/>
      <c r="D217" s="68"/>
      <c r="E217" s="68"/>
      <c r="F217" s="63"/>
      <c r="G217" s="64"/>
      <c r="H217" s="64"/>
      <c r="I217" s="65"/>
      <c r="J217" s="66">
        <f t="shared" si="7"/>
        <v>0</v>
      </c>
      <c r="K217" s="63"/>
    </row>
    <row r="218" spans="2:11" x14ac:dyDescent="0.25">
      <c r="B218" s="67"/>
      <c r="C218" s="66"/>
      <c r="D218" s="68"/>
      <c r="E218" s="68"/>
      <c r="F218" s="63"/>
      <c r="G218" s="64"/>
      <c r="H218" s="64"/>
      <c r="I218" s="65"/>
      <c r="J218" s="66">
        <f t="shared" si="7"/>
        <v>0</v>
      </c>
      <c r="K218" s="63"/>
    </row>
    <row r="219" spans="2:11" x14ac:dyDescent="0.25">
      <c r="B219" s="67"/>
      <c r="C219" s="66"/>
      <c r="D219" s="68"/>
      <c r="E219" s="68"/>
      <c r="F219" s="63"/>
      <c r="G219" s="64"/>
      <c r="H219" s="64"/>
      <c r="I219" s="65"/>
      <c r="J219" s="66">
        <f t="shared" si="7"/>
        <v>0</v>
      </c>
      <c r="K219" s="63"/>
    </row>
    <row r="220" spans="2:11" x14ac:dyDescent="0.25">
      <c r="B220" s="67"/>
      <c r="C220" s="66"/>
      <c r="D220" s="68"/>
      <c r="E220" s="68"/>
      <c r="F220" s="63"/>
      <c r="G220" s="64"/>
      <c r="H220" s="64"/>
      <c r="I220" s="65"/>
      <c r="J220" s="66">
        <f t="shared" si="7"/>
        <v>0</v>
      </c>
      <c r="K220" s="63"/>
    </row>
    <row r="221" spans="2:11" x14ac:dyDescent="0.25">
      <c r="B221" s="67"/>
      <c r="C221" s="66"/>
      <c r="D221" s="68"/>
      <c r="E221" s="68"/>
      <c r="F221" s="63"/>
      <c r="G221" s="64"/>
      <c r="H221" s="64"/>
      <c r="I221" s="65"/>
      <c r="J221" s="66">
        <f t="shared" si="7"/>
        <v>0</v>
      </c>
      <c r="K221" s="63"/>
    </row>
    <row r="222" spans="2:11" x14ac:dyDescent="0.25">
      <c r="B222" s="67"/>
      <c r="C222" s="66"/>
      <c r="D222" s="68"/>
      <c r="E222" s="68"/>
      <c r="F222" s="63"/>
      <c r="G222" s="64"/>
      <c r="H222" s="64"/>
      <c r="I222" s="65"/>
      <c r="J222" s="66">
        <f t="shared" si="7"/>
        <v>0</v>
      </c>
      <c r="K222" s="63"/>
    </row>
    <row r="223" spans="2:11" x14ac:dyDescent="0.25">
      <c r="B223" s="67"/>
      <c r="C223" s="66"/>
      <c r="D223" s="68"/>
      <c r="E223" s="68"/>
      <c r="F223" s="63"/>
      <c r="G223" s="64"/>
      <c r="H223" s="64"/>
      <c r="I223" s="65"/>
      <c r="J223" s="66">
        <f t="shared" si="7"/>
        <v>0</v>
      </c>
      <c r="K223" s="63"/>
    </row>
    <row r="224" spans="2:11" x14ac:dyDescent="0.25">
      <c r="B224" s="67"/>
      <c r="C224" s="66"/>
      <c r="D224" s="68"/>
      <c r="E224" s="68"/>
      <c r="F224" s="63"/>
      <c r="G224" s="64"/>
      <c r="H224" s="64"/>
      <c r="I224" s="65"/>
      <c r="J224" s="66">
        <f t="shared" si="7"/>
        <v>0</v>
      </c>
      <c r="K224" s="63"/>
    </row>
    <row r="225" spans="2:11" x14ac:dyDescent="0.25">
      <c r="B225" s="67"/>
      <c r="C225" s="66"/>
      <c r="D225" s="68"/>
      <c r="E225" s="68"/>
      <c r="F225" s="63"/>
      <c r="G225" s="64"/>
      <c r="H225" s="64"/>
      <c r="I225" s="65"/>
      <c r="J225" s="66">
        <f t="shared" si="7"/>
        <v>0</v>
      </c>
      <c r="K225" s="63"/>
    </row>
    <row r="226" spans="2:11" x14ac:dyDescent="0.25">
      <c r="B226" s="67"/>
      <c r="C226" s="66"/>
      <c r="D226" s="68"/>
      <c r="E226" s="68"/>
      <c r="F226" s="63"/>
      <c r="G226" s="64"/>
      <c r="H226" s="64"/>
      <c r="I226" s="65"/>
      <c r="J226" s="66">
        <f t="shared" si="7"/>
        <v>0</v>
      </c>
      <c r="K226" s="63"/>
    </row>
    <row r="227" spans="2:11" x14ac:dyDescent="0.25">
      <c r="B227" s="67"/>
      <c r="C227" s="66"/>
      <c r="D227" s="68"/>
      <c r="E227" s="68"/>
      <c r="F227" s="63"/>
      <c r="G227" s="64"/>
      <c r="H227" s="64"/>
      <c r="I227" s="65"/>
      <c r="J227" s="66">
        <f t="shared" si="7"/>
        <v>0</v>
      </c>
      <c r="K227" s="63"/>
    </row>
    <row r="228" spans="2:11" x14ac:dyDescent="0.25">
      <c r="B228" s="67"/>
      <c r="C228" s="66"/>
      <c r="D228" s="68"/>
      <c r="E228" s="68"/>
      <c r="F228" s="63"/>
      <c r="G228" s="64"/>
      <c r="H228" s="64"/>
      <c r="I228" s="65"/>
      <c r="J228" s="66">
        <f t="shared" si="7"/>
        <v>0</v>
      </c>
      <c r="K228" s="63"/>
    </row>
    <row r="229" spans="2:11" x14ac:dyDescent="0.25">
      <c r="B229" s="67"/>
      <c r="C229" s="66"/>
      <c r="D229" s="68"/>
      <c r="E229" s="68"/>
      <c r="F229" s="63"/>
      <c r="G229" s="69"/>
      <c r="H229" s="69"/>
      <c r="I229" s="65"/>
      <c r="J229" s="66">
        <f t="shared" si="7"/>
        <v>0</v>
      </c>
      <c r="K229" s="63"/>
    </row>
    <row r="230" spans="2:11" x14ac:dyDescent="0.25">
      <c r="B230" s="70"/>
      <c r="C230" s="71"/>
      <c r="D230" s="72"/>
      <c r="E230" s="72"/>
      <c r="F230" s="73"/>
      <c r="G230" s="74">
        <f>SUM(G215:G229)</f>
        <v>0</v>
      </c>
      <c r="H230" s="74">
        <f>SUM(H215:H229)</f>
        <v>0</v>
      </c>
      <c r="I230" s="75"/>
      <c r="J230" s="73"/>
      <c r="K230" s="73"/>
    </row>
    <row r="231" spans="2:11" x14ac:dyDescent="0.25">
      <c r="B231" s="60"/>
      <c r="C231" s="63"/>
      <c r="D231" s="68"/>
      <c r="E231" s="68"/>
      <c r="F231" s="66"/>
      <c r="G231" s="64"/>
      <c r="H231" s="64"/>
      <c r="I231" s="65"/>
      <c r="J231" s="66">
        <f t="shared" ref="J231:J245" si="8">IF(I231&gt;=100%,1,0)</f>
        <v>0</v>
      </c>
      <c r="K231" s="66"/>
    </row>
    <row r="232" spans="2:11" x14ac:dyDescent="0.25">
      <c r="B232" s="67"/>
      <c r="C232" s="66"/>
      <c r="D232" s="68"/>
      <c r="E232" s="68"/>
      <c r="F232" s="66"/>
      <c r="G232" s="64"/>
      <c r="H232" s="64"/>
      <c r="I232" s="65"/>
      <c r="J232" s="66">
        <f t="shared" si="8"/>
        <v>0</v>
      </c>
      <c r="K232" s="66"/>
    </row>
    <row r="233" spans="2:11" x14ac:dyDescent="0.25">
      <c r="B233" s="67"/>
      <c r="C233" s="66"/>
      <c r="D233" s="68"/>
      <c r="E233" s="68"/>
      <c r="F233" s="63"/>
      <c r="G233" s="64"/>
      <c r="H233" s="64"/>
      <c r="I233" s="65"/>
      <c r="J233" s="66">
        <f t="shared" si="8"/>
        <v>0</v>
      </c>
      <c r="K233" s="63"/>
    </row>
    <row r="234" spans="2:11" x14ac:dyDescent="0.25">
      <c r="B234" s="67"/>
      <c r="C234" s="66"/>
      <c r="D234" s="68"/>
      <c r="E234" s="68"/>
      <c r="F234" s="63"/>
      <c r="G234" s="64"/>
      <c r="H234" s="64"/>
      <c r="I234" s="65"/>
      <c r="J234" s="66">
        <f t="shared" si="8"/>
        <v>0</v>
      </c>
      <c r="K234" s="63"/>
    </row>
    <row r="235" spans="2:11" x14ac:dyDescent="0.25">
      <c r="B235" s="67"/>
      <c r="C235" s="66"/>
      <c r="D235" s="68"/>
      <c r="E235" s="68"/>
      <c r="F235" s="63"/>
      <c r="G235" s="64"/>
      <c r="H235" s="64"/>
      <c r="I235" s="65"/>
      <c r="J235" s="66">
        <f t="shared" si="8"/>
        <v>0</v>
      </c>
      <c r="K235" s="63"/>
    </row>
    <row r="236" spans="2:11" x14ac:dyDescent="0.25">
      <c r="B236" s="67"/>
      <c r="C236" s="66"/>
      <c r="D236" s="68"/>
      <c r="E236" s="68"/>
      <c r="F236" s="63"/>
      <c r="G236" s="64"/>
      <c r="H236" s="64"/>
      <c r="I236" s="65"/>
      <c r="J236" s="66">
        <f t="shared" si="8"/>
        <v>0</v>
      </c>
      <c r="K236" s="63"/>
    </row>
    <row r="237" spans="2:11" x14ac:dyDescent="0.25">
      <c r="B237" s="67"/>
      <c r="C237" s="66"/>
      <c r="D237" s="68"/>
      <c r="E237" s="68"/>
      <c r="F237" s="63"/>
      <c r="G237" s="64"/>
      <c r="H237" s="64"/>
      <c r="I237" s="65"/>
      <c r="J237" s="66">
        <f t="shared" si="8"/>
        <v>0</v>
      </c>
      <c r="K237" s="63"/>
    </row>
    <row r="238" spans="2:11" x14ac:dyDescent="0.25">
      <c r="B238" s="67"/>
      <c r="C238" s="66"/>
      <c r="D238" s="68"/>
      <c r="E238" s="68"/>
      <c r="F238" s="63"/>
      <c r="G238" s="64"/>
      <c r="H238" s="64"/>
      <c r="I238" s="65"/>
      <c r="J238" s="66">
        <f t="shared" si="8"/>
        <v>0</v>
      </c>
      <c r="K238" s="63"/>
    </row>
    <row r="239" spans="2:11" x14ac:dyDescent="0.25">
      <c r="B239" s="67"/>
      <c r="C239" s="66"/>
      <c r="D239" s="68"/>
      <c r="E239" s="68"/>
      <c r="F239" s="63"/>
      <c r="G239" s="64"/>
      <c r="H239" s="64"/>
      <c r="I239" s="65"/>
      <c r="J239" s="66">
        <f t="shared" si="8"/>
        <v>0</v>
      </c>
      <c r="K239" s="63"/>
    </row>
    <row r="240" spans="2:11" x14ac:dyDescent="0.25">
      <c r="B240" s="67"/>
      <c r="C240" s="66"/>
      <c r="D240" s="68"/>
      <c r="E240" s="68"/>
      <c r="F240" s="63"/>
      <c r="G240" s="64"/>
      <c r="H240" s="64"/>
      <c r="I240" s="65"/>
      <c r="J240" s="66">
        <f t="shared" si="8"/>
        <v>0</v>
      </c>
      <c r="K240" s="63"/>
    </row>
    <row r="241" spans="2:11" x14ac:dyDescent="0.25">
      <c r="B241" s="67"/>
      <c r="C241" s="66"/>
      <c r="D241" s="68"/>
      <c r="E241" s="68"/>
      <c r="F241" s="63"/>
      <c r="G241" s="64"/>
      <c r="H241" s="64"/>
      <c r="I241" s="65"/>
      <c r="J241" s="66">
        <f t="shared" si="8"/>
        <v>0</v>
      </c>
      <c r="K241" s="63"/>
    </row>
    <row r="242" spans="2:11" x14ac:dyDescent="0.25">
      <c r="B242" s="67"/>
      <c r="C242" s="66"/>
      <c r="D242" s="68"/>
      <c r="E242" s="68"/>
      <c r="F242" s="63"/>
      <c r="G242" s="64"/>
      <c r="H242" s="64"/>
      <c r="I242" s="65"/>
      <c r="J242" s="66">
        <f t="shared" si="8"/>
        <v>0</v>
      </c>
      <c r="K242" s="63"/>
    </row>
    <row r="243" spans="2:11" x14ac:dyDescent="0.25">
      <c r="B243" s="67"/>
      <c r="C243" s="66"/>
      <c r="D243" s="68"/>
      <c r="E243" s="68"/>
      <c r="F243" s="63"/>
      <c r="G243" s="64"/>
      <c r="H243" s="64"/>
      <c r="I243" s="65"/>
      <c r="J243" s="66">
        <f t="shared" si="8"/>
        <v>0</v>
      </c>
      <c r="K243" s="63"/>
    </row>
    <row r="244" spans="2:11" x14ac:dyDescent="0.25">
      <c r="B244" s="67"/>
      <c r="C244" s="66"/>
      <c r="D244" s="68"/>
      <c r="E244" s="68"/>
      <c r="F244" s="63"/>
      <c r="G244" s="64"/>
      <c r="H244" s="64"/>
      <c r="I244" s="65"/>
      <c r="J244" s="66">
        <f t="shared" si="8"/>
        <v>0</v>
      </c>
      <c r="K244" s="63"/>
    </row>
    <row r="245" spans="2:11" x14ac:dyDescent="0.25">
      <c r="B245" s="67"/>
      <c r="C245" s="66"/>
      <c r="D245" s="68"/>
      <c r="E245" s="68"/>
      <c r="F245" s="63"/>
      <c r="G245" s="69"/>
      <c r="H245" s="69"/>
      <c r="I245" s="65"/>
      <c r="J245" s="66">
        <f t="shared" si="8"/>
        <v>0</v>
      </c>
      <c r="K245" s="63"/>
    </row>
    <row r="246" spans="2:11" x14ac:dyDescent="0.25">
      <c r="B246" s="70"/>
      <c r="C246" s="71"/>
      <c r="D246" s="72"/>
      <c r="E246" s="72"/>
      <c r="F246" s="73"/>
      <c r="G246" s="74">
        <f>SUM(G231:G245)</f>
        <v>0</v>
      </c>
      <c r="H246" s="74">
        <f>SUM(H231:H245)</f>
        <v>0</v>
      </c>
      <c r="I246" s="75"/>
      <c r="J246" s="73"/>
      <c r="K246" s="73"/>
    </row>
    <row r="247" spans="2:11" x14ac:dyDescent="0.25">
      <c r="B247" s="60"/>
      <c r="C247" s="63"/>
      <c r="D247" s="68"/>
      <c r="E247" s="68"/>
      <c r="F247" s="66"/>
      <c r="G247" s="64"/>
      <c r="H247" s="64"/>
      <c r="I247" s="65"/>
      <c r="J247" s="66">
        <f t="shared" ref="J247:J261" si="9">IF(I247&gt;=100%,1,0)</f>
        <v>0</v>
      </c>
      <c r="K247" s="66"/>
    </row>
    <row r="248" spans="2:11" x14ac:dyDescent="0.25">
      <c r="B248" s="67"/>
      <c r="C248" s="66"/>
      <c r="D248" s="68"/>
      <c r="E248" s="68"/>
      <c r="F248" s="66"/>
      <c r="G248" s="64"/>
      <c r="H248" s="64"/>
      <c r="I248" s="65"/>
      <c r="J248" s="66">
        <f t="shared" si="9"/>
        <v>0</v>
      </c>
      <c r="K248" s="66"/>
    </row>
    <row r="249" spans="2:11" x14ac:dyDescent="0.25">
      <c r="B249" s="67"/>
      <c r="C249" s="66"/>
      <c r="D249" s="68"/>
      <c r="E249" s="68"/>
      <c r="F249" s="63"/>
      <c r="G249" s="64"/>
      <c r="H249" s="64"/>
      <c r="I249" s="65"/>
      <c r="J249" s="66">
        <f t="shared" si="9"/>
        <v>0</v>
      </c>
      <c r="K249" s="63"/>
    </row>
    <row r="250" spans="2:11" x14ac:dyDescent="0.25">
      <c r="B250" s="67"/>
      <c r="C250" s="66"/>
      <c r="D250" s="68"/>
      <c r="E250" s="68"/>
      <c r="F250" s="63"/>
      <c r="G250" s="64"/>
      <c r="H250" s="64"/>
      <c r="I250" s="65"/>
      <c r="J250" s="66">
        <f t="shared" si="9"/>
        <v>0</v>
      </c>
      <c r="K250" s="63"/>
    </row>
    <row r="251" spans="2:11" x14ac:dyDescent="0.25">
      <c r="B251" s="67"/>
      <c r="C251" s="66"/>
      <c r="D251" s="68"/>
      <c r="E251" s="68"/>
      <c r="F251" s="63"/>
      <c r="G251" s="64"/>
      <c r="H251" s="64"/>
      <c r="I251" s="65"/>
      <c r="J251" s="66">
        <f t="shared" si="9"/>
        <v>0</v>
      </c>
      <c r="K251" s="63"/>
    </row>
    <row r="252" spans="2:11" x14ac:dyDescent="0.25">
      <c r="B252" s="67"/>
      <c r="C252" s="66"/>
      <c r="D252" s="68"/>
      <c r="E252" s="68"/>
      <c r="F252" s="63"/>
      <c r="G252" s="64"/>
      <c r="H252" s="64"/>
      <c r="I252" s="65"/>
      <c r="J252" s="66">
        <f t="shared" si="9"/>
        <v>0</v>
      </c>
      <c r="K252" s="63"/>
    </row>
    <row r="253" spans="2:11" x14ac:dyDescent="0.25">
      <c r="B253" s="67"/>
      <c r="C253" s="66"/>
      <c r="D253" s="68"/>
      <c r="E253" s="68"/>
      <c r="F253" s="63"/>
      <c r="G253" s="64"/>
      <c r="H253" s="64"/>
      <c r="I253" s="65"/>
      <c r="J253" s="66">
        <f t="shared" si="9"/>
        <v>0</v>
      </c>
      <c r="K253" s="63"/>
    </row>
    <row r="254" spans="2:11" x14ac:dyDescent="0.25">
      <c r="B254" s="67"/>
      <c r="C254" s="66"/>
      <c r="D254" s="68"/>
      <c r="E254" s="68"/>
      <c r="F254" s="63"/>
      <c r="G254" s="64"/>
      <c r="H254" s="64"/>
      <c r="I254" s="65"/>
      <c r="J254" s="66">
        <f t="shared" si="9"/>
        <v>0</v>
      </c>
      <c r="K254" s="63"/>
    </row>
    <row r="255" spans="2:11" x14ac:dyDescent="0.25">
      <c r="B255" s="67"/>
      <c r="C255" s="66"/>
      <c r="D255" s="68"/>
      <c r="E255" s="68"/>
      <c r="F255" s="63"/>
      <c r="G255" s="64"/>
      <c r="H255" s="64"/>
      <c r="I255" s="65"/>
      <c r="J255" s="66">
        <f t="shared" si="9"/>
        <v>0</v>
      </c>
      <c r="K255" s="63"/>
    </row>
    <row r="256" spans="2:11" x14ac:dyDescent="0.25">
      <c r="B256" s="67"/>
      <c r="C256" s="66"/>
      <c r="D256" s="68"/>
      <c r="E256" s="68"/>
      <c r="F256" s="63"/>
      <c r="G256" s="64"/>
      <c r="H256" s="64"/>
      <c r="I256" s="65"/>
      <c r="J256" s="66">
        <f t="shared" si="9"/>
        <v>0</v>
      </c>
      <c r="K256" s="63"/>
    </row>
    <row r="257" spans="2:11" x14ac:dyDescent="0.25">
      <c r="B257" s="67"/>
      <c r="C257" s="66"/>
      <c r="D257" s="68"/>
      <c r="E257" s="68"/>
      <c r="F257" s="63"/>
      <c r="G257" s="64"/>
      <c r="H257" s="64"/>
      <c r="I257" s="65"/>
      <c r="J257" s="66">
        <f t="shared" si="9"/>
        <v>0</v>
      </c>
      <c r="K257" s="63"/>
    </row>
    <row r="258" spans="2:11" x14ac:dyDescent="0.25">
      <c r="B258" s="67"/>
      <c r="C258" s="66"/>
      <c r="D258" s="68"/>
      <c r="E258" s="68"/>
      <c r="F258" s="63"/>
      <c r="G258" s="64"/>
      <c r="H258" s="64"/>
      <c r="I258" s="65"/>
      <c r="J258" s="66">
        <f t="shared" si="9"/>
        <v>0</v>
      </c>
      <c r="K258" s="63"/>
    </row>
    <row r="259" spans="2:11" x14ac:dyDescent="0.25">
      <c r="B259" s="67"/>
      <c r="C259" s="66"/>
      <c r="D259" s="68"/>
      <c r="E259" s="68"/>
      <c r="F259" s="63"/>
      <c r="G259" s="64"/>
      <c r="H259" s="64"/>
      <c r="I259" s="65"/>
      <c r="J259" s="66">
        <f t="shared" si="9"/>
        <v>0</v>
      </c>
      <c r="K259" s="63"/>
    </row>
    <row r="260" spans="2:11" x14ac:dyDescent="0.25">
      <c r="B260" s="67"/>
      <c r="C260" s="66"/>
      <c r="D260" s="68"/>
      <c r="E260" s="68"/>
      <c r="F260" s="63"/>
      <c r="G260" s="64"/>
      <c r="H260" s="64"/>
      <c r="I260" s="65"/>
      <c r="J260" s="66">
        <f t="shared" si="9"/>
        <v>0</v>
      </c>
      <c r="K260" s="63"/>
    </row>
    <row r="261" spans="2:11" x14ac:dyDescent="0.25">
      <c r="B261" s="67"/>
      <c r="C261" s="66"/>
      <c r="D261" s="68"/>
      <c r="E261" s="68"/>
      <c r="F261" s="63"/>
      <c r="G261" s="69"/>
      <c r="H261" s="69"/>
      <c r="I261" s="65"/>
      <c r="J261" s="66">
        <f t="shared" si="9"/>
        <v>0</v>
      </c>
      <c r="K261" s="63"/>
    </row>
    <row r="262" spans="2:11" x14ac:dyDescent="0.25">
      <c r="B262" s="70"/>
      <c r="C262" s="71"/>
      <c r="D262" s="72"/>
      <c r="E262" s="72"/>
      <c r="F262" s="73"/>
      <c r="G262" s="74">
        <f>SUM(G247:G261)</f>
        <v>0</v>
      </c>
      <c r="H262" s="74">
        <f>SUM(H247:H261)</f>
        <v>0</v>
      </c>
      <c r="I262" s="75"/>
      <c r="J262" s="73"/>
      <c r="K262" s="73"/>
    </row>
    <row r="263" spans="2:11" x14ac:dyDescent="0.25">
      <c r="B263" s="60"/>
      <c r="C263" s="63"/>
      <c r="D263" s="68"/>
      <c r="E263" s="68"/>
      <c r="F263" s="66"/>
      <c r="G263" s="64"/>
      <c r="H263" s="64"/>
      <c r="I263" s="65"/>
      <c r="J263" s="66">
        <f t="shared" ref="J263:J277" si="10">IF(I263&gt;=100%,1,0)</f>
        <v>0</v>
      </c>
      <c r="K263" s="66"/>
    </row>
    <row r="264" spans="2:11" x14ac:dyDescent="0.25">
      <c r="B264" s="67"/>
      <c r="C264" s="66"/>
      <c r="D264" s="68"/>
      <c r="E264" s="68"/>
      <c r="F264" s="66"/>
      <c r="G264" s="64"/>
      <c r="H264" s="64"/>
      <c r="I264" s="65"/>
      <c r="J264" s="66">
        <f t="shared" si="10"/>
        <v>0</v>
      </c>
      <c r="K264" s="66"/>
    </row>
    <row r="265" spans="2:11" x14ac:dyDescent="0.25">
      <c r="B265" s="67"/>
      <c r="C265" s="66"/>
      <c r="D265" s="68"/>
      <c r="E265" s="68"/>
      <c r="F265" s="63"/>
      <c r="G265" s="64"/>
      <c r="H265" s="64"/>
      <c r="I265" s="65"/>
      <c r="J265" s="66">
        <f t="shared" si="10"/>
        <v>0</v>
      </c>
      <c r="K265" s="63"/>
    </row>
    <row r="266" spans="2:11" x14ac:dyDescent="0.25">
      <c r="B266" s="67"/>
      <c r="C266" s="66"/>
      <c r="D266" s="68"/>
      <c r="E266" s="68"/>
      <c r="F266" s="63"/>
      <c r="G266" s="64"/>
      <c r="H266" s="64"/>
      <c r="I266" s="65"/>
      <c r="J266" s="66">
        <f t="shared" si="10"/>
        <v>0</v>
      </c>
      <c r="K266" s="63"/>
    </row>
    <row r="267" spans="2:11" x14ac:dyDescent="0.25">
      <c r="B267" s="67"/>
      <c r="C267" s="66"/>
      <c r="D267" s="68"/>
      <c r="E267" s="68"/>
      <c r="F267" s="63"/>
      <c r="G267" s="64"/>
      <c r="H267" s="64"/>
      <c r="I267" s="65"/>
      <c r="J267" s="66">
        <f t="shared" si="10"/>
        <v>0</v>
      </c>
      <c r="K267" s="63"/>
    </row>
    <row r="268" spans="2:11" x14ac:dyDescent="0.25">
      <c r="B268" s="67"/>
      <c r="C268" s="66"/>
      <c r="D268" s="68"/>
      <c r="E268" s="68"/>
      <c r="F268" s="63"/>
      <c r="G268" s="64"/>
      <c r="H268" s="64"/>
      <c r="I268" s="65"/>
      <c r="J268" s="66">
        <f t="shared" si="10"/>
        <v>0</v>
      </c>
      <c r="K268" s="63"/>
    </row>
    <row r="269" spans="2:11" x14ac:dyDescent="0.25">
      <c r="B269" s="67"/>
      <c r="C269" s="66"/>
      <c r="D269" s="68"/>
      <c r="E269" s="68"/>
      <c r="F269" s="63"/>
      <c r="G269" s="64"/>
      <c r="H269" s="64"/>
      <c r="I269" s="65"/>
      <c r="J269" s="66">
        <f t="shared" si="10"/>
        <v>0</v>
      </c>
      <c r="K269" s="63"/>
    </row>
    <row r="270" spans="2:11" x14ac:dyDescent="0.25">
      <c r="B270" s="67"/>
      <c r="C270" s="66"/>
      <c r="D270" s="68"/>
      <c r="E270" s="68"/>
      <c r="F270" s="63"/>
      <c r="G270" s="64"/>
      <c r="H270" s="64"/>
      <c r="I270" s="65"/>
      <c r="J270" s="66">
        <f t="shared" si="10"/>
        <v>0</v>
      </c>
      <c r="K270" s="63"/>
    </row>
    <row r="271" spans="2:11" x14ac:dyDescent="0.25">
      <c r="B271" s="67"/>
      <c r="C271" s="66"/>
      <c r="D271" s="68"/>
      <c r="E271" s="68"/>
      <c r="F271" s="63"/>
      <c r="G271" s="64"/>
      <c r="H271" s="64"/>
      <c r="I271" s="65"/>
      <c r="J271" s="66">
        <f t="shared" si="10"/>
        <v>0</v>
      </c>
      <c r="K271" s="63"/>
    </row>
    <row r="272" spans="2:11" x14ac:dyDescent="0.25">
      <c r="B272" s="67"/>
      <c r="C272" s="66"/>
      <c r="D272" s="68"/>
      <c r="E272" s="68"/>
      <c r="F272" s="63"/>
      <c r="G272" s="64"/>
      <c r="H272" s="64"/>
      <c r="I272" s="65"/>
      <c r="J272" s="66">
        <f t="shared" si="10"/>
        <v>0</v>
      </c>
      <c r="K272" s="63"/>
    </row>
    <row r="273" spans="2:11" x14ac:dyDescent="0.25">
      <c r="B273" s="67"/>
      <c r="C273" s="66"/>
      <c r="D273" s="68"/>
      <c r="E273" s="68"/>
      <c r="F273" s="63"/>
      <c r="G273" s="64"/>
      <c r="H273" s="64"/>
      <c r="I273" s="65"/>
      <c r="J273" s="66">
        <f t="shared" si="10"/>
        <v>0</v>
      </c>
      <c r="K273" s="63"/>
    </row>
    <row r="274" spans="2:11" x14ac:dyDescent="0.25">
      <c r="B274" s="67"/>
      <c r="C274" s="66"/>
      <c r="D274" s="68"/>
      <c r="E274" s="68"/>
      <c r="F274" s="63"/>
      <c r="G274" s="64"/>
      <c r="H274" s="64"/>
      <c r="I274" s="65"/>
      <c r="J274" s="66">
        <f t="shared" si="10"/>
        <v>0</v>
      </c>
      <c r="K274" s="63"/>
    </row>
    <row r="275" spans="2:11" x14ac:dyDescent="0.25">
      <c r="B275" s="67"/>
      <c r="C275" s="66"/>
      <c r="D275" s="68"/>
      <c r="E275" s="68"/>
      <c r="F275" s="63"/>
      <c r="G275" s="64"/>
      <c r="H275" s="64"/>
      <c r="I275" s="65"/>
      <c r="J275" s="66">
        <f t="shared" si="10"/>
        <v>0</v>
      </c>
      <c r="K275" s="63"/>
    </row>
    <row r="276" spans="2:11" x14ac:dyDescent="0.25">
      <c r="B276" s="67"/>
      <c r="C276" s="66"/>
      <c r="D276" s="68"/>
      <c r="E276" s="68"/>
      <c r="F276" s="63"/>
      <c r="G276" s="64"/>
      <c r="H276" s="64"/>
      <c r="I276" s="65"/>
      <c r="J276" s="66">
        <f t="shared" si="10"/>
        <v>0</v>
      </c>
      <c r="K276" s="63"/>
    </row>
    <row r="277" spans="2:11" x14ac:dyDescent="0.25">
      <c r="B277" s="67"/>
      <c r="C277" s="66"/>
      <c r="D277" s="68"/>
      <c r="E277" s="68"/>
      <c r="F277" s="63"/>
      <c r="G277" s="69"/>
      <c r="H277" s="69"/>
      <c r="I277" s="65"/>
      <c r="J277" s="66">
        <f t="shared" si="10"/>
        <v>0</v>
      </c>
      <c r="K277" s="63"/>
    </row>
    <row r="278" spans="2:11" x14ac:dyDescent="0.25">
      <c r="B278" s="70"/>
      <c r="C278" s="71"/>
      <c r="D278" s="72"/>
      <c r="E278" s="72"/>
      <c r="F278" s="73"/>
      <c r="G278" s="74">
        <f>SUM(G263:G277)</f>
        <v>0</v>
      </c>
      <c r="H278" s="74">
        <f>SUM(H263:H277)</f>
        <v>0</v>
      </c>
      <c r="I278" s="75"/>
      <c r="J278" s="73"/>
      <c r="K278" s="73"/>
    </row>
  </sheetData>
  <sheetProtection sort="0"/>
  <conditionalFormatting sqref="I54">
    <cfRule type="dataBar" priority="1124">
      <dataBar>
        <cfvo type="min"/>
        <cfvo type="max"/>
        <color rgb="FF63C384"/>
      </dataBar>
    </cfRule>
  </conditionalFormatting>
  <conditionalFormatting sqref="I54">
    <cfRule type="dataBar" priority="1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{23B0ED63-2DFB-4175-A377-114122A35A70}</x14:id>
        </ext>
      </extLst>
    </cfRule>
  </conditionalFormatting>
  <conditionalFormatting sqref="F54">
    <cfRule type="iconSet" priority="1126">
      <iconSet iconSet="4TrafficLights" showValue="0">
        <cfvo type="percent" val="0"/>
        <cfvo type="num" val="2"/>
        <cfvo type="num" val="3"/>
        <cfvo type="num" val="4"/>
      </iconSet>
    </cfRule>
    <cfRule type="iconSet" priority="1127">
      <iconSet iconSet="4TrafficLights">
        <cfvo type="percent" val="0"/>
        <cfvo type="num" val="2"/>
        <cfvo type="num" val="3"/>
        <cfvo type="num" val="4"/>
      </iconSet>
    </cfRule>
    <cfRule type="iconSet" priority="1128">
      <iconSet iconSet="4TrafficLights" showValue="0">
        <cfvo type="percent" val="0"/>
        <cfvo type="percent" val="2"/>
        <cfvo type="percent" val="3"/>
        <cfvo type="num" val="4"/>
      </iconSet>
    </cfRule>
    <cfRule type="iconSet" priority="1134">
      <iconSet showValue="0">
        <cfvo type="percent" val="0"/>
        <cfvo type="num" val="2"/>
        <cfvo type="num" val="3"/>
      </iconSet>
    </cfRule>
    <cfRule type="iconSet" priority="1135">
      <iconSet>
        <cfvo type="percent" val="0"/>
        <cfvo type="num" val="2"/>
        <cfvo type="num" val="3"/>
      </iconSet>
    </cfRule>
  </conditionalFormatting>
  <conditionalFormatting sqref="J54">
    <cfRule type="iconSet" priority="1129">
      <iconSet iconSet="3Symbols" showValue="0">
        <cfvo type="percent" val="0"/>
        <cfvo type="num" val="0"/>
        <cfvo type="num" val="1"/>
      </iconSet>
    </cfRule>
    <cfRule type="iconSet" priority="1130">
      <iconSet iconSet="3Symbols">
        <cfvo type="percent" val="0"/>
        <cfvo type="num" val="0"/>
        <cfvo type="num" val="1"/>
      </iconSet>
    </cfRule>
    <cfRule type="iconSet" priority="1131">
      <iconSet iconSet="3Symbols">
        <cfvo type="percent" val="0"/>
        <cfvo type="num" val="0"/>
        <cfvo type="num" val="1"/>
      </iconSet>
    </cfRule>
    <cfRule type="iconSet" priority="1132">
      <iconSet iconSet="3Symbols">
        <cfvo type="percent" val="0"/>
        <cfvo type="percent" val="33"/>
        <cfvo type="percent" val="67"/>
      </iconSet>
    </cfRule>
  </conditionalFormatting>
  <conditionalFormatting sqref="I54">
    <cfRule type="dataBar" priority="1133">
      <dataBar>
        <cfvo type="min"/>
        <cfvo type="max"/>
        <color rgb="FF63C384"/>
      </dataBar>
    </cfRule>
  </conditionalFormatting>
  <conditionalFormatting sqref="I38">
    <cfRule type="dataBar" priority="1136">
      <dataBar>
        <cfvo type="min"/>
        <cfvo type="max"/>
        <color rgb="FF63C384"/>
      </dataBar>
    </cfRule>
  </conditionalFormatting>
  <conditionalFormatting sqref="I38">
    <cfRule type="dataBar" priority="1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{223027EB-82E0-4C35-88F9-9B5218BF437F}</x14:id>
        </ext>
      </extLst>
    </cfRule>
  </conditionalFormatting>
  <conditionalFormatting sqref="F38">
    <cfRule type="iconSet" priority="1138">
      <iconSet iconSet="4TrafficLights" showValue="0">
        <cfvo type="percent" val="0"/>
        <cfvo type="num" val="2"/>
        <cfvo type="num" val="3"/>
        <cfvo type="num" val="4"/>
      </iconSet>
    </cfRule>
    <cfRule type="iconSet" priority="1139">
      <iconSet iconSet="4TrafficLights">
        <cfvo type="percent" val="0"/>
        <cfvo type="num" val="2"/>
        <cfvo type="num" val="3"/>
        <cfvo type="num" val="4"/>
      </iconSet>
    </cfRule>
    <cfRule type="iconSet" priority="1140">
      <iconSet iconSet="4TrafficLights" showValue="0">
        <cfvo type="percent" val="0"/>
        <cfvo type="percent" val="2"/>
        <cfvo type="percent" val="3"/>
        <cfvo type="num" val="4"/>
      </iconSet>
    </cfRule>
    <cfRule type="iconSet" priority="1146">
      <iconSet showValue="0">
        <cfvo type="percent" val="0"/>
        <cfvo type="num" val="2"/>
        <cfvo type="num" val="3"/>
      </iconSet>
    </cfRule>
    <cfRule type="iconSet" priority="1147">
      <iconSet>
        <cfvo type="percent" val="0"/>
        <cfvo type="num" val="2"/>
        <cfvo type="num" val="3"/>
      </iconSet>
    </cfRule>
  </conditionalFormatting>
  <conditionalFormatting sqref="J38">
    <cfRule type="iconSet" priority="1141">
      <iconSet iconSet="3Symbols" showValue="0">
        <cfvo type="percent" val="0"/>
        <cfvo type="num" val="0"/>
        <cfvo type="num" val="1"/>
      </iconSet>
    </cfRule>
    <cfRule type="iconSet" priority="1142">
      <iconSet iconSet="3Symbols">
        <cfvo type="percent" val="0"/>
        <cfvo type="num" val="0"/>
        <cfvo type="num" val="1"/>
      </iconSet>
    </cfRule>
    <cfRule type="iconSet" priority="1143">
      <iconSet iconSet="3Symbols">
        <cfvo type="percent" val="0"/>
        <cfvo type="num" val="0"/>
        <cfvo type="num" val="1"/>
      </iconSet>
    </cfRule>
    <cfRule type="iconSet" priority="1144">
      <iconSet iconSet="3Symbols">
        <cfvo type="percent" val="0"/>
        <cfvo type="percent" val="33"/>
        <cfvo type="percent" val="67"/>
      </iconSet>
    </cfRule>
  </conditionalFormatting>
  <conditionalFormatting sqref="I38">
    <cfRule type="dataBar" priority="1145">
      <dataBar>
        <cfvo type="min"/>
        <cfvo type="max"/>
        <color rgb="FF63C384"/>
      </dataBar>
    </cfRule>
  </conditionalFormatting>
  <conditionalFormatting sqref="I22">
    <cfRule type="dataBar" priority="1148">
      <dataBar>
        <cfvo type="min"/>
        <cfvo type="max"/>
        <color rgb="FF63C384"/>
      </dataBar>
    </cfRule>
  </conditionalFormatting>
  <conditionalFormatting sqref="I22">
    <cfRule type="dataBar" priority="1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{E98FC045-BF74-474E-A221-E0035473AF0E}</x14:id>
        </ext>
      </extLst>
    </cfRule>
  </conditionalFormatting>
  <conditionalFormatting sqref="F7:F22">
    <cfRule type="iconSet" priority="1150">
      <iconSet iconSet="4TrafficLights" showValue="0">
        <cfvo type="percent" val="0"/>
        <cfvo type="num" val="2"/>
        <cfvo type="num" val="3"/>
        <cfvo type="num" val="4"/>
      </iconSet>
    </cfRule>
    <cfRule type="iconSet" priority="1151">
      <iconSet iconSet="4TrafficLights">
        <cfvo type="percent" val="0"/>
        <cfvo type="num" val="2"/>
        <cfvo type="num" val="3"/>
        <cfvo type="num" val="4"/>
      </iconSet>
    </cfRule>
    <cfRule type="iconSet" priority="1152">
      <iconSet iconSet="4TrafficLights" showValue="0">
        <cfvo type="percent" val="0"/>
        <cfvo type="percent" val="2"/>
        <cfvo type="percent" val="3"/>
        <cfvo type="num" val="4"/>
      </iconSet>
    </cfRule>
    <cfRule type="iconSet" priority="1154">
      <iconSet showValue="0">
        <cfvo type="percent" val="0"/>
        <cfvo type="num" val="2"/>
        <cfvo type="num" val="3"/>
      </iconSet>
    </cfRule>
    <cfRule type="iconSet" priority="1155">
      <iconSet>
        <cfvo type="percent" val="0"/>
        <cfvo type="num" val="2"/>
        <cfvo type="num" val="3"/>
      </iconSet>
    </cfRule>
  </conditionalFormatting>
  <conditionalFormatting sqref="I22">
    <cfRule type="dataBar" priority="1153">
      <dataBar>
        <cfvo type="min"/>
        <cfvo type="max"/>
        <color rgb="FF63C384"/>
      </dataBar>
    </cfRule>
  </conditionalFormatting>
  <conditionalFormatting sqref="I70">
    <cfRule type="dataBar" priority="1112">
      <dataBar>
        <cfvo type="min"/>
        <cfvo type="max"/>
        <color rgb="FF63C384"/>
      </dataBar>
    </cfRule>
  </conditionalFormatting>
  <conditionalFormatting sqref="I70">
    <cfRule type="dataBar" priority="1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{05DFB80C-FF66-4AB5-BAAD-CBA30E2CC278}</x14:id>
        </ext>
      </extLst>
    </cfRule>
  </conditionalFormatting>
  <conditionalFormatting sqref="F70">
    <cfRule type="iconSet" priority="1114">
      <iconSet iconSet="4TrafficLights" showValue="0">
        <cfvo type="percent" val="0"/>
        <cfvo type="num" val="2"/>
        <cfvo type="num" val="3"/>
        <cfvo type="num" val="4"/>
      </iconSet>
    </cfRule>
    <cfRule type="iconSet" priority="1115">
      <iconSet iconSet="4TrafficLights">
        <cfvo type="percent" val="0"/>
        <cfvo type="num" val="2"/>
        <cfvo type="num" val="3"/>
        <cfvo type="num" val="4"/>
      </iconSet>
    </cfRule>
    <cfRule type="iconSet" priority="1116">
      <iconSet iconSet="4TrafficLights" showValue="0">
        <cfvo type="percent" val="0"/>
        <cfvo type="percent" val="2"/>
        <cfvo type="percent" val="3"/>
        <cfvo type="num" val="4"/>
      </iconSet>
    </cfRule>
    <cfRule type="iconSet" priority="1122">
      <iconSet showValue="0">
        <cfvo type="percent" val="0"/>
        <cfvo type="num" val="2"/>
        <cfvo type="num" val="3"/>
      </iconSet>
    </cfRule>
    <cfRule type="iconSet" priority="1123">
      <iconSet>
        <cfvo type="percent" val="0"/>
        <cfvo type="num" val="2"/>
        <cfvo type="num" val="3"/>
      </iconSet>
    </cfRule>
  </conditionalFormatting>
  <conditionalFormatting sqref="J70">
    <cfRule type="iconSet" priority="1117">
      <iconSet iconSet="3Symbols" showValue="0">
        <cfvo type="percent" val="0"/>
        <cfvo type="num" val="0"/>
        <cfvo type="num" val="1"/>
      </iconSet>
    </cfRule>
    <cfRule type="iconSet" priority="1118">
      <iconSet iconSet="3Symbols">
        <cfvo type="percent" val="0"/>
        <cfvo type="num" val="0"/>
        <cfvo type="num" val="1"/>
      </iconSet>
    </cfRule>
    <cfRule type="iconSet" priority="1119">
      <iconSet iconSet="3Symbols">
        <cfvo type="percent" val="0"/>
        <cfvo type="num" val="0"/>
        <cfvo type="num" val="1"/>
      </iconSet>
    </cfRule>
    <cfRule type="iconSet" priority="1120">
      <iconSet iconSet="3Symbols">
        <cfvo type="percent" val="0"/>
        <cfvo type="percent" val="33"/>
        <cfvo type="percent" val="67"/>
      </iconSet>
    </cfRule>
  </conditionalFormatting>
  <conditionalFormatting sqref="I70">
    <cfRule type="dataBar" priority="1121">
      <dataBar>
        <cfvo type="min"/>
        <cfvo type="max"/>
        <color rgb="FF63C384"/>
      </dataBar>
    </cfRule>
  </conditionalFormatting>
  <conditionalFormatting sqref="I86">
    <cfRule type="dataBar" priority="1100">
      <dataBar>
        <cfvo type="min"/>
        <cfvo type="max"/>
        <color rgb="FF63C384"/>
      </dataBar>
    </cfRule>
  </conditionalFormatting>
  <conditionalFormatting sqref="I86">
    <cfRule type="dataBar" priority="1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{7381E6FA-818F-44B0-870E-993455C9CA54}</x14:id>
        </ext>
      </extLst>
    </cfRule>
  </conditionalFormatting>
  <conditionalFormatting sqref="F86">
    <cfRule type="iconSet" priority="1102">
      <iconSet iconSet="4TrafficLights" showValue="0">
        <cfvo type="percent" val="0"/>
        <cfvo type="num" val="2"/>
        <cfvo type="num" val="3"/>
        <cfvo type="num" val="4"/>
      </iconSet>
    </cfRule>
    <cfRule type="iconSet" priority="1103">
      <iconSet iconSet="4TrafficLights">
        <cfvo type="percent" val="0"/>
        <cfvo type="num" val="2"/>
        <cfvo type="num" val="3"/>
        <cfvo type="num" val="4"/>
      </iconSet>
    </cfRule>
    <cfRule type="iconSet" priority="1104">
      <iconSet iconSet="4TrafficLights" showValue="0">
        <cfvo type="percent" val="0"/>
        <cfvo type="percent" val="2"/>
        <cfvo type="percent" val="3"/>
        <cfvo type="num" val="4"/>
      </iconSet>
    </cfRule>
    <cfRule type="iconSet" priority="1110">
      <iconSet showValue="0">
        <cfvo type="percent" val="0"/>
        <cfvo type="num" val="2"/>
        <cfvo type="num" val="3"/>
      </iconSet>
    </cfRule>
    <cfRule type="iconSet" priority="1111">
      <iconSet>
        <cfvo type="percent" val="0"/>
        <cfvo type="num" val="2"/>
        <cfvo type="num" val="3"/>
      </iconSet>
    </cfRule>
  </conditionalFormatting>
  <conditionalFormatting sqref="J86">
    <cfRule type="iconSet" priority="1105">
      <iconSet iconSet="3Symbols" showValue="0">
        <cfvo type="percent" val="0"/>
        <cfvo type="num" val="0"/>
        <cfvo type="num" val="1"/>
      </iconSet>
    </cfRule>
    <cfRule type="iconSet" priority="1106">
      <iconSet iconSet="3Symbols">
        <cfvo type="percent" val="0"/>
        <cfvo type="num" val="0"/>
        <cfvo type="num" val="1"/>
      </iconSet>
    </cfRule>
    <cfRule type="iconSet" priority="1107">
      <iconSet iconSet="3Symbols">
        <cfvo type="percent" val="0"/>
        <cfvo type="num" val="0"/>
        <cfvo type="num" val="1"/>
      </iconSet>
    </cfRule>
    <cfRule type="iconSet" priority="1108">
      <iconSet iconSet="3Symbols">
        <cfvo type="percent" val="0"/>
        <cfvo type="percent" val="33"/>
        <cfvo type="percent" val="67"/>
      </iconSet>
    </cfRule>
  </conditionalFormatting>
  <conditionalFormatting sqref="I86">
    <cfRule type="dataBar" priority="1109">
      <dataBar>
        <cfvo type="min"/>
        <cfvo type="max"/>
        <color rgb="FF63C384"/>
      </dataBar>
    </cfRule>
  </conditionalFormatting>
  <conditionalFormatting sqref="I102">
    <cfRule type="dataBar" priority="1088">
      <dataBar>
        <cfvo type="min"/>
        <cfvo type="max"/>
        <color rgb="FF63C384"/>
      </dataBar>
    </cfRule>
  </conditionalFormatting>
  <conditionalFormatting sqref="I102">
    <cfRule type="dataBar" priority="10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{6B7DF1C6-0325-4193-A306-55FC699E04E5}</x14:id>
        </ext>
      </extLst>
    </cfRule>
  </conditionalFormatting>
  <conditionalFormatting sqref="F102">
    <cfRule type="iconSet" priority="1090">
      <iconSet iconSet="4TrafficLights" showValue="0">
        <cfvo type="percent" val="0"/>
        <cfvo type="num" val="2"/>
        <cfvo type="num" val="3"/>
        <cfvo type="num" val="4"/>
      </iconSet>
    </cfRule>
    <cfRule type="iconSet" priority="1091">
      <iconSet iconSet="4TrafficLights">
        <cfvo type="percent" val="0"/>
        <cfvo type="num" val="2"/>
        <cfvo type="num" val="3"/>
        <cfvo type="num" val="4"/>
      </iconSet>
    </cfRule>
    <cfRule type="iconSet" priority="1092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98">
      <iconSet showValue="0">
        <cfvo type="percent" val="0"/>
        <cfvo type="num" val="2"/>
        <cfvo type="num" val="3"/>
      </iconSet>
    </cfRule>
    <cfRule type="iconSet" priority="1099">
      <iconSet>
        <cfvo type="percent" val="0"/>
        <cfvo type="num" val="2"/>
        <cfvo type="num" val="3"/>
      </iconSet>
    </cfRule>
  </conditionalFormatting>
  <conditionalFormatting sqref="J102">
    <cfRule type="iconSet" priority="1093">
      <iconSet iconSet="3Symbols" showValue="0">
        <cfvo type="percent" val="0"/>
        <cfvo type="num" val="0"/>
        <cfvo type="num" val="1"/>
      </iconSet>
    </cfRule>
    <cfRule type="iconSet" priority="1094">
      <iconSet iconSet="3Symbols">
        <cfvo type="percent" val="0"/>
        <cfvo type="num" val="0"/>
        <cfvo type="num" val="1"/>
      </iconSet>
    </cfRule>
    <cfRule type="iconSet" priority="1095">
      <iconSet iconSet="3Symbols">
        <cfvo type="percent" val="0"/>
        <cfvo type="num" val="0"/>
        <cfvo type="num" val="1"/>
      </iconSet>
    </cfRule>
    <cfRule type="iconSet" priority="1096">
      <iconSet iconSet="3Symbols">
        <cfvo type="percent" val="0"/>
        <cfvo type="percent" val="33"/>
        <cfvo type="percent" val="67"/>
      </iconSet>
    </cfRule>
  </conditionalFormatting>
  <conditionalFormatting sqref="I102">
    <cfRule type="dataBar" priority="1097">
      <dataBar>
        <cfvo type="min"/>
        <cfvo type="max"/>
        <color rgb="FF63C384"/>
      </dataBar>
    </cfRule>
  </conditionalFormatting>
  <conditionalFormatting sqref="I118">
    <cfRule type="dataBar" priority="1076">
      <dataBar>
        <cfvo type="min"/>
        <cfvo type="max"/>
        <color rgb="FF63C384"/>
      </dataBar>
    </cfRule>
  </conditionalFormatting>
  <conditionalFormatting sqref="I118">
    <cfRule type="dataBar" priority="10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{D3E0D7B4-F36B-4F1F-A5D1-C208724E4DAF}</x14:id>
        </ext>
      </extLst>
    </cfRule>
  </conditionalFormatting>
  <conditionalFormatting sqref="F118">
    <cfRule type="iconSet" priority="1078">
      <iconSet iconSet="4TrafficLights" showValue="0">
        <cfvo type="percent" val="0"/>
        <cfvo type="num" val="2"/>
        <cfvo type="num" val="3"/>
        <cfvo type="num" val="4"/>
      </iconSet>
    </cfRule>
    <cfRule type="iconSet" priority="1079">
      <iconSet iconSet="4TrafficLights">
        <cfvo type="percent" val="0"/>
        <cfvo type="num" val="2"/>
        <cfvo type="num" val="3"/>
        <cfvo type="num" val="4"/>
      </iconSet>
    </cfRule>
    <cfRule type="iconSet" priority="1080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86">
      <iconSet showValue="0">
        <cfvo type="percent" val="0"/>
        <cfvo type="num" val="2"/>
        <cfvo type="num" val="3"/>
      </iconSet>
    </cfRule>
    <cfRule type="iconSet" priority="1087">
      <iconSet>
        <cfvo type="percent" val="0"/>
        <cfvo type="num" val="2"/>
        <cfvo type="num" val="3"/>
      </iconSet>
    </cfRule>
  </conditionalFormatting>
  <conditionalFormatting sqref="J118">
    <cfRule type="iconSet" priority="1081">
      <iconSet iconSet="3Symbols" showValue="0">
        <cfvo type="percent" val="0"/>
        <cfvo type="num" val="0"/>
        <cfvo type="num" val="1"/>
      </iconSet>
    </cfRule>
    <cfRule type="iconSet" priority="1082">
      <iconSet iconSet="3Symbols">
        <cfvo type="percent" val="0"/>
        <cfvo type="num" val="0"/>
        <cfvo type="num" val="1"/>
      </iconSet>
    </cfRule>
    <cfRule type="iconSet" priority="1083">
      <iconSet iconSet="3Symbols">
        <cfvo type="percent" val="0"/>
        <cfvo type="num" val="0"/>
        <cfvo type="num" val="1"/>
      </iconSet>
    </cfRule>
    <cfRule type="iconSet" priority="1084">
      <iconSet iconSet="3Symbols">
        <cfvo type="percent" val="0"/>
        <cfvo type="percent" val="33"/>
        <cfvo type="percent" val="67"/>
      </iconSet>
    </cfRule>
  </conditionalFormatting>
  <conditionalFormatting sqref="I118">
    <cfRule type="dataBar" priority="1085">
      <dataBar>
        <cfvo type="min"/>
        <cfvo type="max"/>
        <color rgb="FF63C384"/>
      </dataBar>
    </cfRule>
  </conditionalFormatting>
  <conditionalFormatting sqref="I134">
    <cfRule type="dataBar" priority="1064">
      <dataBar>
        <cfvo type="min"/>
        <cfvo type="max"/>
        <color rgb="FF63C384"/>
      </dataBar>
    </cfRule>
  </conditionalFormatting>
  <conditionalFormatting sqref="I134">
    <cfRule type="dataBar" priority="10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{8EBFFA93-57A7-4FC5-93B6-D37249A47517}</x14:id>
        </ext>
      </extLst>
    </cfRule>
  </conditionalFormatting>
  <conditionalFormatting sqref="F134">
    <cfRule type="iconSet" priority="1066">
      <iconSet iconSet="4TrafficLights" showValue="0">
        <cfvo type="percent" val="0"/>
        <cfvo type="num" val="2"/>
        <cfvo type="num" val="3"/>
        <cfvo type="num" val="4"/>
      </iconSet>
    </cfRule>
    <cfRule type="iconSet" priority="1067">
      <iconSet iconSet="4TrafficLights">
        <cfvo type="percent" val="0"/>
        <cfvo type="num" val="2"/>
        <cfvo type="num" val="3"/>
        <cfvo type="num" val="4"/>
      </iconSet>
    </cfRule>
    <cfRule type="iconSet" priority="1068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74">
      <iconSet showValue="0">
        <cfvo type="percent" val="0"/>
        <cfvo type="num" val="2"/>
        <cfvo type="num" val="3"/>
      </iconSet>
    </cfRule>
    <cfRule type="iconSet" priority="1075">
      <iconSet>
        <cfvo type="percent" val="0"/>
        <cfvo type="num" val="2"/>
        <cfvo type="num" val="3"/>
      </iconSet>
    </cfRule>
  </conditionalFormatting>
  <conditionalFormatting sqref="J134">
    <cfRule type="iconSet" priority="1069">
      <iconSet iconSet="3Symbols" showValue="0">
        <cfvo type="percent" val="0"/>
        <cfvo type="num" val="0"/>
        <cfvo type="num" val="1"/>
      </iconSet>
    </cfRule>
    <cfRule type="iconSet" priority="1070">
      <iconSet iconSet="3Symbols">
        <cfvo type="percent" val="0"/>
        <cfvo type="num" val="0"/>
        <cfvo type="num" val="1"/>
      </iconSet>
    </cfRule>
    <cfRule type="iconSet" priority="1071">
      <iconSet iconSet="3Symbols">
        <cfvo type="percent" val="0"/>
        <cfvo type="num" val="0"/>
        <cfvo type="num" val="1"/>
      </iconSet>
    </cfRule>
    <cfRule type="iconSet" priority="1072">
      <iconSet iconSet="3Symbols">
        <cfvo type="percent" val="0"/>
        <cfvo type="percent" val="33"/>
        <cfvo type="percent" val="67"/>
      </iconSet>
    </cfRule>
  </conditionalFormatting>
  <conditionalFormatting sqref="I134">
    <cfRule type="dataBar" priority="1073">
      <dataBar>
        <cfvo type="min"/>
        <cfvo type="max"/>
        <color rgb="FF63C384"/>
      </dataBar>
    </cfRule>
  </conditionalFormatting>
  <conditionalFormatting sqref="I150">
    <cfRule type="dataBar" priority="1052">
      <dataBar>
        <cfvo type="min"/>
        <cfvo type="max"/>
        <color rgb="FF63C384"/>
      </dataBar>
    </cfRule>
  </conditionalFormatting>
  <conditionalFormatting sqref="I150">
    <cfRule type="dataBar" priority="10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{274CDF16-6884-49C5-9BB4-64A6C861F6FF}</x14:id>
        </ext>
      </extLst>
    </cfRule>
  </conditionalFormatting>
  <conditionalFormatting sqref="F150">
    <cfRule type="iconSet" priority="1054">
      <iconSet iconSet="4TrafficLights" showValue="0">
        <cfvo type="percent" val="0"/>
        <cfvo type="num" val="2"/>
        <cfvo type="num" val="3"/>
        <cfvo type="num" val="4"/>
      </iconSet>
    </cfRule>
    <cfRule type="iconSet" priority="1055">
      <iconSet iconSet="4TrafficLights">
        <cfvo type="percent" val="0"/>
        <cfvo type="num" val="2"/>
        <cfvo type="num" val="3"/>
        <cfvo type="num" val="4"/>
      </iconSet>
    </cfRule>
    <cfRule type="iconSet" priority="1056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62">
      <iconSet showValue="0">
        <cfvo type="percent" val="0"/>
        <cfvo type="num" val="2"/>
        <cfvo type="num" val="3"/>
      </iconSet>
    </cfRule>
    <cfRule type="iconSet" priority="1063">
      <iconSet>
        <cfvo type="percent" val="0"/>
        <cfvo type="num" val="2"/>
        <cfvo type="num" val="3"/>
      </iconSet>
    </cfRule>
  </conditionalFormatting>
  <conditionalFormatting sqref="J150">
    <cfRule type="iconSet" priority="1057">
      <iconSet iconSet="3Symbols" showValue="0">
        <cfvo type="percent" val="0"/>
        <cfvo type="num" val="0"/>
        <cfvo type="num" val="1"/>
      </iconSet>
    </cfRule>
    <cfRule type="iconSet" priority="1058">
      <iconSet iconSet="3Symbols">
        <cfvo type="percent" val="0"/>
        <cfvo type="num" val="0"/>
        <cfvo type="num" val="1"/>
      </iconSet>
    </cfRule>
    <cfRule type="iconSet" priority="1059">
      <iconSet iconSet="3Symbols">
        <cfvo type="percent" val="0"/>
        <cfvo type="num" val="0"/>
        <cfvo type="num" val="1"/>
      </iconSet>
    </cfRule>
    <cfRule type="iconSet" priority="1060">
      <iconSet iconSet="3Symbols">
        <cfvo type="percent" val="0"/>
        <cfvo type="percent" val="33"/>
        <cfvo type="percent" val="67"/>
      </iconSet>
    </cfRule>
  </conditionalFormatting>
  <conditionalFormatting sqref="I150">
    <cfRule type="dataBar" priority="1061">
      <dataBar>
        <cfvo type="min"/>
        <cfvo type="max"/>
        <color rgb="FF63C384"/>
      </dataBar>
    </cfRule>
  </conditionalFormatting>
  <conditionalFormatting sqref="I166">
    <cfRule type="dataBar" priority="1040">
      <dataBar>
        <cfvo type="min"/>
        <cfvo type="max"/>
        <color rgb="FF63C384"/>
      </dataBar>
    </cfRule>
  </conditionalFormatting>
  <conditionalFormatting sqref="I166">
    <cfRule type="dataBar" priority="10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{E1C905F8-AB8F-4996-A9F7-F02FFA1012AD}</x14:id>
        </ext>
      </extLst>
    </cfRule>
  </conditionalFormatting>
  <conditionalFormatting sqref="F166">
    <cfRule type="iconSet" priority="1042">
      <iconSet iconSet="4TrafficLights" showValue="0">
        <cfvo type="percent" val="0"/>
        <cfvo type="num" val="2"/>
        <cfvo type="num" val="3"/>
        <cfvo type="num" val="4"/>
      </iconSet>
    </cfRule>
    <cfRule type="iconSet" priority="1043">
      <iconSet iconSet="4TrafficLights">
        <cfvo type="percent" val="0"/>
        <cfvo type="num" val="2"/>
        <cfvo type="num" val="3"/>
        <cfvo type="num" val="4"/>
      </iconSet>
    </cfRule>
    <cfRule type="iconSet" priority="1044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50">
      <iconSet showValue="0">
        <cfvo type="percent" val="0"/>
        <cfvo type="num" val="2"/>
        <cfvo type="num" val="3"/>
      </iconSet>
    </cfRule>
    <cfRule type="iconSet" priority="1051">
      <iconSet>
        <cfvo type="percent" val="0"/>
        <cfvo type="num" val="2"/>
        <cfvo type="num" val="3"/>
      </iconSet>
    </cfRule>
  </conditionalFormatting>
  <conditionalFormatting sqref="J166">
    <cfRule type="iconSet" priority="1045">
      <iconSet iconSet="3Symbols" showValue="0">
        <cfvo type="percent" val="0"/>
        <cfvo type="num" val="0"/>
        <cfvo type="num" val="1"/>
      </iconSet>
    </cfRule>
    <cfRule type="iconSet" priority="1046">
      <iconSet iconSet="3Symbols">
        <cfvo type="percent" val="0"/>
        <cfvo type="num" val="0"/>
        <cfvo type="num" val="1"/>
      </iconSet>
    </cfRule>
    <cfRule type="iconSet" priority="1047">
      <iconSet iconSet="3Symbols">
        <cfvo type="percent" val="0"/>
        <cfvo type="num" val="0"/>
        <cfvo type="num" val="1"/>
      </iconSet>
    </cfRule>
    <cfRule type="iconSet" priority="1048">
      <iconSet iconSet="3Symbols">
        <cfvo type="percent" val="0"/>
        <cfvo type="percent" val="33"/>
        <cfvo type="percent" val="67"/>
      </iconSet>
    </cfRule>
  </conditionalFormatting>
  <conditionalFormatting sqref="I166">
    <cfRule type="dataBar" priority="1049">
      <dataBar>
        <cfvo type="min"/>
        <cfvo type="max"/>
        <color rgb="FF63C384"/>
      </dataBar>
    </cfRule>
  </conditionalFormatting>
  <conditionalFormatting sqref="I182">
    <cfRule type="dataBar" priority="1028">
      <dataBar>
        <cfvo type="min"/>
        <cfvo type="max"/>
        <color rgb="FF63C384"/>
      </dataBar>
    </cfRule>
  </conditionalFormatting>
  <conditionalFormatting sqref="I182">
    <cfRule type="dataBar" priority="10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{D9F1053A-655D-4609-964E-6EB0E6E8CF39}</x14:id>
        </ext>
      </extLst>
    </cfRule>
  </conditionalFormatting>
  <conditionalFormatting sqref="F182">
    <cfRule type="iconSet" priority="1030">
      <iconSet iconSet="4TrafficLights" showValue="0">
        <cfvo type="percent" val="0"/>
        <cfvo type="num" val="2"/>
        <cfvo type="num" val="3"/>
        <cfvo type="num" val="4"/>
      </iconSet>
    </cfRule>
    <cfRule type="iconSet" priority="1031">
      <iconSet iconSet="4TrafficLights">
        <cfvo type="percent" val="0"/>
        <cfvo type="num" val="2"/>
        <cfvo type="num" val="3"/>
        <cfvo type="num" val="4"/>
      </iconSet>
    </cfRule>
    <cfRule type="iconSet" priority="1032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38">
      <iconSet showValue="0">
        <cfvo type="percent" val="0"/>
        <cfvo type="num" val="2"/>
        <cfvo type="num" val="3"/>
      </iconSet>
    </cfRule>
    <cfRule type="iconSet" priority="1039">
      <iconSet>
        <cfvo type="percent" val="0"/>
        <cfvo type="num" val="2"/>
        <cfvo type="num" val="3"/>
      </iconSet>
    </cfRule>
  </conditionalFormatting>
  <conditionalFormatting sqref="J182">
    <cfRule type="iconSet" priority="1033">
      <iconSet iconSet="3Symbols" showValue="0">
        <cfvo type="percent" val="0"/>
        <cfvo type="num" val="0"/>
        <cfvo type="num" val="1"/>
      </iconSet>
    </cfRule>
    <cfRule type="iconSet" priority="1034">
      <iconSet iconSet="3Symbols">
        <cfvo type="percent" val="0"/>
        <cfvo type="num" val="0"/>
        <cfvo type="num" val="1"/>
      </iconSet>
    </cfRule>
    <cfRule type="iconSet" priority="1035">
      <iconSet iconSet="3Symbols">
        <cfvo type="percent" val="0"/>
        <cfvo type="num" val="0"/>
        <cfvo type="num" val="1"/>
      </iconSet>
    </cfRule>
    <cfRule type="iconSet" priority="1036">
      <iconSet iconSet="3Symbols">
        <cfvo type="percent" val="0"/>
        <cfvo type="percent" val="33"/>
        <cfvo type="percent" val="67"/>
      </iconSet>
    </cfRule>
  </conditionalFormatting>
  <conditionalFormatting sqref="I182">
    <cfRule type="dataBar" priority="1037">
      <dataBar>
        <cfvo type="min"/>
        <cfvo type="max"/>
        <color rgb="FF63C384"/>
      </dataBar>
    </cfRule>
  </conditionalFormatting>
  <conditionalFormatting sqref="I198">
    <cfRule type="dataBar" priority="1016">
      <dataBar>
        <cfvo type="min"/>
        <cfvo type="max"/>
        <color rgb="FF63C384"/>
      </dataBar>
    </cfRule>
  </conditionalFormatting>
  <conditionalFormatting sqref="I198">
    <cfRule type="dataBar" priority="10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{FD4C36C0-0D4D-46CF-9185-24FFCDA06F36}</x14:id>
        </ext>
      </extLst>
    </cfRule>
  </conditionalFormatting>
  <conditionalFormatting sqref="F198">
    <cfRule type="iconSet" priority="1018">
      <iconSet iconSet="4TrafficLights" showValue="0">
        <cfvo type="percent" val="0"/>
        <cfvo type="num" val="2"/>
        <cfvo type="num" val="3"/>
        <cfvo type="num" val="4"/>
      </iconSet>
    </cfRule>
    <cfRule type="iconSet" priority="1019">
      <iconSet iconSet="4TrafficLights">
        <cfvo type="percent" val="0"/>
        <cfvo type="num" val="2"/>
        <cfvo type="num" val="3"/>
        <cfvo type="num" val="4"/>
      </iconSet>
    </cfRule>
    <cfRule type="iconSet" priority="1020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26">
      <iconSet showValue="0">
        <cfvo type="percent" val="0"/>
        <cfvo type="num" val="2"/>
        <cfvo type="num" val="3"/>
      </iconSet>
    </cfRule>
    <cfRule type="iconSet" priority="1027">
      <iconSet>
        <cfvo type="percent" val="0"/>
        <cfvo type="num" val="2"/>
        <cfvo type="num" val="3"/>
      </iconSet>
    </cfRule>
  </conditionalFormatting>
  <conditionalFormatting sqref="J198">
    <cfRule type="iconSet" priority="1021">
      <iconSet iconSet="3Symbols" showValue="0">
        <cfvo type="percent" val="0"/>
        <cfvo type="num" val="0"/>
        <cfvo type="num" val="1"/>
      </iconSet>
    </cfRule>
    <cfRule type="iconSet" priority="1022">
      <iconSet iconSet="3Symbols">
        <cfvo type="percent" val="0"/>
        <cfvo type="num" val="0"/>
        <cfvo type="num" val="1"/>
      </iconSet>
    </cfRule>
    <cfRule type="iconSet" priority="1023">
      <iconSet iconSet="3Symbols">
        <cfvo type="percent" val="0"/>
        <cfvo type="num" val="0"/>
        <cfvo type="num" val="1"/>
      </iconSet>
    </cfRule>
    <cfRule type="iconSet" priority="1024">
      <iconSet iconSet="3Symbols">
        <cfvo type="percent" val="0"/>
        <cfvo type="percent" val="33"/>
        <cfvo type="percent" val="67"/>
      </iconSet>
    </cfRule>
  </conditionalFormatting>
  <conditionalFormatting sqref="I198">
    <cfRule type="dataBar" priority="1025">
      <dataBar>
        <cfvo type="min"/>
        <cfvo type="max"/>
        <color rgb="FF63C384"/>
      </dataBar>
    </cfRule>
  </conditionalFormatting>
  <conditionalFormatting sqref="I214">
    <cfRule type="dataBar" priority="1004">
      <dataBar>
        <cfvo type="min"/>
        <cfvo type="max"/>
        <color rgb="FF63C384"/>
      </dataBar>
    </cfRule>
  </conditionalFormatting>
  <conditionalFormatting sqref="I214">
    <cfRule type="dataBar" priority="10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{703F9C4D-C279-4428-B28D-8C89CC29CCF5}</x14:id>
        </ext>
      </extLst>
    </cfRule>
  </conditionalFormatting>
  <conditionalFormatting sqref="F214">
    <cfRule type="iconSet" priority="1006">
      <iconSet iconSet="4TrafficLights" showValue="0">
        <cfvo type="percent" val="0"/>
        <cfvo type="num" val="2"/>
        <cfvo type="num" val="3"/>
        <cfvo type="num" val="4"/>
      </iconSet>
    </cfRule>
    <cfRule type="iconSet" priority="1007">
      <iconSet iconSet="4TrafficLights">
        <cfvo type="percent" val="0"/>
        <cfvo type="num" val="2"/>
        <cfvo type="num" val="3"/>
        <cfvo type="num" val="4"/>
      </iconSet>
    </cfRule>
    <cfRule type="iconSet" priority="1008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14">
      <iconSet showValue="0">
        <cfvo type="percent" val="0"/>
        <cfvo type="num" val="2"/>
        <cfvo type="num" val="3"/>
      </iconSet>
    </cfRule>
    <cfRule type="iconSet" priority="1015">
      <iconSet>
        <cfvo type="percent" val="0"/>
        <cfvo type="num" val="2"/>
        <cfvo type="num" val="3"/>
      </iconSet>
    </cfRule>
  </conditionalFormatting>
  <conditionalFormatting sqref="J214">
    <cfRule type="iconSet" priority="1009">
      <iconSet iconSet="3Symbols" showValue="0">
        <cfvo type="percent" val="0"/>
        <cfvo type="num" val="0"/>
        <cfvo type="num" val="1"/>
      </iconSet>
    </cfRule>
    <cfRule type="iconSet" priority="1010">
      <iconSet iconSet="3Symbols">
        <cfvo type="percent" val="0"/>
        <cfvo type="num" val="0"/>
        <cfvo type="num" val="1"/>
      </iconSet>
    </cfRule>
    <cfRule type="iconSet" priority="1011">
      <iconSet iconSet="3Symbols">
        <cfvo type="percent" val="0"/>
        <cfvo type="num" val="0"/>
        <cfvo type="num" val="1"/>
      </iconSet>
    </cfRule>
    <cfRule type="iconSet" priority="1012">
      <iconSet iconSet="3Symbols">
        <cfvo type="percent" val="0"/>
        <cfvo type="percent" val="33"/>
        <cfvo type="percent" val="67"/>
      </iconSet>
    </cfRule>
  </conditionalFormatting>
  <conditionalFormatting sqref="I214">
    <cfRule type="dataBar" priority="1013">
      <dataBar>
        <cfvo type="min"/>
        <cfvo type="max"/>
        <color rgb="FF63C384"/>
      </dataBar>
    </cfRule>
  </conditionalFormatting>
  <conditionalFormatting sqref="I230">
    <cfRule type="dataBar" priority="992">
      <dataBar>
        <cfvo type="min"/>
        <cfvo type="max"/>
        <color rgb="FF63C384"/>
      </dataBar>
    </cfRule>
  </conditionalFormatting>
  <conditionalFormatting sqref="I230">
    <cfRule type="dataBar" priority="9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{E35F5E83-1254-4FEF-A25A-C51B05FADE10}</x14:id>
        </ext>
      </extLst>
    </cfRule>
  </conditionalFormatting>
  <conditionalFormatting sqref="F230">
    <cfRule type="iconSet" priority="994">
      <iconSet iconSet="4TrafficLights" showValue="0">
        <cfvo type="percent" val="0"/>
        <cfvo type="num" val="2"/>
        <cfvo type="num" val="3"/>
        <cfvo type="num" val="4"/>
      </iconSet>
    </cfRule>
    <cfRule type="iconSet" priority="995">
      <iconSet iconSet="4TrafficLights">
        <cfvo type="percent" val="0"/>
        <cfvo type="num" val="2"/>
        <cfvo type="num" val="3"/>
        <cfvo type="num" val="4"/>
      </iconSet>
    </cfRule>
    <cfRule type="iconSet" priority="996">
      <iconSet iconSet="4TrafficLights" showValue="0">
        <cfvo type="percent" val="0"/>
        <cfvo type="percent" val="2"/>
        <cfvo type="percent" val="3"/>
        <cfvo type="num" val="4"/>
      </iconSet>
    </cfRule>
    <cfRule type="iconSet" priority="1002">
      <iconSet showValue="0">
        <cfvo type="percent" val="0"/>
        <cfvo type="num" val="2"/>
        <cfvo type="num" val="3"/>
      </iconSet>
    </cfRule>
    <cfRule type="iconSet" priority="1003">
      <iconSet>
        <cfvo type="percent" val="0"/>
        <cfvo type="num" val="2"/>
        <cfvo type="num" val="3"/>
      </iconSet>
    </cfRule>
  </conditionalFormatting>
  <conditionalFormatting sqref="J230">
    <cfRule type="iconSet" priority="997">
      <iconSet iconSet="3Symbols" showValue="0">
        <cfvo type="percent" val="0"/>
        <cfvo type="num" val="0"/>
        <cfvo type="num" val="1"/>
      </iconSet>
    </cfRule>
    <cfRule type="iconSet" priority="998">
      <iconSet iconSet="3Symbols">
        <cfvo type="percent" val="0"/>
        <cfvo type="num" val="0"/>
        <cfvo type="num" val="1"/>
      </iconSet>
    </cfRule>
    <cfRule type="iconSet" priority="999">
      <iconSet iconSet="3Symbols">
        <cfvo type="percent" val="0"/>
        <cfvo type="num" val="0"/>
        <cfvo type="num" val="1"/>
      </iconSet>
    </cfRule>
    <cfRule type="iconSet" priority="1000">
      <iconSet iconSet="3Symbols">
        <cfvo type="percent" val="0"/>
        <cfvo type="percent" val="33"/>
        <cfvo type="percent" val="67"/>
      </iconSet>
    </cfRule>
  </conditionalFormatting>
  <conditionalFormatting sqref="I230">
    <cfRule type="dataBar" priority="1001">
      <dataBar>
        <cfvo type="min"/>
        <cfvo type="max"/>
        <color rgb="FF63C384"/>
      </dataBar>
    </cfRule>
  </conditionalFormatting>
  <conditionalFormatting sqref="J22">
    <cfRule type="iconSet" priority="1156">
      <iconSet iconSet="3Symbols" showValue="0">
        <cfvo type="percent" val="0"/>
        <cfvo type="num" val="0"/>
        <cfvo type="num" val="1"/>
      </iconSet>
    </cfRule>
    <cfRule type="iconSet" priority="1157">
      <iconSet iconSet="3Symbols">
        <cfvo type="percent" val="0"/>
        <cfvo type="num" val="0"/>
        <cfvo type="num" val="1"/>
      </iconSet>
    </cfRule>
    <cfRule type="iconSet" priority="1158">
      <iconSet iconSet="3Symbols">
        <cfvo type="percent" val="0"/>
        <cfvo type="num" val="0"/>
        <cfvo type="num" val="1"/>
      </iconSet>
    </cfRule>
    <cfRule type="iconSet" priority="1159">
      <iconSet iconSet="3Symbols">
        <cfvo type="percent" val="0"/>
        <cfvo type="percent" val="33"/>
        <cfvo type="percent" val="67"/>
      </iconSet>
    </cfRule>
  </conditionalFormatting>
  <conditionalFormatting sqref="F23:F27">
    <cfRule type="iconSet" priority="987">
      <iconSet iconSet="4TrafficLights" showValue="0">
        <cfvo type="percent" val="0"/>
        <cfvo type="num" val="2"/>
        <cfvo type="num" val="3"/>
        <cfvo type="num" val="4"/>
      </iconSet>
    </cfRule>
    <cfRule type="iconSet" priority="988">
      <iconSet iconSet="4TrafficLights">
        <cfvo type="percent" val="0"/>
        <cfvo type="num" val="2"/>
        <cfvo type="num" val="3"/>
        <cfvo type="num" val="4"/>
      </iconSet>
    </cfRule>
    <cfRule type="iconSet" priority="989">
      <iconSet iconSet="4TrafficLights" showValue="0">
        <cfvo type="percent" val="0"/>
        <cfvo type="percent" val="2"/>
        <cfvo type="percent" val="3"/>
        <cfvo type="num" val="4"/>
      </iconSet>
    </cfRule>
    <cfRule type="iconSet" priority="990">
      <iconSet showValue="0">
        <cfvo type="percent" val="0"/>
        <cfvo type="num" val="2"/>
        <cfvo type="num" val="3"/>
      </iconSet>
    </cfRule>
    <cfRule type="iconSet" priority="991">
      <iconSet>
        <cfvo type="percent" val="0"/>
        <cfvo type="num" val="2"/>
        <cfvo type="num" val="3"/>
      </iconSet>
    </cfRule>
  </conditionalFormatting>
  <conditionalFormatting sqref="F39:F43">
    <cfRule type="iconSet" priority="982">
      <iconSet iconSet="4TrafficLights" showValue="0">
        <cfvo type="percent" val="0"/>
        <cfvo type="num" val="2"/>
        <cfvo type="num" val="3"/>
        <cfvo type="num" val="4"/>
      </iconSet>
    </cfRule>
    <cfRule type="iconSet" priority="983">
      <iconSet iconSet="4TrafficLights">
        <cfvo type="percent" val="0"/>
        <cfvo type="num" val="2"/>
        <cfvo type="num" val="3"/>
        <cfvo type="num" val="4"/>
      </iconSet>
    </cfRule>
    <cfRule type="iconSet" priority="984">
      <iconSet iconSet="4TrafficLights" showValue="0">
        <cfvo type="percent" val="0"/>
        <cfvo type="percent" val="2"/>
        <cfvo type="percent" val="3"/>
        <cfvo type="num" val="4"/>
      </iconSet>
    </cfRule>
    <cfRule type="iconSet" priority="985">
      <iconSet showValue="0">
        <cfvo type="percent" val="0"/>
        <cfvo type="num" val="2"/>
        <cfvo type="num" val="3"/>
      </iconSet>
    </cfRule>
    <cfRule type="iconSet" priority="986">
      <iconSet>
        <cfvo type="percent" val="0"/>
        <cfvo type="num" val="2"/>
        <cfvo type="num" val="3"/>
      </iconSet>
    </cfRule>
  </conditionalFormatting>
  <conditionalFormatting sqref="F55:F59">
    <cfRule type="iconSet" priority="977">
      <iconSet iconSet="4TrafficLights" showValue="0">
        <cfvo type="percent" val="0"/>
        <cfvo type="num" val="2"/>
        <cfvo type="num" val="3"/>
        <cfvo type="num" val="4"/>
      </iconSet>
    </cfRule>
    <cfRule type="iconSet" priority="978">
      <iconSet iconSet="4TrafficLights">
        <cfvo type="percent" val="0"/>
        <cfvo type="num" val="2"/>
        <cfvo type="num" val="3"/>
        <cfvo type="num" val="4"/>
      </iconSet>
    </cfRule>
    <cfRule type="iconSet" priority="979">
      <iconSet iconSet="4TrafficLights" showValue="0">
        <cfvo type="percent" val="0"/>
        <cfvo type="percent" val="2"/>
        <cfvo type="percent" val="3"/>
        <cfvo type="num" val="4"/>
      </iconSet>
    </cfRule>
    <cfRule type="iconSet" priority="980">
      <iconSet showValue="0">
        <cfvo type="percent" val="0"/>
        <cfvo type="num" val="2"/>
        <cfvo type="num" val="3"/>
      </iconSet>
    </cfRule>
    <cfRule type="iconSet" priority="981">
      <iconSet>
        <cfvo type="percent" val="0"/>
        <cfvo type="num" val="2"/>
        <cfvo type="num" val="3"/>
      </iconSet>
    </cfRule>
  </conditionalFormatting>
  <conditionalFormatting sqref="F71:F75">
    <cfRule type="iconSet" priority="972">
      <iconSet iconSet="4TrafficLights" showValue="0">
        <cfvo type="percent" val="0"/>
        <cfvo type="num" val="2"/>
        <cfvo type="num" val="3"/>
        <cfvo type="num" val="4"/>
      </iconSet>
    </cfRule>
    <cfRule type="iconSet" priority="973">
      <iconSet iconSet="4TrafficLights">
        <cfvo type="percent" val="0"/>
        <cfvo type="num" val="2"/>
        <cfvo type="num" val="3"/>
        <cfvo type="num" val="4"/>
      </iconSet>
    </cfRule>
    <cfRule type="iconSet" priority="974">
      <iconSet iconSet="4TrafficLights" showValue="0">
        <cfvo type="percent" val="0"/>
        <cfvo type="percent" val="2"/>
        <cfvo type="percent" val="3"/>
        <cfvo type="num" val="4"/>
      </iconSet>
    </cfRule>
    <cfRule type="iconSet" priority="975">
      <iconSet showValue="0">
        <cfvo type="percent" val="0"/>
        <cfvo type="num" val="2"/>
        <cfvo type="num" val="3"/>
      </iconSet>
    </cfRule>
    <cfRule type="iconSet" priority="976">
      <iconSet>
        <cfvo type="percent" val="0"/>
        <cfvo type="num" val="2"/>
        <cfvo type="num" val="3"/>
      </iconSet>
    </cfRule>
  </conditionalFormatting>
  <conditionalFormatting sqref="F87:F91">
    <cfRule type="iconSet" priority="967">
      <iconSet iconSet="4TrafficLights" showValue="0">
        <cfvo type="percent" val="0"/>
        <cfvo type="num" val="2"/>
        <cfvo type="num" val="3"/>
        <cfvo type="num" val="4"/>
      </iconSet>
    </cfRule>
    <cfRule type="iconSet" priority="968">
      <iconSet iconSet="4TrafficLights">
        <cfvo type="percent" val="0"/>
        <cfvo type="num" val="2"/>
        <cfvo type="num" val="3"/>
        <cfvo type="num" val="4"/>
      </iconSet>
    </cfRule>
    <cfRule type="iconSet" priority="969">
      <iconSet iconSet="4TrafficLights" showValue="0">
        <cfvo type="percent" val="0"/>
        <cfvo type="percent" val="2"/>
        <cfvo type="percent" val="3"/>
        <cfvo type="num" val="4"/>
      </iconSet>
    </cfRule>
    <cfRule type="iconSet" priority="970">
      <iconSet showValue="0">
        <cfvo type="percent" val="0"/>
        <cfvo type="num" val="2"/>
        <cfvo type="num" val="3"/>
      </iconSet>
    </cfRule>
    <cfRule type="iconSet" priority="971">
      <iconSet>
        <cfvo type="percent" val="0"/>
        <cfvo type="num" val="2"/>
        <cfvo type="num" val="3"/>
      </iconSet>
    </cfRule>
  </conditionalFormatting>
  <conditionalFormatting sqref="F103:F107">
    <cfRule type="iconSet" priority="962">
      <iconSet iconSet="4TrafficLights" showValue="0">
        <cfvo type="percent" val="0"/>
        <cfvo type="num" val="2"/>
        <cfvo type="num" val="3"/>
        <cfvo type="num" val="4"/>
      </iconSet>
    </cfRule>
    <cfRule type="iconSet" priority="963">
      <iconSet iconSet="4TrafficLights">
        <cfvo type="percent" val="0"/>
        <cfvo type="num" val="2"/>
        <cfvo type="num" val="3"/>
        <cfvo type="num" val="4"/>
      </iconSet>
    </cfRule>
    <cfRule type="iconSet" priority="964">
      <iconSet iconSet="4TrafficLights" showValue="0">
        <cfvo type="percent" val="0"/>
        <cfvo type="percent" val="2"/>
        <cfvo type="percent" val="3"/>
        <cfvo type="num" val="4"/>
      </iconSet>
    </cfRule>
    <cfRule type="iconSet" priority="965">
      <iconSet showValue="0">
        <cfvo type="percent" val="0"/>
        <cfvo type="num" val="2"/>
        <cfvo type="num" val="3"/>
      </iconSet>
    </cfRule>
    <cfRule type="iconSet" priority="966">
      <iconSet>
        <cfvo type="percent" val="0"/>
        <cfvo type="num" val="2"/>
        <cfvo type="num" val="3"/>
      </iconSet>
    </cfRule>
  </conditionalFormatting>
  <conditionalFormatting sqref="F123">
    <cfRule type="iconSet" priority="957">
      <iconSet iconSet="4TrafficLights" showValue="0">
        <cfvo type="percent" val="0"/>
        <cfvo type="num" val="2"/>
        <cfvo type="num" val="3"/>
        <cfvo type="num" val="4"/>
      </iconSet>
    </cfRule>
    <cfRule type="iconSet" priority="958">
      <iconSet iconSet="4TrafficLights">
        <cfvo type="percent" val="0"/>
        <cfvo type="num" val="2"/>
        <cfvo type="num" val="3"/>
        <cfvo type="num" val="4"/>
      </iconSet>
    </cfRule>
    <cfRule type="iconSet" priority="959">
      <iconSet iconSet="4TrafficLights" showValue="0">
        <cfvo type="percent" val="0"/>
        <cfvo type="percent" val="2"/>
        <cfvo type="percent" val="3"/>
        <cfvo type="num" val="4"/>
      </iconSet>
    </cfRule>
    <cfRule type="iconSet" priority="960">
      <iconSet showValue="0">
        <cfvo type="percent" val="0"/>
        <cfvo type="num" val="2"/>
        <cfvo type="num" val="3"/>
      </iconSet>
    </cfRule>
    <cfRule type="iconSet" priority="961">
      <iconSet>
        <cfvo type="percent" val="0"/>
        <cfvo type="num" val="2"/>
        <cfvo type="num" val="3"/>
      </iconSet>
    </cfRule>
  </conditionalFormatting>
  <conditionalFormatting sqref="F135:F139">
    <cfRule type="iconSet" priority="952">
      <iconSet iconSet="4TrafficLights" showValue="0">
        <cfvo type="percent" val="0"/>
        <cfvo type="num" val="2"/>
        <cfvo type="num" val="3"/>
        <cfvo type="num" val="4"/>
      </iconSet>
    </cfRule>
    <cfRule type="iconSet" priority="953">
      <iconSet iconSet="4TrafficLights">
        <cfvo type="percent" val="0"/>
        <cfvo type="num" val="2"/>
        <cfvo type="num" val="3"/>
        <cfvo type="num" val="4"/>
      </iconSet>
    </cfRule>
    <cfRule type="iconSet" priority="954">
      <iconSet iconSet="4TrafficLights" showValue="0">
        <cfvo type="percent" val="0"/>
        <cfvo type="percent" val="2"/>
        <cfvo type="percent" val="3"/>
        <cfvo type="num" val="4"/>
      </iconSet>
    </cfRule>
    <cfRule type="iconSet" priority="955">
      <iconSet showValue="0">
        <cfvo type="percent" val="0"/>
        <cfvo type="num" val="2"/>
        <cfvo type="num" val="3"/>
      </iconSet>
    </cfRule>
    <cfRule type="iconSet" priority="956">
      <iconSet>
        <cfvo type="percent" val="0"/>
        <cfvo type="num" val="2"/>
        <cfvo type="num" val="3"/>
      </iconSet>
    </cfRule>
  </conditionalFormatting>
  <conditionalFormatting sqref="F151:F155">
    <cfRule type="iconSet" priority="947">
      <iconSet iconSet="4TrafficLights" showValue="0">
        <cfvo type="percent" val="0"/>
        <cfvo type="num" val="2"/>
        <cfvo type="num" val="3"/>
        <cfvo type="num" val="4"/>
      </iconSet>
    </cfRule>
    <cfRule type="iconSet" priority="948">
      <iconSet iconSet="4TrafficLights">
        <cfvo type="percent" val="0"/>
        <cfvo type="num" val="2"/>
        <cfvo type="num" val="3"/>
        <cfvo type="num" val="4"/>
      </iconSet>
    </cfRule>
    <cfRule type="iconSet" priority="949">
      <iconSet iconSet="4TrafficLights" showValue="0">
        <cfvo type="percent" val="0"/>
        <cfvo type="percent" val="2"/>
        <cfvo type="percent" val="3"/>
        <cfvo type="num" val="4"/>
      </iconSet>
    </cfRule>
    <cfRule type="iconSet" priority="950">
      <iconSet showValue="0">
        <cfvo type="percent" val="0"/>
        <cfvo type="num" val="2"/>
        <cfvo type="num" val="3"/>
      </iconSet>
    </cfRule>
    <cfRule type="iconSet" priority="951">
      <iconSet>
        <cfvo type="percent" val="0"/>
        <cfvo type="num" val="2"/>
        <cfvo type="num" val="3"/>
      </iconSet>
    </cfRule>
  </conditionalFormatting>
  <conditionalFormatting sqref="F167:F171">
    <cfRule type="iconSet" priority="942">
      <iconSet iconSet="4TrafficLights" showValue="0">
        <cfvo type="percent" val="0"/>
        <cfvo type="num" val="2"/>
        <cfvo type="num" val="3"/>
        <cfvo type="num" val="4"/>
      </iconSet>
    </cfRule>
    <cfRule type="iconSet" priority="943">
      <iconSet iconSet="4TrafficLights">
        <cfvo type="percent" val="0"/>
        <cfvo type="num" val="2"/>
        <cfvo type="num" val="3"/>
        <cfvo type="num" val="4"/>
      </iconSet>
    </cfRule>
    <cfRule type="iconSet" priority="944">
      <iconSet iconSet="4TrafficLights" showValue="0">
        <cfvo type="percent" val="0"/>
        <cfvo type="percent" val="2"/>
        <cfvo type="percent" val="3"/>
        <cfvo type="num" val="4"/>
      </iconSet>
    </cfRule>
    <cfRule type="iconSet" priority="945">
      <iconSet showValue="0">
        <cfvo type="percent" val="0"/>
        <cfvo type="num" val="2"/>
        <cfvo type="num" val="3"/>
      </iconSet>
    </cfRule>
    <cfRule type="iconSet" priority="946">
      <iconSet>
        <cfvo type="percent" val="0"/>
        <cfvo type="num" val="2"/>
        <cfvo type="num" val="3"/>
      </iconSet>
    </cfRule>
  </conditionalFormatting>
  <conditionalFormatting sqref="F183:F187">
    <cfRule type="iconSet" priority="937">
      <iconSet iconSet="4TrafficLights" showValue="0">
        <cfvo type="percent" val="0"/>
        <cfvo type="num" val="2"/>
        <cfvo type="num" val="3"/>
        <cfvo type="num" val="4"/>
      </iconSet>
    </cfRule>
    <cfRule type="iconSet" priority="938">
      <iconSet iconSet="4TrafficLights">
        <cfvo type="percent" val="0"/>
        <cfvo type="num" val="2"/>
        <cfvo type="num" val="3"/>
        <cfvo type="num" val="4"/>
      </iconSet>
    </cfRule>
    <cfRule type="iconSet" priority="939">
      <iconSet iconSet="4TrafficLights" showValue="0">
        <cfvo type="percent" val="0"/>
        <cfvo type="percent" val="2"/>
        <cfvo type="percent" val="3"/>
        <cfvo type="num" val="4"/>
      </iconSet>
    </cfRule>
    <cfRule type="iconSet" priority="940">
      <iconSet showValue="0">
        <cfvo type="percent" val="0"/>
        <cfvo type="num" val="2"/>
        <cfvo type="num" val="3"/>
      </iconSet>
    </cfRule>
    <cfRule type="iconSet" priority="941">
      <iconSet>
        <cfvo type="percent" val="0"/>
        <cfvo type="num" val="2"/>
        <cfvo type="num" val="3"/>
      </iconSet>
    </cfRule>
  </conditionalFormatting>
  <conditionalFormatting sqref="F199:F203">
    <cfRule type="iconSet" priority="932">
      <iconSet iconSet="4TrafficLights" showValue="0">
        <cfvo type="percent" val="0"/>
        <cfvo type="num" val="2"/>
        <cfvo type="num" val="3"/>
        <cfvo type="num" val="4"/>
      </iconSet>
    </cfRule>
    <cfRule type="iconSet" priority="933">
      <iconSet iconSet="4TrafficLights">
        <cfvo type="percent" val="0"/>
        <cfvo type="num" val="2"/>
        <cfvo type="num" val="3"/>
        <cfvo type="num" val="4"/>
      </iconSet>
    </cfRule>
    <cfRule type="iconSet" priority="934">
      <iconSet iconSet="4TrafficLights" showValue="0">
        <cfvo type="percent" val="0"/>
        <cfvo type="percent" val="2"/>
        <cfvo type="percent" val="3"/>
        <cfvo type="num" val="4"/>
      </iconSet>
    </cfRule>
    <cfRule type="iconSet" priority="935">
      <iconSet showValue="0">
        <cfvo type="percent" val="0"/>
        <cfvo type="num" val="2"/>
        <cfvo type="num" val="3"/>
      </iconSet>
    </cfRule>
    <cfRule type="iconSet" priority="936">
      <iconSet>
        <cfvo type="percent" val="0"/>
        <cfvo type="num" val="2"/>
        <cfvo type="num" val="3"/>
      </iconSet>
    </cfRule>
  </conditionalFormatting>
  <conditionalFormatting sqref="F215:F219">
    <cfRule type="iconSet" priority="927">
      <iconSet iconSet="4TrafficLights" showValue="0">
        <cfvo type="percent" val="0"/>
        <cfvo type="num" val="2"/>
        <cfvo type="num" val="3"/>
        <cfvo type="num" val="4"/>
      </iconSet>
    </cfRule>
    <cfRule type="iconSet" priority="928">
      <iconSet iconSet="4TrafficLights">
        <cfvo type="percent" val="0"/>
        <cfvo type="num" val="2"/>
        <cfvo type="num" val="3"/>
        <cfvo type="num" val="4"/>
      </iconSet>
    </cfRule>
    <cfRule type="iconSet" priority="929">
      <iconSet iconSet="4TrafficLights" showValue="0">
        <cfvo type="percent" val="0"/>
        <cfvo type="percent" val="2"/>
        <cfvo type="percent" val="3"/>
        <cfvo type="num" val="4"/>
      </iconSet>
    </cfRule>
    <cfRule type="iconSet" priority="930">
      <iconSet showValue="0">
        <cfvo type="percent" val="0"/>
        <cfvo type="num" val="2"/>
        <cfvo type="num" val="3"/>
      </iconSet>
    </cfRule>
    <cfRule type="iconSet" priority="931">
      <iconSet>
        <cfvo type="percent" val="0"/>
        <cfvo type="num" val="2"/>
        <cfvo type="num" val="3"/>
      </iconSet>
    </cfRule>
  </conditionalFormatting>
  <conditionalFormatting sqref="F28:F37">
    <cfRule type="iconSet" priority="922">
      <iconSet iconSet="4TrafficLights" showValue="0">
        <cfvo type="percent" val="0"/>
        <cfvo type="num" val="2"/>
        <cfvo type="num" val="3"/>
        <cfvo type="num" val="4"/>
      </iconSet>
    </cfRule>
    <cfRule type="iconSet" priority="923">
      <iconSet iconSet="4TrafficLights">
        <cfvo type="percent" val="0"/>
        <cfvo type="num" val="2"/>
        <cfvo type="num" val="3"/>
        <cfvo type="num" val="4"/>
      </iconSet>
    </cfRule>
    <cfRule type="iconSet" priority="924">
      <iconSet iconSet="4TrafficLights" showValue="0">
        <cfvo type="percent" val="0"/>
        <cfvo type="percent" val="2"/>
        <cfvo type="percent" val="3"/>
        <cfvo type="num" val="4"/>
      </iconSet>
    </cfRule>
    <cfRule type="iconSet" priority="925">
      <iconSet showValue="0">
        <cfvo type="percent" val="0"/>
        <cfvo type="num" val="2"/>
        <cfvo type="num" val="3"/>
      </iconSet>
    </cfRule>
    <cfRule type="iconSet" priority="926">
      <iconSet>
        <cfvo type="percent" val="0"/>
        <cfvo type="num" val="2"/>
        <cfvo type="num" val="3"/>
      </iconSet>
    </cfRule>
  </conditionalFormatting>
  <conditionalFormatting sqref="F44:F53">
    <cfRule type="iconSet" priority="917">
      <iconSet iconSet="4TrafficLights" showValue="0">
        <cfvo type="percent" val="0"/>
        <cfvo type="num" val="2"/>
        <cfvo type="num" val="3"/>
        <cfvo type="num" val="4"/>
      </iconSet>
    </cfRule>
    <cfRule type="iconSet" priority="918">
      <iconSet iconSet="4TrafficLights">
        <cfvo type="percent" val="0"/>
        <cfvo type="num" val="2"/>
        <cfvo type="num" val="3"/>
        <cfvo type="num" val="4"/>
      </iconSet>
    </cfRule>
    <cfRule type="iconSet" priority="919">
      <iconSet iconSet="4TrafficLights" showValue="0">
        <cfvo type="percent" val="0"/>
        <cfvo type="percent" val="2"/>
        <cfvo type="percent" val="3"/>
        <cfvo type="num" val="4"/>
      </iconSet>
    </cfRule>
    <cfRule type="iconSet" priority="920">
      <iconSet showValue="0">
        <cfvo type="percent" val="0"/>
        <cfvo type="num" val="2"/>
        <cfvo type="num" val="3"/>
      </iconSet>
    </cfRule>
    <cfRule type="iconSet" priority="921">
      <iconSet>
        <cfvo type="percent" val="0"/>
        <cfvo type="num" val="2"/>
        <cfvo type="num" val="3"/>
      </iconSet>
    </cfRule>
  </conditionalFormatting>
  <conditionalFormatting sqref="F60:F69">
    <cfRule type="iconSet" priority="912">
      <iconSet iconSet="4TrafficLights" showValue="0">
        <cfvo type="percent" val="0"/>
        <cfvo type="num" val="2"/>
        <cfvo type="num" val="3"/>
        <cfvo type="num" val="4"/>
      </iconSet>
    </cfRule>
    <cfRule type="iconSet" priority="913">
      <iconSet iconSet="4TrafficLights">
        <cfvo type="percent" val="0"/>
        <cfvo type="num" val="2"/>
        <cfvo type="num" val="3"/>
        <cfvo type="num" val="4"/>
      </iconSet>
    </cfRule>
    <cfRule type="iconSet" priority="914">
      <iconSet iconSet="4TrafficLights" showValue="0">
        <cfvo type="percent" val="0"/>
        <cfvo type="percent" val="2"/>
        <cfvo type="percent" val="3"/>
        <cfvo type="num" val="4"/>
      </iconSet>
    </cfRule>
    <cfRule type="iconSet" priority="915">
      <iconSet showValue="0">
        <cfvo type="percent" val="0"/>
        <cfvo type="num" val="2"/>
        <cfvo type="num" val="3"/>
      </iconSet>
    </cfRule>
    <cfRule type="iconSet" priority="916">
      <iconSet>
        <cfvo type="percent" val="0"/>
        <cfvo type="num" val="2"/>
        <cfvo type="num" val="3"/>
      </iconSet>
    </cfRule>
  </conditionalFormatting>
  <conditionalFormatting sqref="F76:F85">
    <cfRule type="iconSet" priority="907">
      <iconSet iconSet="4TrafficLights" showValue="0">
        <cfvo type="percent" val="0"/>
        <cfvo type="num" val="2"/>
        <cfvo type="num" val="3"/>
        <cfvo type="num" val="4"/>
      </iconSet>
    </cfRule>
    <cfRule type="iconSet" priority="908">
      <iconSet iconSet="4TrafficLights">
        <cfvo type="percent" val="0"/>
        <cfvo type="num" val="2"/>
        <cfvo type="num" val="3"/>
        <cfvo type="num" val="4"/>
      </iconSet>
    </cfRule>
    <cfRule type="iconSet" priority="909">
      <iconSet iconSet="4TrafficLights" showValue="0">
        <cfvo type="percent" val="0"/>
        <cfvo type="percent" val="2"/>
        <cfvo type="percent" val="3"/>
        <cfvo type="num" val="4"/>
      </iconSet>
    </cfRule>
    <cfRule type="iconSet" priority="910">
      <iconSet showValue="0">
        <cfvo type="percent" val="0"/>
        <cfvo type="num" val="2"/>
        <cfvo type="num" val="3"/>
      </iconSet>
    </cfRule>
    <cfRule type="iconSet" priority="911">
      <iconSet>
        <cfvo type="percent" val="0"/>
        <cfvo type="num" val="2"/>
        <cfvo type="num" val="3"/>
      </iconSet>
    </cfRule>
  </conditionalFormatting>
  <conditionalFormatting sqref="F92:F101">
    <cfRule type="iconSet" priority="902">
      <iconSet iconSet="4TrafficLights" showValue="0">
        <cfvo type="percent" val="0"/>
        <cfvo type="num" val="2"/>
        <cfvo type="num" val="3"/>
        <cfvo type="num" val="4"/>
      </iconSet>
    </cfRule>
    <cfRule type="iconSet" priority="903">
      <iconSet iconSet="4TrafficLights">
        <cfvo type="percent" val="0"/>
        <cfvo type="num" val="2"/>
        <cfvo type="num" val="3"/>
        <cfvo type="num" val="4"/>
      </iconSet>
    </cfRule>
    <cfRule type="iconSet" priority="904">
      <iconSet iconSet="4TrafficLights" showValue="0">
        <cfvo type="percent" val="0"/>
        <cfvo type="percent" val="2"/>
        <cfvo type="percent" val="3"/>
        <cfvo type="num" val="4"/>
      </iconSet>
    </cfRule>
    <cfRule type="iconSet" priority="905">
      <iconSet showValue="0">
        <cfvo type="percent" val="0"/>
        <cfvo type="num" val="2"/>
        <cfvo type="num" val="3"/>
      </iconSet>
    </cfRule>
    <cfRule type="iconSet" priority="906">
      <iconSet>
        <cfvo type="percent" val="0"/>
        <cfvo type="num" val="2"/>
        <cfvo type="num" val="3"/>
      </iconSet>
    </cfRule>
  </conditionalFormatting>
  <conditionalFormatting sqref="F108:F117">
    <cfRule type="iconSet" priority="897">
      <iconSet iconSet="4TrafficLights" showValue="0">
        <cfvo type="percent" val="0"/>
        <cfvo type="num" val="2"/>
        <cfvo type="num" val="3"/>
        <cfvo type="num" val="4"/>
      </iconSet>
    </cfRule>
    <cfRule type="iconSet" priority="898">
      <iconSet iconSet="4TrafficLights">
        <cfvo type="percent" val="0"/>
        <cfvo type="num" val="2"/>
        <cfvo type="num" val="3"/>
        <cfvo type="num" val="4"/>
      </iconSet>
    </cfRule>
    <cfRule type="iconSet" priority="899">
      <iconSet iconSet="4TrafficLights" showValue="0">
        <cfvo type="percent" val="0"/>
        <cfvo type="percent" val="2"/>
        <cfvo type="percent" val="3"/>
        <cfvo type="num" val="4"/>
      </iconSet>
    </cfRule>
    <cfRule type="iconSet" priority="900">
      <iconSet showValue="0">
        <cfvo type="percent" val="0"/>
        <cfvo type="num" val="2"/>
        <cfvo type="num" val="3"/>
      </iconSet>
    </cfRule>
    <cfRule type="iconSet" priority="901">
      <iconSet>
        <cfvo type="percent" val="0"/>
        <cfvo type="num" val="2"/>
        <cfvo type="num" val="3"/>
      </iconSet>
    </cfRule>
  </conditionalFormatting>
  <conditionalFormatting sqref="F124:F133">
    <cfRule type="iconSet" priority="892">
      <iconSet iconSet="4TrafficLights" showValue="0">
        <cfvo type="percent" val="0"/>
        <cfvo type="num" val="2"/>
        <cfvo type="num" val="3"/>
        <cfvo type="num" val="4"/>
      </iconSet>
    </cfRule>
    <cfRule type="iconSet" priority="893">
      <iconSet iconSet="4TrafficLights">
        <cfvo type="percent" val="0"/>
        <cfvo type="num" val="2"/>
        <cfvo type="num" val="3"/>
        <cfvo type="num" val="4"/>
      </iconSet>
    </cfRule>
    <cfRule type="iconSet" priority="894">
      <iconSet iconSet="4TrafficLights" showValue="0">
        <cfvo type="percent" val="0"/>
        <cfvo type="percent" val="2"/>
        <cfvo type="percent" val="3"/>
        <cfvo type="num" val="4"/>
      </iconSet>
    </cfRule>
    <cfRule type="iconSet" priority="895">
      <iconSet showValue="0">
        <cfvo type="percent" val="0"/>
        <cfvo type="num" val="2"/>
        <cfvo type="num" val="3"/>
      </iconSet>
    </cfRule>
    <cfRule type="iconSet" priority="896">
      <iconSet>
        <cfvo type="percent" val="0"/>
        <cfvo type="num" val="2"/>
        <cfvo type="num" val="3"/>
      </iconSet>
    </cfRule>
  </conditionalFormatting>
  <conditionalFormatting sqref="F140:F149">
    <cfRule type="iconSet" priority="887">
      <iconSet iconSet="4TrafficLights" showValue="0">
        <cfvo type="percent" val="0"/>
        <cfvo type="num" val="2"/>
        <cfvo type="num" val="3"/>
        <cfvo type="num" val="4"/>
      </iconSet>
    </cfRule>
    <cfRule type="iconSet" priority="888">
      <iconSet iconSet="4TrafficLights">
        <cfvo type="percent" val="0"/>
        <cfvo type="num" val="2"/>
        <cfvo type="num" val="3"/>
        <cfvo type="num" val="4"/>
      </iconSet>
    </cfRule>
    <cfRule type="iconSet" priority="889">
      <iconSet iconSet="4TrafficLights" showValue="0">
        <cfvo type="percent" val="0"/>
        <cfvo type="percent" val="2"/>
        <cfvo type="percent" val="3"/>
        <cfvo type="num" val="4"/>
      </iconSet>
    </cfRule>
    <cfRule type="iconSet" priority="890">
      <iconSet showValue="0">
        <cfvo type="percent" val="0"/>
        <cfvo type="num" val="2"/>
        <cfvo type="num" val="3"/>
      </iconSet>
    </cfRule>
    <cfRule type="iconSet" priority="891">
      <iconSet>
        <cfvo type="percent" val="0"/>
        <cfvo type="num" val="2"/>
        <cfvo type="num" val="3"/>
      </iconSet>
    </cfRule>
  </conditionalFormatting>
  <conditionalFormatting sqref="F156:F165">
    <cfRule type="iconSet" priority="882">
      <iconSet iconSet="4TrafficLights" showValue="0">
        <cfvo type="percent" val="0"/>
        <cfvo type="num" val="2"/>
        <cfvo type="num" val="3"/>
        <cfvo type="num" val="4"/>
      </iconSet>
    </cfRule>
    <cfRule type="iconSet" priority="883">
      <iconSet iconSet="4TrafficLights">
        <cfvo type="percent" val="0"/>
        <cfvo type="num" val="2"/>
        <cfvo type="num" val="3"/>
        <cfvo type="num" val="4"/>
      </iconSet>
    </cfRule>
    <cfRule type="iconSet" priority="884">
      <iconSet iconSet="4TrafficLights" showValue="0">
        <cfvo type="percent" val="0"/>
        <cfvo type="percent" val="2"/>
        <cfvo type="percent" val="3"/>
        <cfvo type="num" val="4"/>
      </iconSet>
    </cfRule>
    <cfRule type="iconSet" priority="885">
      <iconSet showValue="0">
        <cfvo type="percent" val="0"/>
        <cfvo type="num" val="2"/>
        <cfvo type="num" val="3"/>
      </iconSet>
    </cfRule>
    <cfRule type="iconSet" priority="886">
      <iconSet>
        <cfvo type="percent" val="0"/>
        <cfvo type="num" val="2"/>
        <cfvo type="num" val="3"/>
      </iconSet>
    </cfRule>
  </conditionalFormatting>
  <conditionalFormatting sqref="F172:F181">
    <cfRule type="iconSet" priority="877">
      <iconSet iconSet="4TrafficLights" showValue="0">
        <cfvo type="percent" val="0"/>
        <cfvo type="num" val="2"/>
        <cfvo type="num" val="3"/>
        <cfvo type="num" val="4"/>
      </iconSet>
    </cfRule>
    <cfRule type="iconSet" priority="878">
      <iconSet iconSet="4TrafficLights">
        <cfvo type="percent" val="0"/>
        <cfvo type="num" val="2"/>
        <cfvo type="num" val="3"/>
        <cfvo type="num" val="4"/>
      </iconSet>
    </cfRule>
    <cfRule type="iconSet" priority="879">
      <iconSet iconSet="4TrafficLights" showValue="0">
        <cfvo type="percent" val="0"/>
        <cfvo type="percent" val="2"/>
        <cfvo type="percent" val="3"/>
        <cfvo type="num" val="4"/>
      </iconSet>
    </cfRule>
    <cfRule type="iconSet" priority="880">
      <iconSet showValue="0">
        <cfvo type="percent" val="0"/>
        <cfvo type="num" val="2"/>
        <cfvo type="num" val="3"/>
      </iconSet>
    </cfRule>
    <cfRule type="iconSet" priority="881">
      <iconSet>
        <cfvo type="percent" val="0"/>
        <cfvo type="num" val="2"/>
        <cfvo type="num" val="3"/>
      </iconSet>
    </cfRule>
  </conditionalFormatting>
  <conditionalFormatting sqref="F188:F197">
    <cfRule type="iconSet" priority="872">
      <iconSet iconSet="4TrafficLights" showValue="0">
        <cfvo type="percent" val="0"/>
        <cfvo type="num" val="2"/>
        <cfvo type="num" val="3"/>
        <cfvo type="num" val="4"/>
      </iconSet>
    </cfRule>
    <cfRule type="iconSet" priority="873">
      <iconSet iconSet="4TrafficLights">
        <cfvo type="percent" val="0"/>
        <cfvo type="num" val="2"/>
        <cfvo type="num" val="3"/>
        <cfvo type="num" val="4"/>
      </iconSet>
    </cfRule>
    <cfRule type="iconSet" priority="874">
      <iconSet iconSet="4TrafficLights" showValue="0">
        <cfvo type="percent" val="0"/>
        <cfvo type="percent" val="2"/>
        <cfvo type="percent" val="3"/>
        <cfvo type="num" val="4"/>
      </iconSet>
    </cfRule>
    <cfRule type="iconSet" priority="875">
      <iconSet showValue="0">
        <cfvo type="percent" val="0"/>
        <cfvo type="num" val="2"/>
        <cfvo type="num" val="3"/>
      </iconSet>
    </cfRule>
    <cfRule type="iconSet" priority="876">
      <iconSet>
        <cfvo type="percent" val="0"/>
        <cfvo type="num" val="2"/>
        <cfvo type="num" val="3"/>
      </iconSet>
    </cfRule>
  </conditionalFormatting>
  <conditionalFormatting sqref="F204:F213">
    <cfRule type="iconSet" priority="867">
      <iconSet iconSet="4TrafficLights" showValue="0">
        <cfvo type="percent" val="0"/>
        <cfvo type="num" val="2"/>
        <cfvo type="num" val="3"/>
        <cfvo type="num" val="4"/>
      </iconSet>
    </cfRule>
    <cfRule type="iconSet" priority="868">
      <iconSet iconSet="4TrafficLights">
        <cfvo type="percent" val="0"/>
        <cfvo type="num" val="2"/>
        <cfvo type="num" val="3"/>
        <cfvo type="num" val="4"/>
      </iconSet>
    </cfRule>
    <cfRule type="iconSet" priority="869">
      <iconSet iconSet="4TrafficLights" showValue="0">
        <cfvo type="percent" val="0"/>
        <cfvo type="percent" val="2"/>
        <cfvo type="percent" val="3"/>
        <cfvo type="num" val="4"/>
      </iconSet>
    </cfRule>
    <cfRule type="iconSet" priority="870">
      <iconSet showValue="0">
        <cfvo type="percent" val="0"/>
        <cfvo type="num" val="2"/>
        <cfvo type="num" val="3"/>
      </iconSet>
    </cfRule>
    <cfRule type="iconSet" priority="871">
      <iconSet>
        <cfvo type="percent" val="0"/>
        <cfvo type="num" val="2"/>
        <cfvo type="num" val="3"/>
      </iconSet>
    </cfRule>
  </conditionalFormatting>
  <conditionalFormatting sqref="F220:F229">
    <cfRule type="iconSet" priority="862">
      <iconSet iconSet="4TrafficLights" showValue="0">
        <cfvo type="percent" val="0"/>
        <cfvo type="num" val="2"/>
        <cfvo type="num" val="3"/>
        <cfvo type="num" val="4"/>
      </iconSet>
    </cfRule>
    <cfRule type="iconSet" priority="863">
      <iconSet iconSet="4TrafficLights">
        <cfvo type="percent" val="0"/>
        <cfvo type="num" val="2"/>
        <cfvo type="num" val="3"/>
        <cfvo type="num" val="4"/>
      </iconSet>
    </cfRule>
    <cfRule type="iconSet" priority="864">
      <iconSet iconSet="4TrafficLights" showValue="0">
        <cfvo type="percent" val="0"/>
        <cfvo type="percent" val="2"/>
        <cfvo type="percent" val="3"/>
        <cfvo type="num" val="4"/>
      </iconSet>
    </cfRule>
    <cfRule type="iconSet" priority="865">
      <iconSet showValue="0">
        <cfvo type="percent" val="0"/>
        <cfvo type="num" val="2"/>
        <cfvo type="num" val="3"/>
      </iconSet>
    </cfRule>
    <cfRule type="iconSet" priority="866">
      <iconSet>
        <cfvo type="percent" val="0"/>
        <cfvo type="num" val="2"/>
        <cfvo type="num" val="3"/>
      </iconSet>
    </cfRule>
  </conditionalFormatting>
  <conditionalFormatting sqref="F119:F122">
    <cfRule type="iconSet" priority="857">
      <iconSet iconSet="4TrafficLights" showValue="0">
        <cfvo type="percent" val="0"/>
        <cfvo type="num" val="2"/>
        <cfvo type="num" val="3"/>
        <cfvo type="num" val="4"/>
      </iconSet>
    </cfRule>
    <cfRule type="iconSet" priority="858">
      <iconSet iconSet="4TrafficLights">
        <cfvo type="percent" val="0"/>
        <cfvo type="num" val="2"/>
        <cfvo type="num" val="3"/>
        <cfvo type="num" val="4"/>
      </iconSet>
    </cfRule>
    <cfRule type="iconSet" priority="859">
      <iconSet iconSet="4TrafficLights" showValue="0">
        <cfvo type="percent" val="0"/>
        <cfvo type="percent" val="2"/>
        <cfvo type="percent" val="3"/>
        <cfvo type="num" val="4"/>
      </iconSet>
    </cfRule>
    <cfRule type="iconSet" priority="860">
      <iconSet showValue="0">
        <cfvo type="percent" val="0"/>
        <cfvo type="num" val="2"/>
        <cfvo type="num" val="3"/>
      </iconSet>
    </cfRule>
    <cfRule type="iconSet" priority="861">
      <iconSet>
        <cfvo type="percent" val="0"/>
        <cfvo type="num" val="2"/>
        <cfvo type="num" val="3"/>
      </iconSet>
    </cfRule>
  </conditionalFormatting>
  <conditionalFormatting sqref="I7">
    <cfRule type="dataBar" priority="854">
      <dataBar>
        <cfvo type="min"/>
        <cfvo type="max"/>
        <color rgb="FF63C384"/>
      </dataBar>
    </cfRule>
  </conditionalFormatting>
  <conditionalFormatting sqref="I7">
    <cfRule type="dataBar" priority="853">
      <dataBar>
        <cfvo type="min"/>
        <cfvo type="max"/>
        <color rgb="FF63C384"/>
      </dataBar>
    </cfRule>
  </conditionalFormatting>
  <conditionalFormatting sqref="I7">
    <cfRule type="dataBar" priority="855">
      <dataBar>
        <cfvo type="min"/>
        <cfvo type="max"/>
        <color rgb="FF63C384"/>
      </dataBar>
    </cfRule>
  </conditionalFormatting>
  <conditionalFormatting sqref="I7">
    <cfRule type="dataBar" priority="8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{40515222-CC18-4899-9E38-D1DB4FDA8892}</x14:id>
        </ext>
      </extLst>
    </cfRule>
  </conditionalFormatting>
  <conditionalFormatting sqref="J7">
    <cfRule type="iconSet" priority="849">
      <iconSet iconSet="3Symbols" showValue="0">
        <cfvo type="percent" val="0"/>
        <cfvo type="num" val="0"/>
        <cfvo type="num" val="1"/>
      </iconSet>
    </cfRule>
    <cfRule type="iconSet" priority="850">
      <iconSet iconSet="3Symbols">
        <cfvo type="percent" val="0"/>
        <cfvo type="num" val="0"/>
        <cfvo type="num" val="1"/>
      </iconSet>
    </cfRule>
    <cfRule type="iconSet" priority="851">
      <iconSet iconSet="3Symbols">
        <cfvo type="percent" val="0"/>
        <cfvo type="num" val="0"/>
        <cfvo type="num" val="1"/>
      </iconSet>
    </cfRule>
    <cfRule type="iconSet" priority="852">
      <iconSet iconSet="3Symbols">
        <cfvo type="percent" val="0"/>
        <cfvo type="percent" val="33"/>
        <cfvo type="percent" val="67"/>
      </iconSet>
    </cfRule>
  </conditionalFormatting>
  <conditionalFormatting sqref="I8">
    <cfRule type="dataBar" priority="846">
      <dataBar>
        <cfvo type="min"/>
        <cfvo type="max"/>
        <color rgb="FF63C384"/>
      </dataBar>
    </cfRule>
  </conditionalFormatting>
  <conditionalFormatting sqref="I8">
    <cfRule type="dataBar" priority="845">
      <dataBar>
        <cfvo type="min"/>
        <cfvo type="max"/>
        <color rgb="FF63C384"/>
      </dataBar>
    </cfRule>
  </conditionalFormatting>
  <conditionalFormatting sqref="I8">
    <cfRule type="dataBar" priority="847">
      <dataBar>
        <cfvo type="min"/>
        <cfvo type="max"/>
        <color rgb="FF63C384"/>
      </dataBar>
    </cfRule>
  </conditionalFormatting>
  <conditionalFormatting sqref="I8">
    <cfRule type="dataBar" priority="8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{A6877519-962C-4C48-A1FF-2B14310B5A04}</x14:id>
        </ext>
      </extLst>
    </cfRule>
  </conditionalFormatting>
  <conditionalFormatting sqref="J8">
    <cfRule type="iconSet" priority="841">
      <iconSet iconSet="3Symbols" showValue="0">
        <cfvo type="percent" val="0"/>
        <cfvo type="num" val="0"/>
        <cfvo type="num" val="1"/>
      </iconSet>
    </cfRule>
    <cfRule type="iconSet" priority="842">
      <iconSet iconSet="3Symbols">
        <cfvo type="percent" val="0"/>
        <cfvo type="num" val="0"/>
        <cfvo type="num" val="1"/>
      </iconSet>
    </cfRule>
    <cfRule type="iconSet" priority="843">
      <iconSet iconSet="3Symbols">
        <cfvo type="percent" val="0"/>
        <cfvo type="num" val="0"/>
        <cfvo type="num" val="1"/>
      </iconSet>
    </cfRule>
    <cfRule type="iconSet" priority="844">
      <iconSet iconSet="3Symbols">
        <cfvo type="percent" val="0"/>
        <cfvo type="percent" val="33"/>
        <cfvo type="percent" val="67"/>
      </iconSet>
    </cfRule>
  </conditionalFormatting>
  <conditionalFormatting sqref="I9">
    <cfRule type="dataBar" priority="838">
      <dataBar>
        <cfvo type="min"/>
        <cfvo type="max"/>
        <color rgb="FF63C384"/>
      </dataBar>
    </cfRule>
  </conditionalFormatting>
  <conditionalFormatting sqref="I9">
    <cfRule type="dataBar" priority="837">
      <dataBar>
        <cfvo type="min"/>
        <cfvo type="max"/>
        <color rgb="FF63C384"/>
      </dataBar>
    </cfRule>
  </conditionalFormatting>
  <conditionalFormatting sqref="I9">
    <cfRule type="dataBar" priority="839">
      <dataBar>
        <cfvo type="min"/>
        <cfvo type="max"/>
        <color rgb="FF63C384"/>
      </dataBar>
    </cfRule>
  </conditionalFormatting>
  <conditionalFormatting sqref="I9">
    <cfRule type="dataBar" priority="8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{76A3DBDC-DB65-406B-AF1F-CF32CF00BF87}</x14:id>
        </ext>
      </extLst>
    </cfRule>
  </conditionalFormatting>
  <conditionalFormatting sqref="J9">
    <cfRule type="iconSet" priority="833">
      <iconSet iconSet="3Symbols" showValue="0">
        <cfvo type="percent" val="0"/>
        <cfvo type="num" val="0"/>
        <cfvo type="num" val="1"/>
      </iconSet>
    </cfRule>
    <cfRule type="iconSet" priority="834">
      <iconSet iconSet="3Symbols">
        <cfvo type="percent" val="0"/>
        <cfvo type="num" val="0"/>
        <cfvo type="num" val="1"/>
      </iconSet>
    </cfRule>
    <cfRule type="iconSet" priority="835">
      <iconSet iconSet="3Symbols">
        <cfvo type="percent" val="0"/>
        <cfvo type="num" val="0"/>
        <cfvo type="num" val="1"/>
      </iconSet>
    </cfRule>
    <cfRule type="iconSet" priority="836">
      <iconSet iconSet="3Symbols">
        <cfvo type="percent" val="0"/>
        <cfvo type="percent" val="33"/>
        <cfvo type="percent" val="67"/>
      </iconSet>
    </cfRule>
  </conditionalFormatting>
  <conditionalFormatting sqref="I10:I21">
    <cfRule type="dataBar" priority="830">
      <dataBar>
        <cfvo type="min"/>
        <cfvo type="max"/>
        <color rgb="FF63C384"/>
      </dataBar>
    </cfRule>
  </conditionalFormatting>
  <conditionalFormatting sqref="I10:I21">
    <cfRule type="dataBar" priority="829">
      <dataBar>
        <cfvo type="min"/>
        <cfvo type="max"/>
        <color rgb="FF63C384"/>
      </dataBar>
    </cfRule>
  </conditionalFormatting>
  <conditionalFormatting sqref="I10:I21">
    <cfRule type="dataBar" priority="831">
      <dataBar>
        <cfvo type="min"/>
        <cfvo type="max"/>
        <color rgb="FF63C384"/>
      </dataBar>
    </cfRule>
  </conditionalFormatting>
  <conditionalFormatting sqref="I10:I21">
    <cfRule type="dataBar" priority="8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{9F68C2E9-F2EF-4B9B-AADF-3F2C13CB291C}</x14:id>
        </ext>
      </extLst>
    </cfRule>
  </conditionalFormatting>
  <conditionalFormatting sqref="J10:J21">
    <cfRule type="iconSet" priority="825">
      <iconSet iconSet="3Symbols" showValue="0">
        <cfvo type="percent" val="0"/>
        <cfvo type="num" val="0"/>
        <cfvo type="num" val="1"/>
      </iconSet>
    </cfRule>
    <cfRule type="iconSet" priority="826">
      <iconSet iconSet="3Symbols">
        <cfvo type="percent" val="0"/>
        <cfvo type="num" val="0"/>
        <cfvo type="num" val="1"/>
      </iconSet>
    </cfRule>
    <cfRule type="iconSet" priority="827">
      <iconSet iconSet="3Symbols">
        <cfvo type="percent" val="0"/>
        <cfvo type="num" val="0"/>
        <cfvo type="num" val="1"/>
      </iconSet>
    </cfRule>
    <cfRule type="iconSet" priority="828">
      <iconSet iconSet="3Symbols">
        <cfvo type="percent" val="0"/>
        <cfvo type="percent" val="33"/>
        <cfvo type="percent" val="67"/>
      </iconSet>
    </cfRule>
  </conditionalFormatting>
  <conditionalFormatting sqref="I23:I37">
    <cfRule type="dataBar" priority="822">
      <dataBar>
        <cfvo type="min"/>
        <cfvo type="max"/>
        <color rgb="FF63C384"/>
      </dataBar>
    </cfRule>
  </conditionalFormatting>
  <conditionalFormatting sqref="I23:I37">
    <cfRule type="dataBar" priority="821">
      <dataBar>
        <cfvo type="min"/>
        <cfvo type="max"/>
        <color rgb="FF63C384"/>
      </dataBar>
    </cfRule>
  </conditionalFormatting>
  <conditionalFormatting sqref="I23:I37">
    <cfRule type="dataBar" priority="823">
      <dataBar>
        <cfvo type="min"/>
        <cfvo type="max"/>
        <color rgb="FF63C384"/>
      </dataBar>
    </cfRule>
  </conditionalFormatting>
  <conditionalFormatting sqref="I23:I37">
    <cfRule type="dataBar" priority="8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{FDF6638B-2997-4230-A4CB-08CF392DDD4F}</x14:id>
        </ext>
      </extLst>
    </cfRule>
  </conditionalFormatting>
  <conditionalFormatting sqref="J23:J37">
    <cfRule type="iconSet" priority="817">
      <iconSet iconSet="3Symbols" showValue="0">
        <cfvo type="percent" val="0"/>
        <cfvo type="num" val="0"/>
        <cfvo type="num" val="1"/>
      </iconSet>
    </cfRule>
    <cfRule type="iconSet" priority="818">
      <iconSet iconSet="3Symbols">
        <cfvo type="percent" val="0"/>
        <cfvo type="num" val="0"/>
        <cfvo type="num" val="1"/>
      </iconSet>
    </cfRule>
    <cfRule type="iconSet" priority="819">
      <iconSet iconSet="3Symbols">
        <cfvo type="percent" val="0"/>
        <cfvo type="num" val="0"/>
        <cfvo type="num" val="1"/>
      </iconSet>
    </cfRule>
    <cfRule type="iconSet" priority="820">
      <iconSet iconSet="3Symbols">
        <cfvo type="percent" val="0"/>
        <cfvo type="percent" val="33"/>
        <cfvo type="percent" val="67"/>
      </iconSet>
    </cfRule>
  </conditionalFormatting>
  <conditionalFormatting sqref="I39:I53">
    <cfRule type="dataBar" priority="814">
      <dataBar>
        <cfvo type="min"/>
        <cfvo type="max"/>
        <color rgb="FF63C384"/>
      </dataBar>
    </cfRule>
  </conditionalFormatting>
  <conditionalFormatting sqref="I39:I53">
    <cfRule type="dataBar" priority="813">
      <dataBar>
        <cfvo type="min"/>
        <cfvo type="max"/>
        <color rgb="FF63C384"/>
      </dataBar>
    </cfRule>
  </conditionalFormatting>
  <conditionalFormatting sqref="I39:I53">
    <cfRule type="dataBar" priority="815">
      <dataBar>
        <cfvo type="min"/>
        <cfvo type="max"/>
        <color rgb="FF63C384"/>
      </dataBar>
    </cfRule>
  </conditionalFormatting>
  <conditionalFormatting sqref="I39:I53">
    <cfRule type="dataBar" priority="8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{91EA82EA-E090-477B-91CA-14AC2EF738F0}</x14:id>
        </ext>
      </extLst>
    </cfRule>
  </conditionalFormatting>
  <conditionalFormatting sqref="J39:J53">
    <cfRule type="iconSet" priority="809">
      <iconSet iconSet="3Symbols" showValue="0">
        <cfvo type="percent" val="0"/>
        <cfvo type="num" val="0"/>
        <cfvo type="num" val="1"/>
      </iconSet>
    </cfRule>
    <cfRule type="iconSet" priority="810">
      <iconSet iconSet="3Symbols">
        <cfvo type="percent" val="0"/>
        <cfvo type="num" val="0"/>
        <cfvo type="num" val="1"/>
      </iconSet>
    </cfRule>
    <cfRule type="iconSet" priority="811">
      <iconSet iconSet="3Symbols">
        <cfvo type="percent" val="0"/>
        <cfvo type="num" val="0"/>
        <cfvo type="num" val="1"/>
      </iconSet>
    </cfRule>
    <cfRule type="iconSet" priority="812">
      <iconSet iconSet="3Symbols">
        <cfvo type="percent" val="0"/>
        <cfvo type="percent" val="33"/>
        <cfvo type="percent" val="67"/>
      </iconSet>
    </cfRule>
  </conditionalFormatting>
  <conditionalFormatting sqref="I55:I69">
    <cfRule type="dataBar" priority="806">
      <dataBar>
        <cfvo type="min"/>
        <cfvo type="max"/>
        <color rgb="FF63C384"/>
      </dataBar>
    </cfRule>
  </conditionalFormatting>
  <conditionalFormatting sqref="I55:I69">
    <cfRule type="dataBar" priority="805">
      <dataBar>
        <cfvo type="min"/>
        <cfvo type="max"/>
        <color rgb="FF63C384"/>
      </dataBar>
    </cfRule>
  </conditionalFormatting>
  <conditionalFormatting sqref="I55:I69">
    <cfRule type="dataBar" priority="807">
      <dataBar>
        <cfvo type="min"/>
        <cfvo type="max"/>
        <color rgb="FF63C384"/>
      </dataBar>
    </cfRule>
  </conditionalFormatting>
  <conditionalFormatting sqref="I55:I69">
    <cfRule type="dataBar" priority="8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{0DB9988B-186B-47CD-8577-47D8F9C09278}</x14:id>
        </ext>
      </extLst>
    </cfRule>
  </conditionalFormatting>
  <conditionalFormatting sqref="J55:J69">
    <cfRule type="iconSet" priority="801">
      <iconSet iconSet="3Symbols" showValue="0">
        <cfvo type="percent" val="0"/>
        <cfvo type="num" val="0"/>
        <cfvo type="num" val="1"/>
      </iconSet>
    </cfRule>
    <cfRule type="iconSet" priority="802">
      <iconSet iconSet="3Symbols">
        <cfvo type="percent" val="0"/>
        <cfvo type="num" val="0"/>
        <cfvo type="num" val="1"/>
      </iconSet>
    </cfRule>
    <cfRule type="iconSet" priority="803">
      <iconSet iconSet="3Symbols">
        <cfvo type="percent" val="0"/>
        <cfvo type="num" val="0"/>
        <cfvo type="num" val="1"/>
      </iconSet>
    </cfRule>
    <cfRule type="iconSet" priority="804">
      <iconSet iconSet="3Symbols">
        <cfvo type="percent" val="0"/>
        <cfvo type="percent" val="33"/>
        <cfvo type="percent" val="67"/>
      </iconSet>
    </cfRule>
  </conditionalFormatting>
  <conditionalFormatting sqref="I71:I85">
    <cfRule type="dataBar" priority="798">
      <dataBar>
        <cfvo type="min"/>
        <cfvo type="max"/>
        <color rgb="FF63C384"/>
      </dataBar>
    </cfRule>
  </conditionalFormatting>
  <conditionalFormatting sqref="I71:I85">
    <cfRule type="dataBar" priority="797">
      <dataBar>
        <cfvo type="min"/>
        <cfvo type="max"/>
        <color rgb="FF63C384"/>
      </dataBar>
    </cfRule>
  </conditionalFormatting>
  <conditionalFormatting sqref="I71:I85">
    <cfRule type="dataBar" priority="799">
      <dataBar>
        <cfvo type="min"/>
        <cfvo type="max"/>
        <color rgb="FF63C384"/>
      </dataBar>
    </cfRule>
  </conditionalFormatting>
  <conditionalFormatting sqref="I71:I85">
    <cfRule type="dataBar" priority="8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{504F328F-12EB-4382-B683-1F449B4F2BA9}</x14:id>
        </ext>
      </extLst>
    </cfRule>
  </conditionalFormatting>
  <conditionalFormatting sqref="J71:J85">
    <cfRule type="iconSet" priority="793">
      <iconSet iconSet="3Symbols" showValue="0">
        <cfvo type="percent" val="0"/>
        <cfvo type="num" val="0"/>
        <cfvo type="num" val="1"/>
      </iconSet>
    </cfRule>
    <cfRule type="iconSet" priority="794">
      <iconSet iconSet="3Symbols">
        <cfvo type="percent" val="0"/>
        <cfvo type="num" val="0"/>
        <cfvo type="num" val="1"/>
      </iconSet>
    </cfRule>
    <cfRule type="iconSet" priority="795">
      <iconSet iconSet="3Symbols">
        <cfvo type="percent" val="0"/>
        <cfvo type="num" val="0"/>
        <cfvo type="num" val="1"/>
      </iconSet>
    </cfRule>
    <cfRule type="iconSet" priority="796">
      <iconSet iconSet="3Symbols">
        <cfvo type="percent" val="0"/>
        <cfvo type="percent" val="33"/>
        <cfvo type="percent" val="67"/>
      </iconSet>
    </cfRule>
  </conditionalFormatting>
  <conditionalFormatting sqref="I87:I101">
    <cfRule type="dataBar" priority="790">
      <dataBar>
        <cfvo type="min"/>
        <cfvo type="max"/>
        <color rgb="FF63C384"/>
      </dataBar>
    </cfRule>
  </conditionalFormatting>
  <conditionalFormatting sqref="I87:I101">
    <cfRule type="dataBar" priority="789">
      <dataBar>
        <cfvo type="min"/>
        <cfvo type="max"/>
        <color rgb="FF63C384"/>
      </dataBar>
    </cfRule>
  </conditionalFormatting>
  <conditionalFormatting sqref="I87:I101">
    <cfRule type="dataBar" priority="791">
      <dataBar>
        <cfvo type="min"/>
        <cfvo type="max"/>
        <color rgb="FF63C384"/>
      </dataBar>
    </cfRule>
  </conditionalFormatting>
  <conditionalFormatting sqref="I87:I101">
    <cfRule type="dataBar" priority="7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{A36D93E5-8386-448F-A6C5-C67831CCB0C8}</x14:id>
        </ext>
      </extLst>
    </cfRule>
  </conditionalFormatting>
  <conditionalFormatting sqref="J87:J101">
    <cfRule type="iconSet" priority="785">
      <iconSet iconSet="3Symbols" showValue="0">
        <cfvo type="percent" val="0"/>
        <cfvo type="num" val="0"/>
        <cfvo type="num" val="1"/>
      </iconSet>
    </cfRule>
    <cfRule type="iconSet" priority="786">
      <iconSet iconSet="3Symbols">
        <cfvo type="percent" val="0"/>
        <cfvo type="num" val="0"/>
        <cfvo type="num" val="1"/>
      </iconSet>
    </cfRule>
    <cfRule type="iconSet" priority="787">
      <iconSet iconSet="3Symbols">
        <cfvo type="percent" val="0"/>
        <cfvo type="num" val="0"/>
        <cfvo type="num" val="1"/>
      </iconSet>
    </cfRule>
    <cfRule type="iconSet" priority="788">
      <iconSet iconSet="3Symbols">
        <cfvo type="percent" val="0"/>
        <cfvo type="percent" val="33"/>
        <cfvo type="percent" val="67"/>
      </iconSet>
    </cfRule>
  </conditionalFormatting>
  <conditionalFormatting sqref="I103:I117">
    <cfRule type="dataBar" priority="782">
      <dataBar>
        <cfvo type="min"/>
        <cfvo type="max"/>
        <color rgb="FF63C384"/>
      </dataBar>
    </cfRule>
  </conditionalFormatting>
  <conditionalFormatting sqref="I103:I117">
    <cfRule type="dataBar" priority="781">
      <dataBar>
        <cfvo type="min"/>
        <cfvo type="max"/>
        <color rgb="FF63C384"/>
      </dataBar>
    </cfRule>
  </conditionalFormatting>
  <conditionalFormatting sqref="I103:I117">
    <cfRule type="dataBar" priority="783">
      <dataBar>
        <cfvo type="min"/>
        <cfvo type="max"/>
        <color rgb="FF63C384"/>
      </dataBar>
    </cfRule>
  </conditionalFormatting>
  <conditionalFormatting sqref="I103:I117">
    <cfRule type="dataBar" priority="7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{CCB0776A-D9F8-4129-8EA9-72DEC2BEF615}</x14:id>
        </ext>
      </extLst>
    </cfRule>
  </conditionalFormatting>
  <conditionalFormatting sqref="J103:J117">
    <cfRule type="iconSet" priority="777">
      <iconSet iconSet="3Symbols" showValue="0">
        <cfvo type="percent" val="0"/>
        <cfvo type="num" val="0"/>
        <cfvo type="num" val="1"/>
      </iconSet>
    </cfRule>
    <cfRule type="iconSet" priority="778">
      <iconSet iconSet="3Symbols">
        <cfvo type="percent" val="0"/>
        <cfvo type="num" val="0"/>
        <cfvo type="num" val="1"/>
      </iconSet>
    </cfRule>
    <cfRule type="iconSet" priority="779">
      <iconSet iconSet="3Symbols">
        <cfvo type="percent" val="0"/>
        <cfvo type="num" val="0"/>
        <cfvo type="num" val="1"/>
      </iconSet>
    </cfRule>
    <cfRule type="iconSet" priority="780">
      <iconSet iconSet="3Symbols">
        <cfvo type="percent" val="0"/>
        <cfvo type="percent" val="33"/>
        <cfvo type="percent" val="67"/>
      </iconSet>
    </cfRule>
  </conditionalFormatting>
  <conditionalFormatting sqref="I119:I133">
    <cfRule type="dataBar" priority="774">
      <dataBar>
        <cfvo type="min"/>
        <cfvo type="max"/>
        <color rgb="FF63C384"/>
      </dataBar>
    </cfRule>
  </conditionalFormatting>
  <conditionalFormatting sqref="I119:I133">
    <cfRule type="dataBar" priority="773">
      <dataBar>
        <cfvo type="min"/>
        <cfvo type="max"/>
        <color rgb="FF63C384"/>
      </dataBar>
    </cfRule>
  </conditionalFormatting>
  <conditionalFormatting sqref="I119:I133">
    <cfRule type="dataBar" priority="775">
      <dataBar>
        <cfvo type="min"/>
        <cfvo type="max"/>
        <color rgb="FF63C384"/>
      </dataBar>
    </cfRule>
  </conditionalFormatting>
  <conditionalFormatting sqref="I119:I133">
    <cfRule type="dataBar" priority="7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{5793FAE5-D2E7-441C-8FF8-43A71166FE07}</x14:id>
        </ext>
      </extLst>
    </cfRule>
  </conditionalFormatting>
  <conditionalFormatting sqref="J119:J133">
    <cfRule type="iconSet" priority="769">
      <iconSet iconSet="3Symbols" showValue="0">
        <cfvo type="percent" val="0"/>
        <cfvo type="num" val="0"/>
        <cfvo type="num" val="1"/>
      </iconSet>
    </cfRule>
    <cfRule type="iconSet" priority="770">
      <iconSet iconSet="3Symbols">
        <cfvo type="percent" val="0"/>
        <cfvo type="num" val="0"/>
        <cfvo type="num" val="1"/>
      </iconSet>
    </cfRule>
    <cfRule type="iconSet" priority="771">
      <iconSet iconSet="3Symbols">
        <cfvo type="percent" val="0"/>
        <cfvo type="num" val="0"/>
        <cfvo type="num" val="1"/>
      </iconSet>
    </cfRule>
    <cfRule type="iconSet" priority="772">
      <iconSet iconSet="3Symbols">
        <cfvo type="percent" val="0"/>
        <cfvo type="percent" val="33"/>
        <cfvo type="percent" val="67"/>
      </iconSet>
    </cfRule>
  </conditionalFormatting>
  <conditionalFormatting sqref="I135:I149">
    <cfRule type="dataBar" priority="766">
      <dataBar>
        <cfvo type="min"/>
        <cfvo type="max"/>
        <color rgb="FF63C384"/>
      </dataBar>
    </cfRule>
  </conditionalFormatting>
  <conditionalFormatting sqref="I135:I149">
    <cfRule type="dataBar" priority="765">
      <dataBar>
        <cfvo type="min"/>
        <cfvo type="max"/>
        <color rgb="FF63C384"/>
      </dataBar>
    </cfRule>
  </conditionalFormatting>
  <conditionalFormatting sqref="I135:I149">
    <cfRule type="dataBar" priority="767">
      <dataBar>
        <cfvo type="min"/>
        <cfvo type="max"/>
        <color rgb="FF63C384"/>
      </dataBar>
    </cfRule>
  </conditionalFormatting>
  <conditionalFormatting sqref="I135:I149">
    <cfRule type="dataBar" priority="7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{FB487B67-E09B-41A6-A7FF-55102495ACEE}</x14:id>
        </ext>
      </extLst>
    </cfRule>
  </conditionalFormatting>
  <conditionalFormatting sqref="J135:J149">
    <cfRule type="iconSet" priority="761">
      <iconSet iconSet="3Symbols" showValue="0">
        <cfvo type="percent" val="0"/>
        <cfvo type="num" val="0"/>
        <cfvo type="num" val="1"/>
      </iconSet>
    </cfRule>
    <cfRule type="iconSet" priority="762">
      <iconSet iconSet="3Symbols">
        <cfvo type="percent" val="0"/>
        <cfvo type="num" val="0"/>
        <cfvo type="num" val="1"/>
      </iconSet>
    </cfRule>
    <cfRule type="iconSet" priority="763">
      <iconSet iconSet="3Symbols">
        <cfvo type="percent" val="0"/>
        <cfvo type="num" val="0"/>
        <cfvo type="num" val="1"/>
      </iconSet>
    </cfRule>
    <cfRule type="iconSet" priority="764">
      <iconSet iconSet="3Symbols">
        <cfvo type="percent" val="0"/>
        <cfvo type="percent" val="33"/>
        <cfvo type="percent" val="67"/>
      </iconSet>
    </cfRule>
  </conditionalFormatting>
  <conditionalFormatting sqref="I151:I165">
    <cfRule type="dataBar" priority="758">
      <dataBar>
        <cfvo type="min"/>
        <cfvo type="max"/>
        <color rgb="FF63C384"/>
      </dataBar>
    </cfRule>
  </conditionalFormatting>
  <conditionalFormatting sqref="I151:I165">
    <cfRule type="dataBar" priority="757">
      <dataBar>
        <cfvo type="min"/>
        <cfvo type="max"/>
        <color rgb="FF63C384"/>
      </dataBar>
    </cfRule>
  </conditionalFormatting>
  <conditionalFormatting sqref="I151:I165">
    <cfRule type="dataBar" priority="759">
      <dataBar>
        <cfvo type="min"/>
        <cfvo type="max"/>
        <color rgb="FF63C384"/>
      </dataBar>
    </cfRule>
  </conditionalFormatting>
  <conditionalFormatting sqref="I151:I165">
    <cfRule type="dataBar" priority="7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{01673821-871D-41BD-9178-BA0CA3EE5E6E}</x14:id>
        </ext>
      </extLst>
    </cfRule>
  </conditionalFormatting>
  <conditionalFormatting sqref="J151:J165">
    <cfRule type="iconSet" priority="753">
      <iconSet iconSet="3Symbols" showValue="0">
        <cfvo type="percent" val="0"/>
        <cfvo type="num" val="0"/>
        <cfvo type="num" val="1"/>
      </iconSet>
    </cfRule>
    <cfRule type="iconSet" priority="754">
      <iconSet iconSet="3Symbols">
        <cfvo type="percent" val="0"/>
        <cfvo type="num" val="0"/>
        <cfvo type="num" val="1"/>
      </iconSet>
    </cfRule>
    <cfRule type="iconSet" priority="755">
      <iconSet iconSet="3Symbols">
        <cfvo type="percent" val="0"/>
        <cfvo type="num" val="0"/>
        <cfvo type="num" val="1"/>
      </iconSet>
    </cfRule>
    <cfRule type="iconSet" priority="756">
      <iconSet iconSet="3Symbols">
        <cfvo type="percent" val="0"/>
        <cfvo type="percent" val="33"/>
        <cfvo type="percent" val="67"/>
      </iconSet>
    </cfRule>
  </conditionalFormatting>
  <conditionalFormatting sqref="I167:I181">
    <cfRule type="dataBar" priority="750">
      <dataBar>
        <cfvo type="min"/>
        <cfvo type="max"/>
        <color rgb="FF63C384"/>
      </dataBar>
    </cfRule>
  </conditionalFormatting>
  <conditionalFormatting sqref="I167:I181">
    <cfRule type="dataBar" priority="749">
      <dataBar>
        <cfvo type="min"/>
        <cfvo type="max"/>
        <color rgb="FF63C384"/>
      </dataBar>
    </cfRule>
  </conditionalFormatting>
  <conditionalFormatting sqref="I167:I181">
    <cfRule type="dataBar" priority="751">
      <dataBar>
        <cfvo type="min"/>
        <cfvo type="max"/>
        <color rgb="FF63C384"/>
      </dataBar>
    </cfRule>
  </conditionalFormatting>
  <conditionalFormatting sqref="I167:I181">
    <cfRule type="dataBar" priority="7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{92DDF0E6-CB39-4D28-8C1B-E69ACC6563DF}</x14:id>
        </ext>
      </extLst>
    </cfRule>
  </conditionalFormatting>
  <conditionalFormatting sqref="J167:J181">
    <cfRule type="iconSet" priority="745">
      <iconSet iconSet="3Symbols" showValue="0">
        <cfvo type="percent" val="0"/>
        <cfvo type="num" val="0"/>
        <cfvo type="num" val="1"/>
      </iconSet>
    </cfRule>
    <cfRule type="iconSet" priority="746">
      <iconSet iconSet="3Symbols">
        <cfvo type="percent" val="0"/>
        <cfvo type="num" val="0"/>
        <cfvo type="num" val="1"/>
      </iconSet>
    </cfRule>
    <cfRule type="iconSet" priority="747">
      <iconSet iconSet="3Symbols">
        <cfvo type="percent" val="0"/>
        <cfvo type="num" val="0"/>
        <cfvo type="num" val="1"/>
      </iconSet>
    </cfRule>
    <cfRule type="iconSet" priority="748">
      <iconSet iconSet="3Symbols">
        <cfvo type="percent" val="0"/>
        <cfvo type="percent" val="33"/>
        <cfvo type="percent" val="67"/>
      </iconSet>
    </cfRule>
  </conditionalFormatting>
  <conditionalFormatting sqref="I183:I197">
    <cfRule type="dataBar" priority="742">
      <dataBar>
        <cfvo type="min"/>
        <cfvo type="max"/>
        <color rgb="FF63C384"/>
      </dataBar>
    </cfRule>
  </conditionalFormatting>
  <conditionalFormatting sqref="I183:I197">
    <cfRule type="dataBar" priority="741">
      <dataBar>
        <cfvo type="min"/>
        <cfvo type="max"/>
        <color rgb="FF63C384"/>
      </dataBar>
    </cfRule>
  </conditionalFormatting>
  <conditionalFormatting sqref="I183:I197">
    <cfRule type="dataBar" priority="743">
      <dataBar>
        <cfvo type="min"/>
        <cfvo type="max"/>
        <color rgb="FF63C384"/>
      </dataBar>
    </cfRule>
  </conditionalFormatting>
  <conditionalFormatting sqref="I183:I197">
    <cfRule type="dataBar" priority="7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{4ABA4B13-D990-4635-A8A8-109D8C2B19DB}</x14:id>
        </ext>
      </extLst>
    </cfRule>
  </conditionalFormatting>
  <conditionalFormatting sqref="J183:J197">
    <cfRule type="iconSet" priority="737">
      <iconSet iconSet="3Symbols" showValue="0">
        <cfvo type="percent" val="0"/>
        <cfvo type="num" val="0"/>
        <cfvo type="num" val="1"/>
      </iconSet>
    </cfRule>
    <cfRule type="iconSet" priority="738">
      <iconSet iconSet="3Symbols">
        <cfvo type="percent" val="0"/>
        <cfvo type="num" val="0"/>
        <cfvo type="num" val="1"/>
      </iconSet>
    </cfRule>
    <cfRule type="iconSet" priority="739">
      <iconSet iconSet="3Symbols">
        <cfvo type="percent" val="0"/>
        <cfvo type="num" val="0"/>
        <cfvo type="num" val="1"/>
      </iconSet>
    </cfRule>
    <cfRule type="iconSet" priority="740">
      <iconSet iconSet="3Symbols">
        <cfvo type="percent" val="0"/>
        <cfvo type="percent" val="33"/>
        <cfvo type="percent" val="67"/>
      </iconSet>
    </cfRule>
  </conditionalFormatting>
  <conditionalFormatting sqref="I199:I213">
    <cfRule type="dataBar" priority="734">
      <dataBar>
        <cfvo type="min"/>
        <cfvo type="max"/>
        <color rgb="FF63C384"/>
      </dataBar>
    </cfRule>
  </conditionalFormatting>
  <conditionalFormatting sqref="I199:I213">
    <cfRule type="dataBar" priority="733">
      <dataBar>
        <cfvo type="min"/>
        <cfvo type="max"/>
        <color rgb="FF63C384"/>
      </dataBar>
    </cfRule>
  </conditionalFormatting>
  <conditionalFormatting sqref="I199:I213">
    <cfRule type="dataBar" priority="735">
      <dataBar>
        <cfvo type="min"/>
        <cfvo type="max"/>
        <color rgb="FF63C384"/>
      </dataBar>
    </cfRule>
  </conditionalFormatting>
  <conditionalFormatting sqref="I199:I213">
    <cfRule type="dataBar" priority="7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{FFF74E33-B730-4E13-8F80-DBFB0749B259}</x14:id>
        </ext>
      </extLst>
    </cfRule>
  </conditionalFormatting>
  <conditionalFormatting sqref="J199:J213">
    <cfRule type="iconSet" priority="729">
      <iconSet iconSet="3Symbols" showValue="0">
        <cfvo type="percent" val="0"/>
        <cfvo type="num" val="0"/>
        <cfvo type="num" val="1"/>
      </iconSet>
    </cfRule>
    <cfRule type="iconSet" priority="730">
      <iconSet iconSet="3Symbols">
        <cfvo type="percent" val="0"/>
        <cfvo type="num" val="0"/>
        <cfvo type="num" val="1"/>
      </iconSet>
    </cfRule>
    <cfRule type="iconSet" priority="731">
      <iconSet iconSet="3Symbols">
        <cfvo type="percent" val="0"/>
        <cfvo type="num" val="0"/>
        <cfvo type="num" val="1"/>
      </iconSet>
    </cfRule>
    <cfRule type="iconSet" priority="732">
      <iconSet iconSet="3Symbols">
        <cfvo type="percent" val="0"/>
        <cfvo type="percent" val="33"/>
        <cfvo type="percent" val="67"/>
      </iconSet>
    </cfRule>
  </conditionalFormatting>
  <conditionalFormatting sqref="I215:I229">
    <cfRule type="dataBar" priority="726">
      <dataBar>
        <cfvo type="min"/>
        <cfvo type="max"/>
        <color rgb="FF63C384"/>
      </dataBar>
    </cfRule>
  </conditionalFormatting>
  <conditionalFormatting sqref="I215:I229">
    <cfRule type="dataBar" priority="725">
      <dataBar>
        <cfvo type="min"/>
        <cfvo type="max"/>
        <color rgb="FF63C384"/>
      </dataBar>
    </cfRule>
  </conditionalFormatting>
  <conditionalFormatting sqref="I215:I229">
    <cfRule type="dataBar" priority="727">
      <dataBar>
        <cfvo type="min"/>
        <cfvo type="max"/>
        <color rgb="FF63C384"/>
      </dataBar>
    </cfRule>
  </conditionalFormatting>
  <conditionalFormatting sqref="I215:I229">
    <cfRule type="dataBar" priority="7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{2698700D-E17C-49A4-B2F2-6433BFD7E30A}</x14:id>
        </ext>
      </extLst>
    </cfRule>
  </conditionalFormatting>
  <conditionalFormatting sqref="J215:J229">
    <cfRule type="iconSet" priority="721">
      <iconSet iconSet="3Symbols" showValue="0">
        <cfvo type="percent" val="0"/>
        <cfvo type="num" val="0"/>
        <cfvo type="num" val="1"/>
      </iconSet>
    </cfRule>
    <cfRule type="iconSet" priority="722">
      <iconSet iconSet="3Symbols">
        <cfvo type="percent" val="0"/>
        <cfvo type="num" val="0"/>
        <cfvo type="num" val="1"/>
      </iconSet>
    </cfRule>
    <cfRule type="iconSet" priority="723">
      <iconSet iconSet="3Symbols">
        <cfvo type="percent" val="0"/>
        <cfvo type="num" val="0"/>
        <cfvo type="num" val="1"/>
      </iconSet>
    </cfRule>
    <cfRule type="iconSet" priority="724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79">
      <dataBar>
        <cfvo type="min"/>
        <cfvo type="max"/>
        <color rgb="FF63C384"/>
      </dataBar>
    </cfRule>
  </conditionalFormatting>
  <conditionalFormatting sqref="I246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{3B1836FD-69B2-47F9-B30B-8731E00534CD}</x14:id>
        </ext>
      </extLst>
    </cfRule>
  </conditionalFormatting>
  <conditionalFormatting sqref="F246">
    <cfRule type="iconSet" priority="81">
      <iconSet iconSet="4TrafficLights" showValue="0">
        <cfvo type="percent" val="0"/>
        <cfvo type="num" val="2"/>
        <cfvo type="num" val="3"/>
        <cfvo type="num" val="4"/>
      </iconSet>
    </cfRule>
    <cfRule type="iconSet" priority="82">
      <iconSet iconSet="4TrafficLights">
        <cfvo type="percent" val="0"/>
        <cfvo type="num" val="2"/>
        <cfvo type="num" val="3"/>
        <cfvo type="num" val="4"/>
      </iconSet>
    </cfRule>
    <cfRule type="iconSet" priority="83">
      <iconSet iconSet="4TrafficLights" showValue="0">
        <cfvo type="percent" val="0"/>
        <cfvo type="percent" val="2"/>
        <cfvo type="percent" val="3"/>
        <cfvo type="num" val="4"/>
      </iconSet>
    </cfRule>
    <cfRule type="iconSet" priority="89">
      <iconSet showValue="0">
        <cfvo type="percent" val="0"/>
        <cfvo type="num" val="2"/>
        <cfvo type="num" val="3"/>
      </iconSet>
    </cfRule>
    <cfRule type="iconSet" priority="90">
      <iconSet>
        <cfvo type="percent" val="0"/>
        <cfvo type="num" val="2"/>
        <cfvo type="num" val="3"/>
      </iconSet>
    </cfRule>
  </conditionalFormatting>
  <conditionalFormatting sqref="J246">
    <cfRule type="iconSet" priority="84">
      <iconSet iconSet="3Symbols" showValue="0">
        <cfvo type="percent" val="0"/>
        <cfvo type="num" val="0"/>
        <cfvo type="num" val="1"/>
      </iconSet>
    </cfRule>
    <cfRule type="iconSet" priority="85">
      <iconSet iconSet="3Symbols">
        <cfvo type="percent" val="0"/>
        <cfvo type="num" val="0"/>
        <cfvo type="num" val="1"/>
      </iconSet>
    </cfRule>
    <cfRule type="iconSet" priority="86">
      <iconSet iconSet="3Symbols">
        <cfvo type="percent" val="0"/>
        <cfvo type="num" val="0"/>
        <cfvo type="num" val="1"/>
      </iconSet>
    </cfRule>
    <cfRule type="iconSet" priority="87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88">
      <dataBar>
        <cfvo type="min"/>
        <cfvo type="max"/>
        <color rgb="FF63C384"/>
      </dataBar>
    </cfRule>
  </conditionalFormatting>
  <conditionalFormatting sqref="I262">
    <cfRule type="dataBar" priority="67">
      <dataBar>
        <cfvo type="min"/>
        <cfvo type="max"/>
        <color rgb="FF63C384"/>
      </dataBar>
    </cfRule>
  </conditionalFormatting>
  <conditionalFormatting sqref="I262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{D1D9F8DB-324D-4CCD-B99F-6B84D3BA1412}</x14:id>
        </ext>
      </extLst>
    </cfRule>
  </conditionalFormatting>
  <conditionalFormatting sqref="F262">
    <cfRule type="iconSet" priority="69">
      <iconSet iconSet="4TrafficLights" showValue="0">
        <cfvo type="percent" val="0"/>
        <cfvo type="num" val="2"/>
        <cfvo type="num" val="3"/>
        <cfvo type="num" val="4"/>
      </iconSet>
    </cfRule>
    <cfRule type="iconSet" priority="70">
      <iconSet iconSet="4TrafficLights">
        <cfvo type="percent" val="0"/>
        <cfvo type="num" val="2"/>
        <cfvo type="num" val="3"/>
        <cfvo type="num" val="4"/>
      </iconSet>
    </cfRule>
    <cfRule type="iconSet" priority="71">
      <iconSet iconSet="4TrafficLights" showValue="0">
        <cfvo type="percent" val="0"/>
        <cfvo type="percent" val="2"/>
        <cfvo type="percent" val="3"/>
        <cfvo type="num" val="4"/>
      </iconSet>
    </cfRule>
    <cfRule type="iconSet" priority="77">
      <iconSet showValue="0">
        <cfvo type="percent" val="0"/>
        <cfvo type="num" val="2"/>
        <cfvo type="num" val="3"/>
      </iconSet>
    </cfRule>
    <cfRule type="iconSet" priority="78">
      <iconSet>
        <cfvo type="percent" val="0"/>
        <cfvo type="num" val="2"/>
        <cfvo type="num" val="3"/>
      </iconSet>
    </cfRule>
  </conditionalFormatting>
  <conditionalFormatting sqref="J262">
    <cfRule type="iconSet" priority="72">
      <iconSet iconSet="3Symbols" showValue="0">
        <cfvo type="percent" val="0"/>
        <cfvo type="num" val="0"/>
        <cfvo type="num" val="1"/>
      </iconSet>
    </cfRule>
    <cfRule type="iconSet" priority="73">
      <iconSet iconSet="3Symbols">
        <cfvo type="percent" val="0"/>
        <cfvo type="num" val="0"/>
        <cfvo type="num" val="1"/>
      </iconSet>
    </cfRule>
    <cfRule type="iconSet" priority="74">
      <iconSet iconSet="3Symbols">
        <cfvo type="percent" val="0"/>
        <cfvo type="num" val="0"/>
        <cfvo type="num" val="1"/>
      </iconSet>
    </cfRule>
    <cfRule type="iconSet" priority="75">
      <iconSet iconSet="3Symbols">
        <cfvo type="percent" val="0"/>
        <cfvo type="percent" val="33"/>
        <cfvo type="percent" val="67"/>
      </iconSet>
    </cfRule>
  </conditionalFormatting>
  <conditionalFormatting sqref="I262">
    <cfRule type="dataBar" priority="76">
      <dataBar>
        <cfvo type="min"/>
        <cfvo type="max"/>
        <color rgb="FF63C384"/>
      </dataBar>
    </cfRule>
  </conditionalFormatting>
  <conditionalFormatting sqref="I278">
    <cfRule type="dataBar" priority="55">
      <dataBar>
        <cfvo type="min"/>
        <cfvo type="max"/>
        <color rgb="FF63C384"/>
      </dataBar>
    </cfRule>
  </conditionalFormatting>
  <conditionalFormatting sqref="I278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{97164529-C49B-4119-AD92-E056913D61B6}</x14:id>
        </ext>
      </extLst>
    </cfRule>
  </conditionalFormatting>
  <conditionalFormatting sqref="F278">
    <cfRule type="iconSet" priority="57">
      <iconSet iconSet="4TrafficLights" showValue="0">
        <cfvo type="percent" val="0"/>
        <cfvo type="num" val="2"/>
        <cfvo type="num" val="3"/>
        <cfvo type="num" val="4"/>
      </iconSet>
    </cfRule>
    <cfRule type="iconSet" priority="58">
      <iconSet iconSet="4TrafficLights">
        <cfvo type="percent" val="0"/>
        <cfvo type="num" val="2"/>
        <cfvo type="num" val="3"/>
        <cfvo type="num" val="4"/>
      </iconSet>
    </cfRule>
    <cfRule type="iconSet" priority="59">
      <iconSet iconSet="4TrafficLights" showValue="0">
        <cfvo type="percent" val="0"/>
        <cfvo type="percent" val="2"/>
        <cfvo type="percent" val="3"/>
        <cfvo type="num" val="4"/>
      </iconSet>
    </cfRule>
    <cfRule type="iconSet" priority="65">
      <iconSet showValue="0">
        <cfvo type="percent" val="0"/>
        <cfvo type="num" val="2"/>
        <cfvo type="num" val="3"/>
      </iconSet>
    </cfRule>
    <cfRule type="iconSet" priority="66">
      <iconSet>
        <cfvo type="percent" val="0"/>
        <cfvo type="num" val="2"/>
        <cfvo type="num" val="3"/>
      </iconSet>
    </cfRule>
  </conditionalFormatting>
  <conditionalFormatting sqref="J278">
    <cfRule type="iconSet" priority="60">
      <iconSet iconSet="3Symbols" showValue="0">
        <cfvo type="percent" val="0"/>
        <cfvo type="num" val="0"/>
        <cfvo type="num" val="1"/>
      </iconSet>
    </cfRule>
    <cfRule type="iconSet" priority="61">
      <iconSet iconSet="3Symbols">
        <cfvo type="percent" val="0"/>
        <cfvo type="num" val="0"/>
        <cfvo type="num" val="1"/>
      </iconSet>
    </cfRule>
    <cfRule type="iconSet" priority="62">
      <iconSet iconSet="3Symbols">
        <cfvo type="percent" val="0"/>
        <cfvo type="num" val="0"/>
        <cfvo type="num" val="1"/>
      </iconSet>
    </cfRule>
    <cfRule type="iconSet" priority="63">
      <iconSet iconSet="3Symbols">
        <cfvo type="percent" val="0"/>
        <cfvo type="percent" val="33"/>
        <cfvo type="percent" val="67"/>
      </iconSet>
    </cfRule>
  </conditionalFormatting>
  <conditionalFormatting sqref="I278">
    <cfRule type="dataBar" priority="64">
      <dataBar>
        <cfvo type="min"/>
        <cfvo type="max"/>
        <color rgb="FF63C384"/>
      </dataBar>
    </cfRule>
  </conditionalFormatting>
  <conditionalFormatting sqref="F231:F235">
    <cfRule type="iconSet" priority="50">
      <iconSet iconSet="4TrafficLights" showValue="0">
        <cfvo type="percent" val="0"/>
        <cfvo type="num" val="2"/>
        <cfvo type="num" val="3"/>
        <cfvo type="num" val="4"/>
      </iconSet>
    </cfRule>
    <cfRule type="iconSet" priority="51">
      <iconSet iconSet="4TrafficLights">
        <cfvo type="percent" val="0"/>
        <cfvo type="num" val="2"/>
        <cfvo type="num" val="3"/>
        <cfvo type="num" val="4"/>
      </iconSet>
    </cfRule>
    <cfRule type="iconSet" priority="52">
      <iconSet iconSet="4TrafficLights" showValue="0">
        <cfvo type="percent" val="0"/>
        <cfvo type="percent" val="2"/>
        <cfvo type="percent" val="3"/>
        <cfvo type="num" val="4"/>
      </iconSet>
    </cfRule>
    <cfRule type="iconSet" priority="53">
      <iconSet showValue="0">
        <cfvo type="percent" val="0"/>
        <cfvo type="num" val="2"/>
        <cfvo type="num" val="3"/>
      </iconSet>
    </cfRule>
    <cfRule type="iconSet" priority="54">
      <iconSet>
        <cfvo type="percent" val="0"/>
        <cfvo type="num" val="2"/>
        <cfvo type="num" val="3"/>
      </iconSet>
    </cfRule>
  </conditionalFormatting>
  <conditionalFormatting sqref="F247:F251">
    <cfRule type="iconSet" priority="45">
      <iconSet iconSet="4TrafficLights" showValue="0">
        <cfvo type="percent" val="0"/>
        <cfvo type="num" val="2"/>
        <cfvo type="num" val="3"/>
        <cfvo type="num" val="4"/>
      </iconSet>
    </cfRule>
    <cfRule type="iconSet" priority="46">
      <iconSet iconSet="4TrafficLights">
        <cfvo type="percent" val="0"/>
        <cfvo type="num" val="2"/>
        <cfvo type="num" val="3"/>
        <cfvo type="num" val="4"/>
      </iconSet>
    </cfRule>
    <cfRule type="iconSet" priority="47">
      <iconSet iconSet="4TrafficLights" showValue="0">
        <cfvo type="percent" val="0"/>
        <cfvo type="percent" val="2"/>
        <cfvo type="percent" val="3"/>
        <cfvo type="num" val="4"/>
      </iconSet>
    </cfRule>
    <cfRule type="iconSet" priority="48">
      <iconSet showValue="0">
        <cfvo type="percent" val="0"/>
        <cfvo type="num" val="2"/>
        <cfvo type="num" val="3"/>
      </iconSet>
    </cfRule>
    <cfRule type="iconSet" priority="49">
      <iconSet>
        <cfvo type="percent" val="0"/>
        <cfvo type="num" val="2"/>
        <cfvo type="num" val="3"/>
      </iconSet>
    </cfRule>
  </conditionalFormatting>
  <conditionalFormatting sqref="F263:F267">
    <cfRule type="iconSet" priority="40">
      <iconSet iconSet="4TrafficLights" showValue="0">
        <cfvo type="percent" val="0"/>
        <cfvo type="num" val="2"/>
        <cfvo type="num" val="3"/>
        <cfvo type="num" val="4"/>
      </iconSet>
    </cfRule>
    <cfRule type="iconSet" priority="41">
      <iconSet iconSet="4TrafficLights">
        <cfvo type="percent" val="0"/>
        <cfvo type="num" val="2"/>
        <cfvo type="num" val="3"/>
        <cfvo type="num" val="4"/>
      </iconSet>
    </cfRule>
    <cfRule type="iconSet" priority="42">
      <iconSet iconSet="4TrafficLights" showValue="0">
        <cfvo type="percent" val="0"/>
        <cfvo type="percent" val="2"/>
        <cfvo type="percent" val="3"/>
        <cfvo type="num" val="4"/>
      </iconSet>
    </cfRule>
    <cfRule type="iconSet" priority="43">
      <iconSet showValue="0">
        <cfvo type="percent" val="0"/>
        <cfvo type="num" val="2"/>
        <cfvo type="num" val="3"/>
      </iconSet>
    </cfRule>
    <cfRule type="iconSet" priority="44">
      <iconSet>
        <cfvo type="percent" val="0"/>
        <cfvo type="num" val="2"/>
        <cfvo type="num" val="3"/>
      </iconSet>
    </cfRule>
  </conditionalFormatting>
  <conditionalFormatting sqref="F236:F245">
    <cfRule type="iconSet" priority="35">
      <iconSet iconSet="4TrafficLights" showValue="0">
        <cfvo type="percent" val="0"/>
        <cfvo type="num" val="2"/>
        <cfvo type="num" val="3"/>
        <cfvo type="num" val="4"/>
      </iconSet>
    </cfRule>
    <cfRule type="iconSet" priority="36">
      <iconSet iconSet="4TrafficLights">
        <cfvo type="percent" val="0"/>
        <cfvo type="num" val="2"/>
        <cfvo type="num" val="3"/>
        <cfvo type="num" val="4"/>
      </iconSet>
    </cfRule>
    <cfRule type="iconSet" priority="37">
      <iconSet iconSet="4TrafficLights" showValue="0">
        <cfvo type="percent" val="0"/>
        <cfvo type="percent" val="2"/>
        <cfvo type="percent" val="3"/>
        <cfvo type="num" val="4"/>
      </iconSet>
    </cfRule>
    <cfRule type="iconSet" priority="38">
      <iconSet showValue="0">
        <cfvo type="percent" val="0"/>
        <cfvo type="num" val="2"/>
        <cfvo type="num" val="3"/>
      </iconSet>
    </cfRule>
    <cfRule type="iconSet" priority="39">
      <iconSet>
        <cfvo type="percent" val="0"/>
        <cfvo type="num" val="2"/>
        <cfvo type="num" val="3"/>
      </iconSet>
    </cfRule>
  </conditionalFormatting>
  <conditionalFormatting sqref="F252:F261">
    <cfRule type="iconSet" priority="30">
      <iconSet iconSet="4TrafficLights" showValue="0">
        <cfvo type="percent" val="0"/>
        <cfvo type="num" val="2"/>
        <cfvo type="num" val="3"/>
        <cfvo type="num" val="4"/>
      </iconSet>
    </cfRule>
    <cfRule type="iconSet" priority="31">
      <iconSet iconSet="4TrafficLights">
        <cfvo type="percent" val="0"/>
        <cfvo type="num" val="2"/>
        <cfvo type="num" val="3"/>
        <cfvo type="num" val="4"/>
      </iconSet>
    </cfRule>
    <cfRule type="iconSet" priority="32">
      <iconSet iconSet="4TrafficLights" showValue="0">
        <cfvo type="percent" val="0"/>
        <cfvo type="percent" val="2"/>
        <cfvo type="percent" val="3"/>
        <cfvo type="num" val="4"/>
      </iconSet>
    </cfRule>
    <cfRule type="iconSet" priority="33">
      <iconSet showValue="0">
        <cfvo type="percent" val="0"/>
        <cfvo type="num" val="2"/>
        <cfvo type="num" val="3"/>
      </iconSet>
    </cfRule>
    <cfRule type="iconSet" priority="34">
      <iconSet>
        <cfvo type="percent" val="0"/>
        <cfvo type="num" val="2"/>
        <cfvo type="num" val="3"/>
      </iconSet>
    </cfRule>
  </conditionalFormatting>
  <conditionalFormatting sqref="F268:F277">
    <cfRule type="iconSet" priority="25">
      <iconSet iconSet="4TrafficLights" showValue="0">
        <cfvo type="percent" val="0"/>
        <cfvo type="num" val="2"/>
        <cfvo type="num" val="3"/>
        <cfvo type="num" val="4"/>
      </iconSet>
    </cfRule>
    <cfRule type="iconSet" priority="26">
      <iconSet iconSet="4TrafficLights">
        <cfvo type="percent" val="0"/>
        <cfvo type="num" val="2"/>
        <cfvo type="num" val="3"/>
        <cfvo type="num" val="4"/>
      </iconSet>
    </cfRule>
    <cfRule type="iconSet" priority="27">
      <iconSet iconSet="4TrafficLights" showValue="0">
        <cfvo type="percent" val="0"/>
        <cfvo type="percent" val="2"/>
        <cfvo type="percent" val="3"/>
        <cfvo type="num" val="4"/>
      </iconSet>
    </cfRule>
    <cfRule type="iconSet" priority="28">
      <iconSet showValue="0">
        <cfvo type="percent" val="0"/>
        <cfvo type="num" val="2"/>
        <cfvo type="num" val="3"/>
      </iconSet>
    </cfRule>
    <cfRule type="iconSet" priority="29">
      <iconSet>
        <cfvo type="percent" val="0"/>
        <cfvo type="num" val="2"/>
        <cfvo type="num" val="3"/>
      </iconSet>
    </cfRule>
  </conditionalFormatting>
  <conditionalFormatting sqref="I231:I245">
    <cfRule type="dataBar" priority="22">
      <dataBar>
        <cfvo type="min"/>
        <cfvo type="max"/>
        <color rgb="FF63C384"/>
      </dataBar>
    </cfRule>
  </conditionalFormatting>
  <conditionalFormatting sqref="I231:I245">
    <cfRule type="dataBar" priority="21">
      <dataBar>
        <cfvo type="min"/>
        <cfvo type="max"/>
        <color rgb="FF63C384"/>
      </dataBar>
    </cfRule>
  </conditionalFormatting>
  <conditionalFormatting sqref="I231:I245">
    <cfRule type="dataBar" priority="23">
      <dataBar>
        <cfvo type="min"/>
        <cfvo type="max"/>
        <color rgb="FF63C384"/>
      </dataBar>
    </cfRule>
  </conditionalFormatting>
  <conditionalFormatting sqref="I231:I245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{C28EFB16-AFB2-493D-80C4-7C5D2B032D10}</x14:id>
        </ext>
      </extLst>
    </cfRule>
  </conditionalFormatting>
  <conditionalFormatting sqref="J231:J245">
    <cfRule type="iconSet" priority="17">
      <iconSet iconSet="3Symbols" showValue="0">
        <cfvo type="percent" val="0"/>
        <cfvo type="num" val="0"/>
        <cfvo type="num" val="1"/>
      </iconSet>
    </cfRule>
    <cfRule type="iconSet" priority="18">
      <iconSet iconSet="3Symbols">
        <cfvo type="percent" val="0"/>
        <cfvo type="num" val="0"/>
        <cfvo type="num" val="1"/>
      </iconSet>
    </cfRule>
    <cfRule type="iconSet" priority="19">
      <iconSet iconSet="3Symbols">
        <cfvo type="percent" val="0"/>
        <cfvo type="num" val="0"/>
        <cfvo type="num" val="1"/>
      </iconSet>
    </cfRule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I247:I261">
    <cfRule type="dataBar" priority="14">
      <dataBar>
        <cfvo type="min"/>
        <cfvo type="max"/>
        <color rgb="FF63C384"/>
      </dataBar>
    </cfRule>
  </conditionalFormatting>
  <conditionalFormatting sqref="I247:I261">
    <cfRule type="dataBar" priority="13">
      <dataBar>
        <cfvo type="min"/>
        <cfvo type="max"/>
        <color rgb="FF63C384"/>
      </dataBar>
    </cfRule>
  </conditionalFormatting>
  <conditionalFormatting sqref="I247:I261">
    <cfRule type="dataBar" priority="15">
      <dataBar>
        <cfvo type="min"/>
        <cfvo type="max"/>
        <color rgb="FF63C384"/>
      </dataBar>
    </cfRule>
  </conditionalFormatting>
  <conditionalFormatting sqref="I247:I26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{6BC3651E-D854-4F16-99D5-405AA79C6FDE}</x14:id>
        </ext>
      </extLst>
    </cfRule>
  </conditionalFormatting>
  <conditionalFormatting sqref="J247:J261">
    <cfRule type="iconSet" priority="9">
      <iconSet iconSet="3Symbols" showValue="0">
        <cfvo type="percent" val="0"/>
        <cfvo type="num" val="0"/>
        <cfvo type="num" val="1"/>
      </iconSet>
    </cfRule>
    <cfRule type="iconSet" priority="10">
      <iconSet iconSet="3Symbols">
        <cfvo type="percent" val="0"/>
        <cfvo type="num" val="0"/>
        <cfvo type="num" val="1"/>
      </iconSet>
    </cfRule>
    <cfRule type="iconSet" priority="11">
      <iconSet iconSet="3Symbols">
        <cfvo type="percent" val="0"/>
        <cfvo type="num" val="0"/>
        <cfvo type="num" val="1"/>
      </iconSet>
    </cfRule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263:I277">
    <cfRule type="dataBar" priority="6">
      <dataBar>
        <cfvo type="min"/>
        <cfvo type="max"/>
        <color rgb="FF63C384"/>
      </dataBar>
    </cfRule>
  </conditionalFormatting>
  <conditionalFormatting sqref="I263:I277">
    <cfRule type="dataBar" priority="5">
      <dataBar>
        <cfvo type="min"/>
        <cfvo type="max"/>
        <color rgb="FF63C384"/>
      </dataBar>
    </cfRule>
  </conditionalFormatting>
  <conditionalFormatting sqref="I263:I277">
    <cfRule type="dataBar" priority="7">
      <dataBar>
        <cfvo type="min"/>
        <cfvo type="max"/>
        <color rgb="FF63C384"/>
      </dataBar>
    </cfRule>
  </conditionalFormatting>
  <conditionalFormatting sqref="I263:I27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{8A32DC3B-CCEB-4274-A0BA-5CEAF9F83771}</x14:id>
        </ext>
      </extLst>
    </cfRule>
  </conditionalFormatting>
  <conditionalFormatting sqref="J263:J277">
    <cfRule type="iconSet" priority="1">
      <iconSet iconSet="3Symbols" showValue="0">
        <cfvo type="percent" val="0"/>
        <cfvo type="num" val="0"/>
        <cfvo type="num" val="1"/>
      </iconSet>
    </cfRule>
    <cfRule type="iconSet" priority="2">
      <iconSet iconSet="3Symbols">
        <cfvo type="percent" val="0"/>
        <cfvo type="num" val="0"/>
        <cfvo type="num" val="1"/>
      </iconSet>
    </cfRule>
    <cfRule type="iconSet" priority="3">
      <iconSet iconSet="3Symbols">
        <cfvo type="percent" val="0"/>
        <cfvo type="num" val="0"/>
        <cfvo type="num" val="1"/>
      </iconSet>
    </cfRule>
    <cfRule type="iconSet" priority="4">
      <iconSet iconSet="3Symbols">
        <cfvo type="percent" val="0"/>
        <cfvo type="percent" val="33"/>
        <cfvo type="percent" val="67"/>
      </iconSet>
    </cfRule>
  </conditionalFormatting>
  <dataValidations count="3">
    <dataValidation type="list" errorStyle="information" allowBlank="1" showInputMessage="1" showErrorMessage="1" errorTitle="SELECT" error="Harap untuk diisi kolom chargecode_x000a_" sqref="D5" xr:uid="{00000000-0002-0000-0800-000000000000}">
      <formula1>#REF!</formula1>
    </dataValidation>
    <dataValidation type="list" allowBlank="1" showInputMessage="1" showErrorMessage="1" sqref="F7:F278" xr:uid="{00000000-0002-0000-0800-000001000000}">
      <formula1>"1,2,3"</formula1>
    </dataValidation>
    <dataValidation type="list" allowBlank="1" showInputMessage="1" showErrorMessage="1" sqref="J7:J278" xr:uid="{00000000-0002-0000-0800-000003000000}">
      <formula1>"1,0,-1"</formula1>
    </dataValidation>
  </dataValidations>
  <pageMargins left="0.7" right="0.7" top="0.75" bottom="0.75" header="0.3" footer="0.3"/>
  <pageSetup paperSize="9" orientation="portrait" useFirstPageNumber="1" horizontalDpi="4294967295" verticalDpi="429496729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B0ED63-2DFB-4175-A377-114122A35A7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223027EB-82E0-4C35-88F9-9B5218BF437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E98FC045-BF74-474E-A221-E0035473AF0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05DFB80C-FF66-4AB5-BAAD-CBA30E2CC278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7381E6FA-818F-44B0-870E-993455C9CA54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6B7DF1C6-0325-4193-A306-55FC699E04E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D3E0D7B4-F36B-4F1F-A5D1-C208724E4DA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8EBFFA93-57A7-4FC5-93B6-D37249A47517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274CDF16-6884-49C5-9BB4-64A6C861F6F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E1C905F8-AB8F-4996-A9F7-F02FFA1012A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D9F1053A-655D-4609-964E-6EB0E6E8CF3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FD4C36C0-0D4D-46CF-9185-24FFCDA06F36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703F9C4D-C279-4428-B28D-8C89CC29CCF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E35F5E83-1254-4FEF-A25A-C51B05FADE1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40515222-CC18-4899-9E38-D1DB4FDA889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A6877519-962C-4C48-A1FF-2B14310B5A04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6A3DBDC-DB65-406B-AF1F-CF32CF00BF87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9F68C2E9-F2EF-4B9B-AADF-3F2C13CB291C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FDF6638B-2997-4230-A4CB-08CF392DDD4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91EA82EA-E090-477B-91CA-14AC2EF738F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0DB9988B-186B-47CD-8577-47D8F9C09278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504F328F-12EB-4382-B683-1F449B4F2BA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A36D93E5-8386-448F-A6C5-C67831CCB0C8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CCB0776A-D9F8-4129-8EA9-72DEC2BEF61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5793FAE5-D2E7-441C-8FF8-43A71166FE07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FB487B67-E09B-41A6-A7FF-55102495ACE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01673821-871D-41BD-9178-BA0CA3EE5E6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92DDF0E6-CB39-4D28-8C1B-E69ACC6563D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4ABA4B13-D990-4635-A8A8-109D8C2B19D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FFF74E33-B730-4E13-8F80-DBFB0749B25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2698700D-E17C-49A4-B2F2-6433BFD7E30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3B1836FD-69B2-47F9-B30B-8731E00534C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D1D9F8DB-324D-4CCD-B99F-6B84D3BA141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97164529-C49B-4119-AD92-E056913D61B6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C28EFB16-AFB2-493D-80C4-7C5D2B032D1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6BC3651E-D854-4F16-99D5-405AA79C6FD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8A32DC3B-CCEB-4274-A0BA-5CEAF9F8377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I263:I277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Upload</vt:lpstr>
      <vt:lpstr>Name</vt:lpstr>
      <vt:lpstr>Charge Code</vt:lpstr>
      <vt:lpstr>PM Tools 1 </vt:lpstr>
      <vt:lpstr>PM Tools 2</vt:lpstr>
      <vt:lpstr>TimeSheet</vt:lpstr>
      <vt:lpstr>PM Tools 3</vt:lpstr>
      <vt:lpstr>PM Tools 4</vt:lpstr>
      <vt:lpstr>PM Tools 8</vt:lpstr>
      <vt:lpstr>PM Tools 9</vt:lpstr>
      <vt:lpstr>PM Tools 10</vt:lpstr>
      <vt:lpstr>_FilterDatabase</vt:lpstr>
      <vt:lpstr>DaftarNama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2020-06-10T04:16:04Z</dcterms:created>
  <dcterms:modified xsi:type="dcterms:W3CDTF">2022-09-26T16:09:22Z</dcterms:modified>
</cp:coreProperties>
</file>