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\MasterAudioTechnologyFunctions\Documentation and designs\Sprint_info\"/>
    </mc:Choice>
  </mc:AlternateContent>
  <bookViews>
    <workbookView xWindow="0" yWindow="0" windowWidth="20490" windowHeight="7530" activeTab="1"/>
  </bookViews>
  <sheets>
    <sheet name="Roster" sheetId="2" r:id="rId1"/>
    <sheet name="Sprint" sheetId="1" r:id="rId2"/>
    <sheet name="Char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1" l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H30" i="1"/>
  <c r="G30" i="1"/>
  <c r="F30" i="1"/>
  <c r="F29" i="1"/>
  <c r="I28" i="1"/>
  <c r="J28" i="1"/>
  <c r="K28" i="1"/>
  <c r="L28" i="1"/>
  <c r="M28" i="1"/>
  <c r="N28" i="1"/>
  <c r="O28" i="1"/>
  <c r="P28" i="1"/>
  <c r="Q28" i="1"/>
  <c r="R28" i="1"/>
  <c r="S28" i="1"/>
  <c r="T28" i="1"/>
  <c r="H28" i="1"/>
  <c r="G28" i="1"/>
  <c r="E28" i="1"/>
  <c r="B28" i="1"/>
  <c r="U27" i="1"/>
  <c r="U26" i="1"/>
  <c r="U25" i="1"/>
  <c r="U8" i="1" l="1"/>
  <c r="U6" i="1" l="1"/>
  <c r="U24" i="1"/>
  <c r="U23" i="1"/>
  <c r="U22" i="1"/>
  <c r="U21" i="1"/>
  <c r="U20" i="1"/>
  <c r="U19" i="1"/>
  <c r="U18" i="1"/>
  <c r="U17" i="1"/>
  <c r="U16" i="1"/>
  <c r="U15" i="1"/>
  <c r="U14" i="1"/>
  <c r="U13" i="1"/>
  <c r="C2" i="1" l="1"/>
  <c r="G29" i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7" i="1"/>
  <c r="U9" i="1"/>
  <c r="U10" i="1"/>
  <c r="U11" i="1"/>
  <c r="U12" i="1"/>
  <c r="U5" i="1"/>
  <c r="U28" i="1" l="1"/>
</calcChain>
</file>

<file path=xl/sharedStrings.xml><?xml version="1.0" encoding="utf-8"?>
<sst xmlns="http://schemas.openxmlformats.org/spreadsheetml/2006/main" count="106" uniqueCount="60">
  <si>
    <t>Name</t>
  </si>
  <si>
    <t>Role</t>
  </si>
  <si>
    <t>Index</t>
  </si>
  <si>
    <t>Predrag Dimitrijević</t>
  </si>
  <si>
    <t>Product owner</t>
  </si>
  <si>
    <t>1125/2015</t>
  </si>
  <si>
    <t>Vanja Cvetković</t>
  </si>
  <si>
    <t>Developer</t>
  </si>
  <si>
    <t>1126/2015</t>
  </si>
  <si>
    <t>Đuro Nenadović</t>
  </si>
  <si>
    <t>Scrum master</t>
  </si>
  <si>
    <t>1127/2015</t>
  </si>
  <si>
    <t>Start date</t>
  </si>
  <si>
    <t>End date</t>
  </si>
  <si>
    <t>User story</t>
  </si>
  <si>
    <t>Effort</t>
  </si>
  <si>
    <t>Task</t>
  </si>
  <si>
    <t>Asigned</t>
  </si>
  <si>
    <t>Effort/per task</t>
  </si>
  <si>
    <t>Completed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</si>
  <si>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</si>
  <si>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</si>
  <si>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</si>
  <si>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</si>
  <si>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</si>
  <si>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</si>
  <si>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</si>
  <si>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</si>
  <si>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</si>
  <si>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</si>
  <si>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</si>
  <si>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</si>
  <si>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</si>
  <si>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</si>
  <si>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</t>
  </si>
  <si>
    <t>Total effort</t>
  </si>
  <si>
    <t>Idealy left</t>
  </si>
  <si>
    <t>Actually left</t>
  </si>
  <si>
    <t>Team roster</t>
  </si>
  <si>
    <t>Problems with longer wav files</t>
  </si>
  <si>
    <t>Replacing sound file doesn't change
 loaded sound inside track</t>
  </si>
  <si>
    <t>Too much clicking on track to add wav 
file cause System.ArgumentOutOfRangeException</t>
  </si>
  <si>
    <t>Problems with cursor 
when track is played</t>
  </si>
  <si>
    <t>Sound replays when windows 
is out of desktop borders</t>
  </si>
  <si>
    <t>Implement final 
GUI design</t>
  </si>
  <si>
    <t>Find cause</t>
  </si>
  <si>
    <t>Resolve problem</t>
  </si>
  <si>
    <t>Retesting</t>
  </si>
  <si>
    <t>Find appropriate library or template</t>
  </si>
  <si>
    <t>Implement already designed GUI elements</t>
  </si>
  <si>
    <t>Test for eventual bugs</t>
  </si>
  <si>
    <t>Code review</t>
  </si>
  <si>
    <t>Done</t>
  </si>
  <si>
    <t>In progress</t>
  </si>
  <si>
    <t>Implement themes</t>
  </si>
  <si>
    <t>Implement dark and light themes</t>
  </si>
  <si>
    <t>Adjust elements</t>
  </si>
  <si>
    <t>Review designs</t>
  </si>
  <si>
    <t>To do</t>
  </si>
  <si>
    <t>Reimplement functionalities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</si>
</sst>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31">
    <xf numFmtId="0" fontId="0" fillId="0" borderId="0" xfId="0"/>
    <xf numFmtId="0" fontId="0" fillId="0" borderId="7" xfId="0" applyBorder="1"/>
    <xf numFmtId="0" fontId="1" fillId="2" borderId="11" xfId="1" applyBorder="1"/>
    <xf numFmtId="0" fontId="1" fillId="2" borderId="12" xfId="1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0" xfId="0" applyAlignment="1">
      <alignment horizontal="center" vertical="center"/>
    </xf>
    <xf numFmtId="0" fontId="2" fillId="3" borderId="5" xfId="2" applyBorder="1" applyAlignment="1">
      <alignment horizontal="center" vertical="center"/>
    </xf>
    <xf numFmtId="14" fontId="2" fillId="3" borderId="6" xfId="2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3" borderId="7" xfId="2" applyBorder="1" applyAlignment="1">
      <alignment horizontal="center" vertical="center"/>
    </xf>
    <xf numFmtId="14" fontId="2" fillId="3" borderId="8" xfId="2" applyNumberForma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0" fillId="2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9" xfId="3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" fillId="2" borderId="13" xfId="1" applyBorder="1" applyAlignment="1">
      <alignment horizontal="center"/>
    </xf>
    <xf numFmtId="0" fontId="1" fillId="2" borderId="6" xfId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">
    <cellStyle name="40% - Accent3" xfId="1" builtinId="39"/>
    <cellStyle name="60% - Accent3" xfId="3" builtinId="40"/>
    <cellStyle name="Accent6" xfId="2" builtinId="49"/>
    <cellStyle name="Normal" xfId="0" builtinId="0"/>
  </cellStyles>
  <dxfs count="18"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Sprint!$E$29</c:f>
              <c:strCache>
                <c:ptCount val="1"/>
                <c:pt idx="0">
                  <c:v>Idealy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Sprint!$F$29:$T$29</c:f>
              <c:numCache>
                <c:formatCode>0.0</c:formatCode>
                <c:ptCount val="15"/>
                <c:pt idx="0" formatCode="General">
                  <c:v>64</c:v>
                </c:pt>
                <c:pt idx="1">
                  <c:v>59.428571428571431</c:v>
                </c:pt>
                <c:pt idx="2">
                  <c:v>54.857142857142861</c:v>
                </c:pt>
                <c:pt idx="3">
                  <c:v>50.285714285714292</c:v>
                </c:pt>
                <c:pt idx="4">
                  <c:v>45.714285714285722</c:v>
                </c:pt>
                <c:pt idx="5">
                  <c:v>41.142857142857153</c:v>
                </c:pt>
                <c:pt idx="6">
                  <c:v>36.571428571428584</c:v>
                </c:pt>
                <c:pt idx="7">
                  <c:v>32.000000000000014</c:v>
                </c:pt>
                <c:pt idx="8">
                  <c:v>27.428571428571445</c:v>
                </c:pt>
                <c:pt idx="9">
                  <c:v>22.857142857142875</c:v>
                </c:pt>
                <c:pt idx="10">
                  <c:v>18.285714285714306</c:v>
                </c:pt>
                <c:pt idx="11">
                  <c:v>13.714285714285735</c:v>
                </c:pt>
                <c:pt idx="12">
                  <c:v>9.1428571428571637</c:v>
                </c:pt>
                <c:pt idx="13">
                  <c:v>4.5714285714285925</c:v>
                </c:pt>
                <c:pt idx="14">
                  <c:v>2.1316282072803006E-14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F-4357-9072-E062BD4EF823}"/>
            </c:ext>
          </c:extLst>
        </c:ser>
        <c:ser>
          <c:idx val="1"/>
          <c:order val="1"/>
          <c:tx>
            <c:strRef>
              <c:f>Sprint!$E$30</c:f>
              <c:strCache>
                <c:ptCount val="1"/>
                <c:pt idx="0">
                  <c:v>Actually left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Sprint!$F$30:$T$30</c:f>
              <c:numCache>
                <c:formatCode>General</c:formatCode>
                <c:ptCount val="15"/>
                <c:pt idx="0">
                  <c:v>64</c:v>
                </c:pt>
                <c:pt idx="1">
                  <c:v>64</c:v>
                </c:pt>
                <c:pt idx="2">
                  <c:v>61</c:v>
                </c:pt>
                <c:pt idx="3">
                  <c:v>61</c:v>
                </c:pt>
                <c:pt idx="4">
                  <c:v>61</c:v>
                </c:pt>
                <c:pt idx="5">
                  <c:v>61</c:v>
                </c:pt>
                <c:pt idx="6">
                  <c:v>58</c:v>
                </c:pt>
                <c:pt idx="7">
                  <c:v>41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F-4357-9072-E062BD4E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619040"/>
        <c:axId val="308624616"/>
      </c:lineChart>
      <c:catAx>
        <c:axId val="30861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Days</a:t>
                </a:r>
              </a:p>
            </c:rich>
          </c:tx>
          <c:layout>
            <c:manualLayout>
              <c:xMode val="edge"/>
              <c:yMode val="edge"/>
              <c:x val="0.48727245031871008"/>
              <c:y val="0.8611603400321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24616"/>
        <c:crosses val="autoZero"/>
        <c:auto val="1"/>
        <c:lblAlgn val="ctr"/>
        <c:lblOffset val="100"/>
        <c:noMultiLvlLbl val="0"/>
      </c:catAx>
      <c:valAx>
        <c:axId val="30862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1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3550806149234"/>
          <c:y val="0.92412896149175383"/>
          <c:w val="0.26110517435320585"/>
          <c:h val="5.597054099580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15</xdr:col>
      <xdr:colOff>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G10" sqref="G10"/>
    </sheetView>
  </sheetViews>
  <sheetFormatPr defaultRowHeight="15" x14ac:dyDescent="0.25"/>
  <cols>
    <col min="1" max="1" width="18.85546875" bestFit="1" customWidth="1"/>
    <col min="4" max="4" width="10.28515625" customWidth="1"/>
  </cols>
  <sheetData>
    <row r="1" spans="1:4" x14ac:dyDescent="0.25">
      <c r="A1" s="23" t="s">
        <v>38</v>
      </c>
      <c r="B1" s="24"/>
      <c r="C1" s="24"/>
      <c r="D1" s="25"/>
    </row>
    <row r="2" spans="1:4" x14ac:dyDescent="0.25">
      <c r="A2" s="2" t="s">
        <v>0</v>
      </c>
      <c r="B2" s="20" t="s">
        <v>1</v>
      </c>
      <c r="C2" s="20"/>
      <c r="D2" s="3" t="s">
        <v>2</v>
      </c>
    </row>
    <row r="3" spans="1:4" x14ac:dyDescent="0.25">
      <c r="A3" s="4" t="s">
        <v>3</v>
      </c>
      <c r="B3" s="21" t="s">
        <v>4</v>
      </c>
      <c r="C3" s="21"/>
      <c r="D3" s="5" t="s">
        <v>8</v>
      </c>
    </row>
    <row r="4" spans="1:4" x14ac:dyDescent="0.25">
      <c r="A4" s="4" t="s">
        <v>6</v>
      </c>
      <c r="B4" s="21" t="s">
        <v>7</v>
      </c>
      <c r="C4" s="21"/>
      <c r="D4" s="5" t="s">
        <v>5</v>
      </c>
    </row>
    <row r="5" spans="1:4" x14ac:dyDescent="0.25">
      <c r="A5" s="1" t="s">
        <v>9</v>
      </c>
      <c r="B5" s="22" t="s">
        <v>10</v>
      </c>
      <c r="C5" s="22"/>
      <c r="D5" s="6" t="s">
        <v>11</v>
      </c>
    </row>
  </sheetData>
  <mergeCells count="5">
    <mergeCell ref="B2:C2"/>
    <mergeCell ref="B3:C3"/>
    <mergeCell ref="B4:C4"/>
    <mergeCell ref="B5:C5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abSelected="1" workbookViewId="0">
      <selection activeCell="C8" sqref="C8"/>
    </sheetView>
  </sheetViews>
  <sheetFormatPr defaultRowHeight="15" x14ac:dyDescent="0.25"/>
  <cols>
    <col min="1" max="1" width="37.28515625" style="7" bestFit="1" customWidth="1"/>
    <col min="2" max="2" width="9.5703125" style="7" customWidth="1"/>
    <col min="3" max="3" width="44.85546875" style="7" bestFit="1" customWidth="1"/>
    <col min="4" max="4" width="19.7109375" style="7" customWidth="1"/>
    <col min="5" max="5" width="14" style="7" bestFit="1" customWidth="1"/>
    <col min="6" max="6" width="10.85546875" style="7" bestFit="1" customWidth="1"/>
    <col min="7" max="15" width="5.7109375" style="7" customWidth="1"/>
    <col min="16" max="19" width="6.7109375" style="7" customWidth="1"/>
    <col min="20" max="20" width="6.7109375" style="7" bestFit="1" customWidth="1"/>
    <col min="21" max="21" width="10.42578125" style="7" bestFit="1" customWidth="1"/>
    <col min="22" max="16384" width="9.140625" style="7"/>
  </cols>
  <sheetData>
    <row r="1" spans="1:21" x14ac:dyDescent="0.25">
      <c r="B1" s="8" t="s">
        <v>12</v>
      </c>
      <c r="C1" s="9">
        <v>42506</v>
      </c>
      <c r="E1" s="10"/>
      <c r="F1" s="10"/>
    </row>
    <row r="2" spans="1:21" x14ac:dyDescent="0.25">
      <c r="B2" s="11" t="s">
        <v>13</v>
      </c>
      <c r="C2" s="12">
        <f>C1+14</f>
        <v>42520</v>
      </c>
    </row>
    <row r="4" spans="1:21" x14ac:dyDescent="0.25">
      <c r="A4" s="13" t="s">
        <v>14</v>
      </c>
      <c r="B4" s="13" t="s">
        <v>15</v>
      </c>
      <c r="C4" s="13" t="s">
        <v>16</v>
      </c>
      <c r="D4" s="14" t="s">
        <v>17</v>
      </c>
      <c r="E4" s="13" t="s">
        <v>18</v>
      </c>
      <c r="F4" s="14" t="s">
        <v>19</v>
      </c>
      <c r="G4" s="13" t="s">
        <v>20</v>
      </c>
      <c r="H4" s="13" t="s">
        <v>21</v>
      </c>
      <c r="I4" s="13" t="s">
        <v>22</v>
      </c>
      <c r="J4" s="13" t="s">
        <v>23</v>
      </c>
      <c r="K4" s="13" t="s">
        <v>24</v>
      </c>
      <c r="L4" s="13" t="s">
        <v>25</v>
      </c>
      <c r="M4" s="13" t="s">
        <v>26</v>
      </c>
      <c r="N4" s="13" t="s">
        <v>27</v>
      </c>
      <c r="O4" s="13" t="s">
        <v>28</v>
      </c>
      <c r="P4" s="13" t="s">
        <v>29</v>
      </c>
      <c r="Q4" s="13" t="s">
        <v>30</v>
      </c>
      <c r="R4" s="13" t="s">
        <v>31</v>
      </c>
      <c r="S4" s="13" t="s">
        <v>32</v>
      </c>
      <c r="T4" s="13" t="s">
        <v>33</v>
      </c>
      <c r="U4" s="14" t="s">
        <v>34</v>
      </c>
    </row>
    <row r="5" spans="1:21" x14ac:dyDescent="0.25">
      <c r="A5" s="26" t="s">
        <v>44</v>
      </c>
      <c r="B5" s="27">
        <v>20</v>
      </c>
      <c r="C5" s="15" t="s">
        <v>48</v>
      </c>
      <c r="D5" s="15" t="s">
        <v>9</v>
      </c>
      <c r="E5" s="15">
        <v>3</v>
      </c>
      <c r="F5" s="15" t="s">
        <v>52</v>
      </c>
      <c r="G5" s="15"/>
      <c r="H5" s="15">
        <v>3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>
        <f>E5-SUM(G5:T5)</f>
        <v>0</v>
      </c>
    </row>
    <row r="6" spans="1:21" x14ac:dyDescent="0.25">
      <c r="A6" s="26"/>
      <c r="B6" s="27"/>
      <c r="C6" s="15" t="s">
        <v>49</v>
      </c>
      <c r="D6" s="15" t="s">
        <v>9</v>
      </c>
      <c r="E6" s="15">
        <v>5</v>
      </c>
      <c r="F6" s="15" t="s">
        <v>52</v>
      </c>
      <c r="G6" s="15"/>
      <c r="H6" s="15"/>
      <c r="I6" s="15"/>
      <c r="J6" s="15"/>
      <c r="K6" s="15"/>
      <c r="L6" s="15"/>
      <c r="M6" s="15">
        <v>4</v>
      </c>
      <c r="N6" s="15">
        <v>1</v>
      </c>
      <c r="O6" s="15"/>
      <c r="P6" s="15"/>
      <c r="Q6" s="15"/>
      <c r="R6" s="15"/>
      <c r="S6" s="15"/>
      <c r="T6" s="15"/>
      <c r="U6" s="15">
        <f>E6-SUM(G6:T6)</f>
        <v>0</v>
      </c>
    </row>
    <row r="7" spans="1:21" x14ac:dyDescent="0.25">
      <c r="A7" s="27"/>
      <c r="B7" s="27"/>
      <c r="C7" s="15" t="s">
        <v>59</v>
      </c>
      <c r="D7" s="15" t="s">
        <v>9</v>
      </c>
      <c r="E7" s="15">
        <v>13</v>
      </c>
      <c r="F7" s="15" t="s">
        <v>52</v>
      </c>
      <c r="G7" s="15"/>
      <c r="H7" s="15"/>
      <c r="I7" s="15"/>
      <c r="J7" s="15"/>
      <c r="K7" s="15"/>
      <c r="L7" s="15"/>
      <c r="M7" s="15">
        <v>10</v>
      </c>
      <c r="N7" s="15">
        <v>3</v>
      </c>
      <c r="O7" s="15"/>
      <c r="P7" s="15"/>
      <c r="Q7" s="15"/>
      <c r="R7" s="15"/>
      <c r="S7" s="15"/>
      <c r="T7" s="15"/>
      <c r="U7" s="15">
        <f t="shared" ref="U7:U28" si="0">E7-SUM(G7:T7)</f>
        <v>0</v>
      </c>
    </row>
    <row r="8" spans="1:21" x14ac:dyDescent="0.25">
      <c r="A8" s="27"/>
      <c r="B8" s="27"/>
      <c r="C8" s="15" t="s">
        <v>51</v>
      </c>
      <c r="D8" s="15" t="s">
        <v>3</v>
      </c>
      <c r="E8" s="15">
        <v>1</v>
      </c>
      <c r="F8" s="15" t="s">
        <v>52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>
        <v>1</v>
      </c>
      <c r="R8" s="15"/>
      <c r="S8" s="15"/>
      <c r="T8" s="15"/>
      <c r="U8" s="15">
        <f>E8-SUM(G8:T8)</f>
        <v>0</v>
      </c>
    </row>
    <row r="9" spans="1:21" x14ac:dyDescent="0.25">
      <c r="A9" s="27"/>
      <c r="B9" s="27"/>
      <c r="C9" s="15" t="s">
        <v>50</v>
      </c>
      <c r="D9" s="15" t="s">
        <v>9</v>
      </c>
      <c r="E9" s="15">
        <v>2</v>
      </c>
      <c r="F9" s="15" t="s">
        <v>52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>
        <v>2</v>
      </c>
      <c r="R9" s="15"/>
      <c r="S9" s="15"/>
      <c r="T9" s="15"/>
      <c r="U9" s="15">
        <f t="shared" si="0"/>
        <v>0</v>
      </c>
    </row>
    <row r="10" spans="1:21" x14ac:dyDescent="0.25">
      <c r="A10" s="27" t="s">
        <v>39</v>
      </c>
      <c r="B10" s="28">
        <v>5</v>
      </c>
      <c r="C10" s="15" t="s">
        <v>45</v>
      </c>
      <c r="D10" s="15" t="s">
        <v>3</v>
      </c>
      <c r="E10" s="15">
        <v>3</v>
      </c>
      <c r="F10" s="15" t="s">
        <v>52</v>
      </c>
      <c r="G10" s="15"/>
      <c r="H10" s="15"/>
      <c r="I10" s="15"/>
      <c r="J10" s="15"/>
      <c r="K10" s="15"/>
      <c r="L10" s="15">
        <v>3</v>
      </c>
      <c r="M10" s="15"/>
      <c r="N10" s="15"/>
      <c r="O10" s="15"/>
      <c r="P10" s="15"/>
      <c r="Q10" s="15"/>
      <c r="R10" s="15"/>
      <c r="S10" s="15"/>
      <c r="T10" s="15"/>
      <c r="U10" s="15">
        <f t="shared" si="0"/>
        <v>0</v>
      </c>
    </row>
    <row r="11" spans="1:21" x14ac:dyDescent="0.25">
      <c r="A11" s="27"/>
      <c r="B11" s="29"/>
      <c r="C11" s="15" t="s">
        <v>46</v>
      </c>
      <c r="D11" s="15" t="s">
        <v>3</v>
      </c>
      <c r="E11" s="15">
        <v>2</v>
      </c>
      <c r="F11" s="15" t="s">
        <v>53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>
        <f t="shared" si="0"/>
        <v>2</v>
      </c>
    </row>
    <row r="12" spans="1:21" x14ac:dyDescent="0.25">
      <c r="A12" s="27"/>
      <c r="B12" s="30"/>
      <c r="C12" s="15" t="s">
        <v>47</v>
      </c>
      <c r="D12" s="15"/>
      <c r="E12" s="15">
        <v>1</v>
      </c>
      <c r="F12" s="15" t="s">
        <v>58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>
        <f t="shared" si="0"/>
        <v>1</v>
      </c>
    </row>
    <row r="13" spans="1:21" x14ac:dyDescent="0.25">
      <c r="A13" s="26" t="s">
        <v>43</v>
      </c>
      <c r="B13" s="28">
        <v>8</v>
      </c>
      <c r="C13" s="15" t="s">
        <v>45</v>
      </c>
      <c r="D13" s="15"/>
      <c r="E13" s="15">
        <v>5</v>
      </c>
      <c r="F13" s="19" t="s">
        <v>58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>
        <f t="shared" ref="U13:U18" si="1">E13-SUM(G13:T13)</f>
        <v>5</v>
      </c>
    </row>
    <row r="14" spans="1:21" x14ac:dyDescent="0.25">
      <c r="A14" s="27"/>
      <c r="B14" s="29"/>
      <c r="C14" s="15" t="s">
        <v>46</v>
      </c>
      <c r="D14" s="15"/>
      <c r="E14" s="15">
        <v>5</v>
      </c>
      <c r="F14" s="19" t="s">
        <v>58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>
        <f t="shared" si="1"/>
        <v>5</v>
      </c>
    </row>
    <row r="15" spans="1:21" x14ac:dyDescent="0.25">
      <c r="A15" s="27"/>
      <c r="B15" s="30"/>
      <c r="C15" s="15" t="s">
        <v>47</v>
      </c>
      <c r="D15" s="15"/>
      <c r="E15" s="15">
        <v>1</v>
      </c>
      <c r="F15" s="19" t="s">
        <v>58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>
        <f t="shared" si="1"/>
        <v>1</v>
      </c>
    </row>
    <row r="16" spans="1:21" x14ac:dyDescent="0.25">
      <c r="A16" s="26" t="s">
        <v>42</v>
      </c>
      <c r="B16" s="28">
        <v>3</v>
      </c>
      <c r="C16" s="15" t="s">
        <v>45</v>
      </c>
      <c r="D16" s="15" t="s">
        <v>6</v>
      </c>
      <c r="E16" s="15">
        <v>2</v>
      </c>
      <c r="F16" s="15" t="s">
        <v>52</v>
      </c>
      <c r="G16" s="15"/>
      <c r="H16" s="15"/>
      <c r="I16" s="15"/>
      <c r="J16" s="15"/>
      <c r="K16" s="15"/>
      <c r="L16" s="15"/>
      <c r="M16" s="15">
        <v>2</v>
      </c>
      <c r="N16" s="15"/>
      <c r="O16" s="15"/>
      <c r="P16" s="15"/>
      <c r="Q16" s="15"/>
      <c r="R16" s="15"/>
      <c r="S16" s="15"/>
      <c r="T16" s="15"/>
      <c r="U16" s="15">
        <f t="shared" si="1"/>
        <v>0</v>
      </c>
    </row>
    <row r="17" spans="1:21" x14ac:dyDescent="0.25">
      <c r="A17" s="27"/>
      <c r="B17" s="29"/>
      <c r="C17" s="15" t="s">
        <v>46</v>
      </c>
      <c r="D17" s="15" t="s">
        <v>6</v>
      </c>
      <c r="E17" s="15">
        <v>1</v>
      </c>
      <c r="F17" s="15" t="s">
        <v>53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>
        <f t="shared" si="1"/>
        <v>1</v>
      </c>
    </row>
    <row r="18" spans="1:21" x14ac:dyDescent="0.25">
      <c r="A18" s="27"/>
      <c r="B18" s="30"/>
      <c r="C18" s="15" t="s">
        <v>47</v>
      </c>
      <c r="D18" s="15"/>
      <c r="E18" s="15">
        <v>1</v>
      </c>
      <c r="F18" s="15" t="s">
        <v>58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>
        <f t="shared" si="1"/>
        <v>1</v>
      </c>
    </row>
    <row r="19" spans="1:21" x14ac:dyDescent="0.25">
      <c r="A19" s="26" t="s">
        <v>41</v>
      </c>
      <c r="B19" s="28">
        <v>8</v>
      </c>
      <c r="C19" s="15" t="s">
        <v>45</v>
      </c>
      <c r="D19" s="15"/>
      <c r="E19" s="15">
        <v>5</v>
      </c>
      <c r="F19" s="19" t="s">
        <v>58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>
        <f t="shared" ref="U19:U24" si="2">E19-SUM(G19:T19)</f>
        <v>5</v>
      </c>
    </row>
    <row r="20" spans="1:21" x14ac:dyDescent="0.25">
      <c r="A20" s="27"/>
      <c r="B20" s="29"/>
      <c r="C20" s="15" t="s">
        <v>46</v>
      </c>
      <c r="D20" s="15"/>
      <c r="E20" s="15">
        <v>2</v>
      </c>
      <c r="F20" s="19" t="s">
        <v>58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>
        <f t="shared" si="2"/>
        <v>2</v>
      </c>
    </row>
    <row r="21" spans="1:21" x14ac:dyDescent="0.25">
      <c r="A21" s="27"/>
      <c r="B21" s="30"/>
      <c r="C21" s="15" t="s">
        <v>47</v>
      </c>
      <c r="D21" s="15"/>
      <c r="E21" s="15">
        <v>1</v>
      </c>
      <c r="F21" s="19" t="s">
        <v>58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>
        <f t="shared" si="2"/>
        <v>1</v>
      </c>
    </row>
    <row r="22" spans="1:21" x14ac:dyDescent="0.25">
      <c r="A22" s="26" t="s">
        <v>40</v>
      </c>
      <c r="B22" s="28">
        <v>3</v>
      </c>
      <c r="C22" s="15" t="s">
        <v>45</v>
      </c>
      <c r="D22" s="15" t="s">
        <v>6</v>
      </c>
      <c r="E22" s="15">
        <v>1</v>
      </c>
      <c r="F22" s="15" t="s">
        <v>52</v>
      </c>
      <c r="G22" s="15"/>
      <c r="H22" s="15"/>
      <c r="I22" s="15"/>
      <c r="J22" s="15"/>
      <c r="K22" s="15"/>
      <c r="L22" s="15"/>
      <c r="M22" s="15">
        <v>1</v>
      </c>
      <c r="N22" s="15"/>
      <c r="O22" s="15"/>
      <c r="P22" s="15"/>
      <c r="Q22" s="15"/>
      <c r="R22" s="15"/>
      <c r="S22" s="15"/>
      <c r="T22" s="15"/>
      <c r="U22" s="15">
        <f t="shared" si="2"/>
        <v>0</v>
      </c>
    </row>
    <row r="23" spans="1:21" x14ac:dyDescent="0.25">
      <c r="A23" s="27"/>
      <c r="B23" s="29"/>
      <c r="C23" s="15" t="s">
        <v>46</v>
      </c>
      <c r="D23" s="15" t="s">
        <v>6</v>
      </c>
      <c r="E23" s="15">
        <v>1</v>
      </c>
      <c r="F23" s="15" t="s">
        <v>58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>
        <f t="shared" si="2"/>
        <v>1</v>
      </c>
    </row>
    <row r="24" spans="1:21" x14ac:dyDescent="0.25">
      <c r="A24" s="27"/>
      <c r="B24" s="30"/>
      <c r="C24" s="15" t="s">
        <v>47</v>
      </c>
      <c r="D24" s="15"/>
      <c r="E24" s="15">
        <v>1</v>
      </c>
      <c r="F24" s="19" t="s">
        <v>58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>
        <f t="shared" si="2"/>
        <v>1</v>
      </c>
    </row>
    <row r="25" spans="1:21" x14ac:dyDescent="0.25">
      <c r="A25" s="26" t="s">
        <v>54</v>
      </c>
      <c r="B25" s="28">
        <v>8</v>
      </c>
      <c r="C25" s="19" t="s">
        <v>55</v>
      </c>
      <c r="D25" s="19" t="s">
        <v>9</v>
      </c>
      <c r="E25" s="19">
        <v>5</v>
      </c>
      <c r="F25" s="19" t="s">
        <v>52</v>
      </c>
      <c r="G25" s="19"/>
      <c r="H25" s="19"/>
      <c r="I25" s="19"/>
      <c r="J25" s="19"/>
      <c r="K25" s="19"/>
      <c r="L25" s="19"/>
      <c r="M25" s="19"/>
      <c r="N25" s="19">
        <v>5</v>
      </c>
      <c r="O25" s="19"/>
      <c r="P25" s="19"/>
      <c r="Q25" s="19"/>
      <c r="R25" s="19"/>
      <c r="S25" s="19"/>
      <c r="T25" s="19"/>
      <c r="U25" s="19">
        <f t="shared" ref="U25:U27" si="3">E25-SUM(G25:T25)</f>
        <v>0</v>
      </c>
    </row>
    <row r="26" spans="1:21" x14ac:dyDescent="0.25">
      <c r="A26" s="27"/>
      <c r="B26" s="29"/>
      <c r="C26" s="19" t="s">
        <v>56</v>
      </c>
      <c r="D26" s="19" t="s">
        <v>9</v>
      </c>
      <c r="E26" s="19">
        <v>2</v>
      </c>
      <c r="F26" s="19" t="s">
        <v>52</v>
      </c>
      <c r="G26" s="19"/>
      <c r="H26" s="19"/>
      <c r="I26" s="19"/>
      <c r="J26" s="19"/>
      <c r="K26" s="19"/>
      <c r="L26" s="19"/>
      <c r="M26" s="19"/>
      <c r="N26" s="19">
        <v>2</v>
      </c>
      <c r="O26" s="19"/>
      <c r="P26" s="19"/>
      <c r="Q26" s="19"/>
      <c r="R26" s="19"/>
      <c r="S26" s="19"/>
      <c r="T26" s="19"/>
      <c r="U26" s="19">
        <f t="shared" si="3"/>
        <v>0</v>
      </c>
    </row>
    <row r="27" spans="1:21" x14ac:dyDescent="0.25">
      <c r="A27" s="27"/>
      <c r="B27" s="30"/>
      <c r="C27" s="19" t="s">
        <v>57</v>
      </c>
      <c r="D27" s="19" t="s">
        <v>3</v>
      </c>
      <c r="E27" s="19">
        <v>1</v>
      </c>
      <c r="F27" s="19" t="s">
        <v>52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>
        <v>1</v>
      </c>
      <c r="R27" s="19"/>
      <c r="S27" s="19"/>
      <c r="T27" s="19"/>
      <c r="U27" s="19">
        <f t="shared" si="3"/>
        <v>0</v>
      </c>
    </row>
    <row r="28" spans="1:21" x14ac:dyDescent="0.25">
      <c r="A28" s="15" t="s">
        <v>35</v>
      </c>
      <c r="B28" s="15">
        <f>SUM(B5:B27)</f>
        <v>55</v>
      </c>
      <c r="C28" s="16"/>
      <c r="D28" s="16"/>
      <c r="E28" s="15">
        <f>SUM(E5:E27)</f>
        <v>64</v>
      </c>
      <c r="F28" s="16"/>
      <c r="G28" s="15">
        <f>SUM(G5:G27)</f>
        <v>0</v>
      </c>
      <c r="H28" s="15">
        <f>SUM(H5:H27)</f>
        <v>3</v>
      </c>
      <c r="I28" s="19">
        <f t="shared" ref="I28:T28" si="4">SUM(I5:I27)</f>
        <v>0</v>
      </c>
      <c r="J28" s="19">
        <f t="shared" si="4"/>
        <v>0</v>
      </c>
      <c r="K28" s="19">
        <f t="shared" si="4"/>
        <v>0</v>
      </c>
      <c r="L28" s="19">
        <f t="shared" si="4"/>
        <v>3</v>
      </c>
      <c r="M28" s="19">
        <f t="shared" si="4"/>
        <v>17</v>
      </c>
      <c r="N28" s="19">
        <f t="shared" si="4"/>
        <v>11</v>
      </c>
      <c r="O28" s="19">
        <f t="shared" si="4"/>
        <v>0</v>
      </c>
      <c r="P28" s="19">
        <f t="shared" si="4"/>
        <v>0</v>
      </c>
      <c r="Q28" s="19">
        <f t="shared" si="4"/>
        <v>4</v>
      </c>
      <c r="R28" s="19">
        <f t="shared" si="4"/>
        <v>0</v>
      </c>
      <c r="S28" s="19">
        <f t="shared" si="4"/>
        <v>0</v>
      </c>
      <c r="T28" s="19">
        <f t="shared" si="4"/>
        <v>0</v>
      </c>
      <c r="U28" s="15">
        <f t="shared" si="0"/>
        <v>26</v>
      </c>
    </row>
    <row r="29" spans="1:21" x14ac:dyDescent="0.25">
      <c r="A29" s="17"/>
      <c r="B29" s="17"/>
      <c r="C29" s="17"/>
      <c r="D29" s="17"/>
      <c r="E29" s="15" t="s">
        <v>36</v>
      </c>
      <c r="F29" s="15">
        <f>SUM(E5:E27)</f>
        <v>64</v>
      </c>
      <c r="G29" s="18">
        <f>F29-F29/14</f>
        <v>59.428571428571431</v>
      </c>
      <c r="H29" s="18">
        <f>G29-F29/14</f>
        <v>54.857142857142861</v>
      </c>
      <c r="I29" s="18">
        <f>H29-F29/14</f>
        <v>50.285714285714292</v>
      </c>
      <c r="J29" s="18">
        <f>I29-F29/14</f>
        <v>45.714285714285722</v>
      </c>
      <c r="K29" s="18">
        <f>J29-F29/14</f>
        <v>41.142857142857153</v>
      </c>
      <c r="L29" s="18">
        <f>K29-F29/14</f>
        <v>36.571428571428584</v>
      </c>
      <c r="M29" s="18">
        <f>L29-F29/14</f>
        <v>32.000000000000014</v>
      </c>
      <c r="N29" s="18">
        <f>M29-F29/14</f>
        <v>27.428571428571445</v>
      </c>
      <c r="O29" s="18">
        <f>N29-F29/14</f>
        <v>22.857142857142875</v>
      </c>
      <c r="P29" s="18">
        <f>O29-F29/14</f>
        <v>18.285714285714306</v>
      </c>
      <c r="Q29" s="18">
        <f>P29-F29/14</f>
        <v>13.714285714285735</v>
      </c>
      <c r="R29" s="18">
        <f>Q29-F29/14</f>
        <v>9.1428571428571637</v>
      </c>
      <c r="S29" s="18">
        <f>R29-F29/14</f>
        <v>4.5714285714285925</v>
      </c>
      <c r="T29" s="18">
        <f>S29-F29/14</f>
        <v>2.1316282072803006E-14</v>
      </c>
      <c r="U29" s="17"/>
    </row>
    <row r="30" spans="1:21" x14ac:dyDescent="0.25">
      <c r="A30" s="17"/>
      <c r="B30" s="17"/>
      <c r="C30" s="17"/>
      <c r="D30" s="17"/>
      <c r="E30" s="15" t="s">
        <v>37</v>
      </c>
      <c r="F30" s="15">
        <f>SUM(E5:E27)</f>
        <v>64</v>
      </c>
      <c r="G30" s="15">
        <f>F30-SUM(G5:G27)</f>
        <v>64</v>
      </c>
      <c r="H30" s="15">
        <f>G30-SUM(H5:H27)</f>
        <v>61</v>
      </c>
      <c r="I30" s="19">
        <f t="shared" ref="I30:T30" si="5">H30-SUM(I5:I27)</f>
        <v>61</v>
      </c>
      <c r="J30" s="19">
        <f t="shared" si="5"/>
        <v>61</v>
      </c>
      <c r="K30" s="19">
        <f t="shared" si="5"/>
        <v>61</v>
      </c>
      <c r="L30" s="19">
        <f t="shared" si="5"/>
        <v>58</v>
      </c>
      <c r="M30" s="19">
        <f t="shared" si="5"/>
        <v>41</v>
      </c>
      <c r="N30" s="19">
        <f t="shared" si="5"/>
        <v>30</v>
      </c>
      <c r="O30" s="19">
        <f t="shared" si="5"/>
        <v>30</v>
      </c>
      <c r="P30" s="19">
        <f t="shared" si="5"/>
        <v>30</v>
      </c>
      <c r="Q30" s="19">
        <f t="shared" si="5"/>
        <v>26</v>
      </c>
      <c r="R30" s="19">
        <f t="shared" si="5"/>
        <v>26</v>
      </c>
      <c r="S30" s="19">
        <f t="shared" si="5"/>
        <v>26</v>
      </c>
      <c r="T30" s="19">
        <f t="shared" si="5"/>
        <v>26</v>
      </c>
      <c r="U30" s="17"/>
    </row>
    <row r="32" spans="1:21" x14ac:dyDescent="0.25">
      <c r="A32" s="17"/>
      <c r="B32" s="17"/>
      <c r="C32" s="17"/>
      <c r="D32" s="17"/>
    </row>
    <row r="33" spans="1:4" x14ac:dyDescent="0.25">
      <c r="A33" s="17"/>
      <c r="B33" s="17"/>
      <c r="C33" s="17"/>
      <c r="D33" s="17"/>
    </row>
    <row r="34" spans="1:4" x14ac:dyDescent="0.25">
      <c r="A34" s="17"/>
      <c r="B34" s="17"/>
      <c r="C34" s="17"/>
      <c r="D34" s="17"/>
    </row>
    <row r="35" spans="1:4" x14ac:dyDescent="0.25">
      <c r="A35" s="17"/>
      <c r="B35" s="17"/>
      <c r="C35" s="17"/>
      <c r="D35" s="17"/>
    </row>
    <row r="36" spans="1:4" x14ac:dyDescent="0.25">
      <c r="A36" s="17"/>
      <c r="B36" s="17"/>
      <c r="C36" s="17"/>
      <c r="D36" s="17"/>
    </row>
  </sheetData>
  <mergeCells count="14">
    <mergeCell ref="B5:B9"/>
    <mergeCell ref="A5:A9"/>
    <mergeCell ref="A10:A12"/>
    <mergeCell ref="B10:B12"/>
    <mergeCell ref="A13:A15"/>
    <mergeCell ref="B13:B15"/>
    <mergeCell ref="A25:A27"/>
    <mergeCell ref="B25:B27"/>
    <mergeCell ref="A16:A18"/>
    <mergeCell ref="B16:B18"/>
    <mergeCell ref="A19:A21"/>
    <mergeCell ref="B19:B21"/>
    <mergeCell ref="A22:A24"/>
    <mergeCell ref="B22:B24"/>
  </mergeCells>
  <conditionalFormatting sqref="F5:F15">
    <cfRule type="cellIs" dxfId="17" priority="23" operator="equal">
      <formula>"In progress"</formula>
    </cfRule>
    <cfRule type="cellIs" dxfId="16" priority="25" operator="equal">
      <formula>"Done"</formula>
    </cfRule>
    <cfRule type="cellIs" dxfId="15" priority="26" operator="equal">
      <formula>"To do"</formula>
    </cfRule>
  </conditionalFormatting>
  <conditionalFormatting sqref="U28 U5:U12">
    <cfRule type="cellIs" dxfId="14" priority="21" operator="greaterThan">
      <formula>0</formula>
    </cfRule>
  </conditionalFormatting>
  <conditionalFormatting sqref="U13:U15">
    <cfRule type="cellIs" dxfId="13" priority="17" operator="greaterThan">
      <formula>0</formula>
    </cfRule>
  </conditionalFormatting>
  <conditionalFormatting sqref="F16:F21">
    <cfRule type="cellIs" dxfId="12" priority="14" operator="equal">
      <formula>"In progress"</formula>
    </cfRule>
    <cfRule type="cellIs" dxfId="11" priority="15" operator="equal">
      <formula>"Done"</formula>
    </cfRule>
    <cfRule type="cellIs" dxfId="10" priority="16" operator="equal">
      <formula>"To do"</formula>
    </cfRule>
  </conditionalFormatting>
  <conditionalFormatting sqref="U16:U18">
    <cfRule type="cellIs" dxfId="9" priority="13" operator="greaterThan">
      <formula>0</formula>
    </cfRule>
  </conditionalFormatting>
  <conditionalFormatting sqref="U19:U21">
    <cfRule type="cellIs" dxfId="8" priority="9" operator="greaterThan">
      <formula>0</formula>
    </cfRule>
  </conditionalFormatting>
  <conditionalFormatting sqref="F22:F24">
    <cfRule type="cellIs" dxfId="7" priority="6" operator="equal">
      <formula>"In progress"</formula>
    </cfRule>
    <cfRule type="cellIs" dxfId="6" priority="7" operator="equal">
      <formula>"Done"</formula>
    </cfRule>
    <cfRule type="cellIs" dxfId="5" priority="8" operator="equal">
      <formula>"To do"</formula>
    </cfRule>
  </conditionalFormatting>
  <conditionalFormatting sqref="U22:U24">
    <cfRule type="cellIs" dxfId="4" priority="5" operator="greaterThan">
      <formula>0</formula>
    </cfRule>
  </conditionalFormatting>
  <conditionalFormatting sqref="F25:F27">
    <cfRule type="cellIs" dxfId="3" priority="2" operator="equal">
      <formula>"In progress"</formula>
    </cfRule>
    <cfRule type="cellIs" dxfId="2" priority="3" operator="equal">
      <formula>"Done"</formula>
    </cfRule>
    <cfRule type="cellIs" dxfId="1" priority="4" operator="equal">
      <formula>"To do"</formula>
    </cfRule>
  </conditionalFormatting>
  <conditionalFormatting sqref="U25:U27">
    <cfRule type="cellIs" dxfId="0" priority="1" operator="greaterThan">
      <formula>0</formula>
    </cfRule>
  </conditionalFormatting>
  <dataValidations xWindow="491" yWindow="329" count="1">
    <dataValidation type="list" allowBlank="1" showInputMessage="1" showErrorMessage="1" sqref="F5:F27">
      <formula1>"To do, In progress, Done"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491" yWindow="329" count="1">
        <x14:dataValidation type="list" allowBlank="1" showInputMessage="1" showErrorMessage="1" errorTitle="Not a valid name" promptTitle="Names" prompt="Enter assignee">
          <x14:formula1>
            <xm:f>Roster!$A$3:$A$5</xm:f>
          </x14:formula1>
          <xm:sqref>D5:D27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Q18" sqref="Q1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Sprint</vt:lpstr>
      <vt:lpstr>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Đuro Nenadović</dc:creator>
  <cp:keywords/>
  <dc:description/>
  <cp:lastModifiedBy>Đuro Nenadović</cp:lastModifiedBy>
  <cp:revision/>
  <dcterms:created xsi:type="dcterms:W3CDTF">2016-03-01T20:48:26Z</dcterms:created>
  <dcterms:modified xsi:type="dcterms:W3CDTF">2016-05-27T20:41:27Z</dcterms:modified>
  <cp:category/>
  <cp:contentStatus/>
</cp:coreProperties>
</file>