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ala\OneDrive\Desktop\"/>
    </mc:Choice>
  </mc:AlternateContent>
  <xr:revisionPtr revIDLastSave="0" documentId="13_ncr:1_{0A879456-680D-47DA-830B-27693DE2927E}" xr6:coauthVersionLast="47" xr6:coauthVersionMax="47" xr10:uidLastSave="{00000000-0000-0000-0000-000000000000}"/>
  <bookViews>
    <workbookView xWindow="-120" yWindow="-120" windowWidth="29040" windowHeight="15720" activeTab="2" xr2:uid="{DF97BE31-5620-482B-9088-B48342265DCD}"/>
  </bookViews>
  <sheets>
    <sheet name="Section 1" sheetId="2" r:id="rId1"/>
    <sheet name="Section 2" sheetId="3" r:id="rId2"/>
    <sheet name="Section 3" sheetId="4" r:id="rId3"/>
  </sheets>
  <definedNames>
    <definedName name="ExternalData_1" localSheetId="0" hidden="1">'Section 1'!$A$1:$I$399</definedName>
    <definedName name="ExternalData_1" localSheetId="1" hidden="1">'Section 2'!$A$1:$I$399</definedName>
    <definedName name="ExternalData_1" localSheetId="2" hidden="1">'Section 3'!$A$1:$I$399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" i="3" l="1"/>
  <c r="T11" i="3"/>
  <c r="T6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X387" i="3" s="1"/>
  <c r="W388" i="3"/>
  <c r="W389" i="3"/>
  <c r="W390" i="3"/>
  <c r="W391" i="3"/>
  <c r="W392" i="3"/>
  <c r="W393" i="3"/>
  <c r="W394" i="3"/>
  <c r="W395" i="3"/>
  <c r="W396" i="3"/>
  <c r="W397" i="3"/>
  <c r="W398" i="3"/>
  <c r="W399" i="3"/>
  <c r="W2" i="3"/>
  <c r="O2" i="3"/>
  <c r="O3" i="3"/>
  <c r="O4" i="3"/>
  <c r="V3" i="3"/>
  <c r="V18" i="3"/>
  <c r="V42" i="3"/>
  <c r="V75" i="3"/>
  <c r="V90" i="3"/>
  <c r="V114" i="3"/>
  <c r="V147" i="3"/>
  <c r="V162" i="3"/>
  <c r="V186" i="3"/>
  <c r="V219" i="3"/>
  <c r="V234" i="3"/>
  <c r="V258" i="3"/>
  <c r="V291" i="3"/>
  <c r="V306" i="3"/>
  <c r="V330" i="3"/>
  <c r="V363" i="3"/>
  <c r="V378" i="3"/>
  <c r="V387" i="3"/>
  <c r="T5" i="3"/>
  <c r="T4" i="3"/>
  <c r="V54" i="3" s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X363" i="3" l="1"/>
  <c r="X291" i="3"/>
  <c r="X267" i="3"/>
  <c r="X219" i="3"/>
  <c r="X183" i="3"/>
  <c r="X147" i="3"/>
  <c r="X135" i="3"/>
  <c r="X123" i="3"/>
  <c r="X111" i="3"/>
  <c r="X75" i="3"/>
  <c r="X39" i="3"/>
  <c r="X3" i="3"/>
  <c r="V399" i="3"/>
  <c r="X399" i="3" s="1"/>
  <c r="V327" i="3"/>
  <c r="X327" i="3" s="1"/>
  <c r="V255" i="3"/>
  <c r="X255" i="3" s="1"/>
  <c r="V183" i="3"/>
  <c r="V111" i="3"/>
  <c r="V39" i="3"/>
  <c r="X314" i="3"/>
  <c r="X302" i="3"/>
  <c r="X170" i="3"/>
  <c r="X158" i="3"/>
  <c r="X26" i="3"/>
  <c r="X14" i="3"/>
  <c r="V390" i="3"/>
  <c r="V318" i="3"/>
  <c r="V246" i="3"/>
  <c r="V174" i="3"/>
  <c r="V102" i="3"/>
  <c r="V30" i="3"/>
  <c r="V315" i="3"/>
  <c r="X315" i="3" s="1"/>
  <c r="V243" i="3"/>
  <c r="X243" i="3" s="1"/>
  <c r="V171" i="3"/>
  <c r="X171" i="3" s="1"/>
  <c r="V99" i="3"/>
  <c r="X99" i="3" s="1"/>
  <c r="V27" i="3"/>
  <c r="X27" i="3" s="1"/>
  <c r="X396" i="3"/>
  <c r="X252" i="3"/>
  <c r="X108" i="3"/>
  <c r="X299" i="3"/>
  <c r="X263" i="3"/>
  <c r="X275" i="3"/>
  <c r="V375" i="3"/>
  <c r="X375" i="3" s="1"/>
  <c r="V303" i="3"/>
  <c r="X303" i="3" s="1"/>
  <c r="V231" i="3"/>
  <c r="X231" i="3" s="1"/>
  <c r="V159" i="3"/>
  <c r="X159" i="3" s="1"/>
  <c r="V87" i="3"/>
  <c r="X87" i="3" s="1"/>
  <c r="V15" i="3"/>
  <c r="X15" i="3" s="1"/>
  <c r="X107" i="3"/>
  <c r="X35" i="3"/>
  <c r="V366" i="3"/>
  <c r="X366" i="3" s="1"/>
  <c r="V294" i="3"/>
  <c r="V222" i="3"/>
  <c r="V150" i="3"/>
  <c r="V78" i="3"/>
  <c r="V6" i="3"/>
  <c r="X357" i="3"/>
  <c r="X333" i="3"/>
  <c r="X321" i="3"/>
  <c r="X213" i="3"/>
  <c r="X189" i="3"/>
  <c r="X177" i="3"/>
  <c r="X69" i="3"/>
  <c r="X45" i="3"/>
  <c r="X33" i="3"/>
  <c r="X32" i="3"/>
  <c r="X20" i="3"/>
  <c r="X164" i="3"/>
  <c r="X104" i="3"/>
  <c r="X68" i="3"/>
  <c r="V354" i="3"/>
  <c r="V282" i="3"/>
  <c r="V210" i="3"/>
  <c r="V138" i="3"/>
  <c r="V66" i="3"/>
  <c r="X391" i="3"/>
  <c r="X343" i="3"/>
  <c r="X331" i="3"/>
  <c r="X259" i="3"/>
  <c r="X247" i="3"/>
  <c r="X199" i="3"/>
  <c r="X187" i="3"/>
  <c r="X115" i="3"/>
  <c r="X103" i="3"/>
  <c r="X55" i="3"/>
  <c r="X43" i="3"/>
  <c r="X284" i="3"/>
  <c r="X176" i="3"/>
  <c r="X140" i="3"/>
  <c r="X92" i="3"/>
  <c r="X56" i="3"/>
  <c r="V351" i="3"/>
  <c r="X351" i="3" s="1"/>
  <c r="V279" i="3"/>
  <c r="X279" i="3" s="1"/>
  <c r="V207" i="3"/>
  <c r="X207" i="3" s="1"/>
  <c r="V135" i="3"/>
  <c r="V63" i="3"/>
  <c r="X63" i="3" s="1"/>
  <c r="X390" i="3"/>
  <c r="X378" i="3"/>
  <c r="X354" i="3"/>
  <c r="X342" i="3"/>
  <c r="X330" i="3"/>
  <c r="X318" i="3"/>
  <c r="X306" i="3"/>
  <c r="X294" i="3"/>
  <c r="X282" i="3"/>
  <c r="X258" i="3"/>
  <c r="X246" i="3"/>
  <c r="X234" i="3"/>
  <c r="X222" i="3"/>
  <c r="X210" i="3"/>
  <c r="X198" i="3"/>
  <c r="X186" i="3"/>
  <c r="X174" i="3"/>
  <c r="X162" i="3"/>
  <c r="X150" i="3"/>
  <c r="X138" i="3"/>
  <c r="X114" i="3"/>
  <c r="X102" i="3"/>
  <c r="X90" i="3"/>
  <c r="X78" i="3"/>
  <c r="X66" i="3"/>
  <c r="X54" i="3"/>
  <c r="X42" i="3"/>
  <c r="X30" i="3"/>
  <c r="X18" i="3"/>
  <c r="X6" i="3"/>
  <c r="V342" i="3"/>
  <c r="V270" i="3"/>
  <c r="X270" i="3" s="1"/>
  <c r="V198" i="3"/>
  <c r="V126" i="3"/>
  <c r="X126" i="3" s="1"/>
  <c r="X353" i="3"/>
  <c r="X341" i="3"/>
  <c r="X209" i="3"/>
  <c r="X197" i="3"/>
  <c r="X65" i="3"/>
  <c r="X53" i="3"/>
  <c r="V7" i="3"/>
  <c r="X7" i="3" s="1"/>
  <c r="V19" i="3"/>
  <c r="X19" i="3" s="1"/>
  <c r="V31" i="3"/>
  <c r="X31" i="3" s="1"/>
  <c r="V43" i="3"/>
  <c r="V55" i="3"/>
  <c r="V67" i="3"/>
  <c r="X67" i="3" s="1"/>
  <c r="V79" i="3"/>
  <c r="X79" i="3" s="1"/>
  <c r="V91" i="3"/>
  <c r="X91" i="3" s="1"/>
  <c r="V103" i="3"/>
  <c r="V115" i="3"/>
  <c r="V127" i="3"/>
  <c r="X127" i="3" s="1"/>
  <c r="V139" i="3"/>
  <c r="X139" i="3" s="1"/>
  <c r="V151" i="3"/>
  <c r="X151" i="3" s="1"/>
  <c r="V163" i="3"/>
  <c r="X163" i="3" s="1"/>
  <c r="V175" i="3"/>
  <c r="X175" i="3" s="1"/>
  <c r="V187" i="3"/>
  <c r="V199" i="3"/>
  <c r="V211" i="3"/>
  <c r="X211" i="3" s="1"/>
  <c r="V223" i="3"/>
  <c r="X223" i="3" s="1"/>
  <c r="V235" i="3"/>
  <c r="X235" i="3" s="1"/>
  <c r="V247" i="3"/>
  <c r="V259" i="3"/>
  <c r="V271" i="3"/>
  <c r="X271" i="3" s="1"/>
  <c r="V283" i="3"/>
  <c r="X283" i="3" s="1"/>
  <c r="V295" i="3"/>
  <c r="X295" i="3" s="1"/>
  <c r="V307" i="3"/>
  <c r="X307" i="3" s="1"/>
  <c r="V319" i="3"/>
  <c r="X319" i="3" s="1"/>
  <c r="V331" i="3"/>
  <c r="V343" i="3"/>
  <c r="V355" i="3"/>
  <c r="X355" i="3" s="1"/>
  <c r="V367" i="3"/>
  <c r="X367" i="3" s="1"/>
  <c r="V379" i="3"/>
  <c r="X379" i="3" s="1"/>
  <c r="V391" i="3"/>
  <c r="V8" i="3"/>
  <c r="X8" i="3" s="1"/>
  <c r="V20" i="3"/>
  <c r="V32" i="3"/>
  <c r="V44" i="3"/>
  <c r="X44" i="3" s="1"/>
  <c r="V56" i="3"/>
  <c r="V68" i="3"/>
  <c r="V80" i="3"/>
  <c r="X80" i="3" s="1"/>
  <c r="V92" i="3"/>
  <c r="V104" i="3"/>
  <c r="V116" i="3"/>
  <c r="X116" i="3" s="1"/>
  <c r="V128" i="3"/>
  <c r="X128" i="3" s="1"/>
  <c r="V140" i="3"/>
  <c r="V152" i="3"/>
  <c r="X152" i="3" s="1"/>
  <c r="V164" i="3"/>
  <c r="V176" i="3"/>
  <c r="V188" i="3"/>
  <c r="X188" i="3" s="1"/>
  <c r="V200" i="3"/>
  <c r="X200" i="3" s="1"/>
  <c r="V212" i="3"/>
  <c r="X212" i="3" s="1"/>
  <c r="V224" i="3"/>
  <c r="X224" i="3" s="1"/>
  <c r="V236" i="3"/>
  <c r="X236" i="3" s="1"/>
  <c r="V248" i="3"/>
  <c r="X248" i="3" s="1"/>
  <c r="V260" i="3"/>
  <c r="X260" i="3" s="1"/>
  <c r="V272" i="3"/>
  <c r="X272" i="3" s="1"/>
  <c r="V284" i="3"/>
  <c r="V296" i="3"/>
  <c r="X296" i="3" s="1"/>
  <c r="V308" i="3"/>
  <c r="X308" i="3" s="1"/>
  <c r="V320" i="3"/>
  <c r="X320" i="3" s="1"/>
  <c r="V332" i="3"/>
  <c r="X332" i="3" s="1"/>
  <c r="V344" i="3"/>
  <c r="X344" i="3" s="1"/>
  <c r="V356" i="3"/>
  <c r="X356" i="3" s="1"/>
  <c r="V368" i="3"/>
  <c r="X368" i="3" s="1"/>
  <c r="V380" i="3"/>
  <c r="X380" i="3" s="1"/>
  <c r="V392" i="3"/>
  <c r="X392" i="3" s="1"/>
  <c r="V9" i="3"/>
  <c r="X9" i="3" s="1"/>
  <c r="V21" i="3"/>
  <c r="X21" i="3" s="1"/>
  <c r="V33" i="3"/>
  <c r="V45" i="3"/>
  <c r="V57" i="3"/>
  <c r="X57" i="3" s="1"/>
  <c r="V69" i="3"/>
  <c r="V81" i="3"/>
  <c r="X81" i="3" s="1"/>
  <c r="V93" i="3"/>
  <c r="X93" i="3" s="1"/>
  <c r="V105" i="3"/>
  <c r="X105" i="3" s="1"/>
  <c r="V117" i="3"/>
  <c r="X117" i="3" s="1"/>
  <c r="V129" i="3"/>
  <c r="X129" i="3" s="1"/>
  <c r="V141" i="3"/>
  <c r="X141" i="3" s="1"/>
  <c r="V153" i="3"/>
  <c r="X153" i="3" s="1"/>
  <c r="V165" i="3"/>
  <c r="X165" i="3" s="1"/>
  <c r="V177" i="3"/>
  <c r="V189" i="3"/>
  <c r="V201" i="3"/>
  <c r="X201" i="3" s="1"/>
  <c r="V213" i="3"/>
  <c r="V225" i="3"/>
  <c r="X225" i="3" s="1"/>
  <c r="V237" i="3"/>
  <c r="X237" i="3" s="1"/>
  <c r="V249" i="3"/>
  <c r="X249" i="3" s="1"/>
  <c r="V261" i="3"/>
  <c r="X261" i="3" s="1"/>
  <c r="V273" i="3"/>
  <c r="X273" i="3" s="1"/>
  <c r="V285" i="3"/>
  <c r="X285" i="3" s="1"/>
  <c r="V297" i="3"/>
  <c r="X297" i="3" s="1"/>
  <c r="V309" i="3"/>
  <c r="X309" i="3" s="1"/>
  <c r="V321" i="3"/>
  <c r="V333" i="3"/>
  <c r="V345" i="3"/>
  <c r="X345" i="3" s="1"/>
  <c r="V357" i="3"/>
  <c r="V369" i="3"/>
  <c r="X369" i="3" s="1"/>
  <c r="V381" i="3"/>
  <c r="X381" i="3" s="1"/>
  <c r="V393" i="3"/>
  <c r="X393" i="3" s="1"/>
  <c r="V10" i="3"/>
  <c r="X10" i="3" s="1"/>
  <c r="V22" i="3"/>
  <c r="X22" i="3" s="1"/>
  <c r="V34" i="3"/>
  <c r="X34" i="3" s="1"/>
  <c r="V46" i="3"/>
  <c r="X46" i="3" s="1"/>
  <c r="V58" i="3"/>
  <c r="X58" i="3" s="1"/>
  <c r="V70" i="3"/>
  <c r="X70" i="3" s="1"/>
  <c r="V82" i="3"/>
  <c r="X82" i="3" s="1"/>
  <c r="V94" i="3"/>
  <c r="X94" i="3" s="1"/>
  <c r="V106" i="3"/>
  <c r="X106" i="3" s="1"/>
  <c r="V118" i="3"/>
  <c r="X118" i="3" s="1"/>
  <c r="V130" i="3"/>
  <c r="X130" i="3" s="1"/>
  <c r="V142" i="3"/>
  <c r="X142" i="3" s="1"/>
  <c r="V154" i="3"/>
  <c r="X154" i="3" s="1"/>
  <c r="V166" i="3"/>
  <c r="X166" i="3" s="1"/>
  <c r="V178" i="3"/>
  <c r="X178" i="3" s="1"/>
  <c r="V190" i="3"/>
  <c r="X190" i="3" s="1"/>
  <c r="V202" i="3"/>
  <c r="X202" i="3" s="1"/>
  <c r="V214" i="3"/>
  <c r="X214" i="3" s="1"/>
  <c r="V226" i="3"/>
  <c r="X226" i="3" s="1"/>
  <c r="V238" i="3"/>
  <c r="X238" i="3" s="1"/>
  <c r="V250" i="3"/>
  <c r="X250" i="3" s="1"/>
  <c r="V262" i="3"/>
  <c r="X262" i="3" s="1"/>
  <c r="V274" i="3"/>
  <c r="X274" i="3" s="1"/>
  <c r="V286" i="3"/>
  <c r="X286" i="3" s="1"/>
  <c r="V298" i="3"/>
  <c r="X298" i="3" s="1"/>
  <c r="V310" i="3"/>
  <c r="X310" i="3" s="1"/>
  <c r="V322" i="3"/>
  <c r="X322" i="3" s="1"/>
  <c r="V334" i="3"/>
  <c r="X334" i="3" s="1"/>
  <c r="V346" i="3"/>
  <c r="X346" i="3" s="1"/>
  <c r="V358" i="3"/>
  <c r="X358" i="3" s="1"/>
  <c r="V370" i="3"/>
  <c r="X370" i="3" s="1"/>
  <c r="V382" i="3"/>
  <c r="X382" i="3" s="1"/>
  <c r="V394" i="3"/>
  <c r="X394" i="3" s="1"/>
  <c r="V11" i="3"/>
  <c r="X11" i="3" s="1"/>
  <c r="V23" i="3"/>
  <c r="X23" i="3" s="1"/>
  <c r="V35" i="3"/>
  <c r="V47" i="3"/>
  <c r="X47" i="3" s="1"/>
  <c r="V59" i="3"/>
  <c r="X59" i="3" s="1"/>
  <c r="V71" i="3"/>
  <c r="X71" i="3" s="1"/>
  <c r="V83" i="3"/>
  <c r="X83" i="3" s="1"/>
  <c r="V95" i="3"/>
  <c r="X95" i="3" s="1"/>
  <c r="V107" i="3"/>
  <c r="V119" i="3"/>
  <c r="X119" i="3" s="1"/>
  <c r="V131" i="3"/>
  <c r="X131" i="3" s="1"/>
  <c r="V143" i="3"/>
  <c r="X143" i="3" s="1"/>
  <c r="V155" i="3"/>
  <c r="X155" i="3" s="1"/>
  <c r="V167" i="3"/>
  <c r="X167" i="3" s="1"/>
  <c r="V179" i="3"/>
  <c r="X179" i="3" s="1"/>
  <c r="V191" i="3"/>
  <c r="X191" i="3" s="1"/>
  <c r="V203" i="3"/>
  <c r="X203" i="3" s="1"/>
  <c r="V215" i="3"/>
  <c r="X215" i="3" s="1"/>
  <c r="V227" i="3"/>
  <c r="X227" i="3" s="1"/>
  <c r="V239" i="3"/>
  <c r="X239" i="3" s="1"/>
  <c r="V251" i="3"/>
  <c r="X251" i="3" s="1"/>
  <c r="V263" i="3"/>
  <c r="V275" i="3"/>
  <c r="V287" i="3"/>
  <c r="X287" i="3" s="1"/>
  <c r="V299" i="3"/>
  <c r="V311" i="3"/>
  <c r="X311" i="3" s="1"/>
  <c r="V323" i="3"/>
  <c r="X323" i="3" s="1"/>
  <c r="V335" i="3"/>
  <c r="X335" i="3" s="1"/>
  <c r="V347" i="3"/>
  <c r="X347" i="3" s="1"/>
  <c r="V359" i="3"/>
  <c r="X359" i="3" s="1"/>
  <c r="V371" i="3"/>
  <c r="X371" i="3" s="1"/>
  <c r="V383" i="3"/>
  <c r="X383" i="3" s="1"/>
  <c r="V395" i="3"/>
  <c r="X395" i="3" s="1"/>
  <c r="V12" i="3"/>
  <c r="X12" i="3" s="1"/>
  <c r="V24" i="3"/>
  <c r="X24" i="3" s="1"/>
  <c r="V36" i="3"/>
  <c r="X36" i="3" s="1"/>
  <c r="V48" i="3"/>
  <c r="X48" i="3" s="1"/>
  <c r="V60" i="3"/>
  <c r="X60" i="3" s="1"/>
  <c r="V72" i="3"/>
  <c r="X72" i="3" s="1"/>
  <c r="V84" i="3"/>
  <c r="X84" i="3" s="1"/>
  <c r="V96" i="3"/>
  <c r="X96" i="3" s="1"/>
  <c r="V108" i="3"/>
  <c r="V120" i="3"/>
  <c r="X120" i="3" s="1"/>
  <c r="V132" i="3"/>
  <c r="X132" i="3" s="1"/>
  <c r="V144" i="3"/>
  <c r="X144" i="3" s="1"/>
  <c r="V156" i="3"/>
  <c r="X156" i="3" s="1"/>
  <c r="V168" i="3"/>
  <c r="X168" i="3" s="1"/>
  <c r="V180" i="3"/>
  <c r="X180" i="3" s="1"/>
  <c r="V192" i="3"/>
  <c r="X192" i="3" s="1"/>
  <c r="V204" i="3"/>
  <c r="X204" i="3" s="1"/>
  <c r="V216" i="3"/>
  <c r="X216" i="3" s="1"/>
  <c r="V228" i="3"/>
  <c r="X228" i="3" s="1"/>
  <c r="V240" i="3"/>
  <c r="X240" i="3" s="1"/>
  <c r="V252" i="3"/>
  <c r="V264" i="3"/>
  <c r="X264" i="3" s="1"/>
  <c r="V276" i="3"/>
  <c r="X276" i="3" s="1"/>
  <c r="V288" i="3"/>
  <c r="X288" i="3" s="1"/>
  <c r="V300" i="3"/>
  <c r="X300" i="3" s="1"/>
  <c r="V312" i="3"/>
  <c r="X312" i="3" s="1"/>
  <c r="V324" i="3"/>
  <c r="X324" i="3" s="1"/>
  <c r="V336" i="3"/>
  <c r="X336" i="3" s="1"/>
  <c r="V348" i="3"/>
  <c r="X348" i="3" s="1"/>
  <c r="V360" i="3"/>
  <c r="X360" i="3" s="1"/>
  <c r="V372" i="3"/>
  <c r="X372" i="3" s="1"/>
  <c r="V384" i="3"/>
  <c r="X384" i="3" s="1"/>
  <c r="V396" i="3"/>
  <c r="V13" i="3"/>
  <c r="X13" i="3" s="1"/>
  <c r="V25" i="3"/>
  <c r="X25" i="3" s="1"/>
  <c r="V37" i="3"/>
  <c r="X37" i="3" s="1"/>
  <c r="V49" i="3"/>
  <c r="X49" i="3" s="1"/>
  <c r="V61" i="3"/>
  <c r="X61" i="3" s="1"/>
  <c r="V73" i="3"/>
  <c r="X73" i="3" s="1"/>
  <c r="V85" i="3"/>
  <c r="X85" i="3" s="1"/>
  <c r="V97" i="3"/>
  <c r="X97" i="3" s="1"/>
  <c r="V109" i="3"/>
  <c r="X109" i="3" s="1"/>
  <c r="V121" i="3"/>
  <c r="X121" i="3" s="1"/>
  <c r="V133" i="3"/>
  <c r="X133" i="3" s="1"/>
  <c r="V145" i="3"/>
  <c r="X145" i="3" s="1"/>
  <c r="V157" i="3"/>
  <c r="X157" i="3" s="1"/>
  <c r="V169" i="3"/>
  <c r="X169" i="3" s="1"/>
  <c r="V181" i="3"/>
  <c r="X181" i="3" s="1"/>
  <c r="V193" i="3"/>
  <c r="X193" i="3" s="1"/>
  <c r="V205" i="3"/>
  <c r="X205" i="3" s="1"/>
  <c r="V217" i="3"/>
  <c r="X217" i="3" s="1"/>
  <c r="V229" i="3"/>
  <c r="X229" i="3" s="1"/>
  <c r="V241" i="3"/>
  <c r="X241" i="3" s="1"/>
  <c r="V253" i="3"/>
  <c r="X253" i="3" s="1"/>
  <c r="V265" i="3"/>
  <c r="X265" i="3" s="1"/>
  <c r="V277" i="3"/>
  <c r="X277" i="3" s="1"/>
  <c r="V289" i="3"/>
  <c r="X289" i="3" s="1"/>
  <c r="V301" i="3"/>
  <c r="X301" i="3" s="1"/>
  <c r="V313" i="3"/>
  <c r="X313" i="3" s="1"/>
  <c r="V325" i="3"/>
  <c r="X325" i="3" s="1"/>
  <c r="V337" i="3"/>
  <c r="X337" i="3" s="1"/>
  <c r="V349" i="3"/>
  <c r="X349" i="3" s="1"/>
  <c r="V361" i="3"/>
  <c r="X361" i="3" s="1"/>
  <c r="V373" i="3"/>
  <c r="X373" i="3" s="1"/>
  <c r="V385" i="3"/>
  <c r="X385" i="3" s="1"/>
  <c r="V397" i="3"/>
  <c r="X397" i="3" s="1"/>
  <c r="V14" i="3"/>
  <c r="V26" i="3"/>
  <c r="V38" i="3"/>
  <c r="X38" i="3" s="1"/>
  <c r="V50" i="3"/>
  <c r="X50" i="3" s="1"/>
  <c r="V62" i="3"/>
  <c r="X62" i="3" s="1"/>
  <c r="V74" i="3"/>
  <c r="X74" i="3" s="1"/>
  <c r="V86" i="3"/>
  <c r="X86" i="3" s="1"/>
  <c r="V98" i="3"/>
  <c r="X98" i="3" s="1"/>
  <c r="V110" i="3"/>
  <c r="X110" i="3" s="1"/>
  <c r="V122" i="3"/>
  <c r="X122" i="3" s="1"/>
  <c r="V134" i="3"/>
  <c r="X134" i="3" s="1"/>
  <c r="V146" i="3"/>
  <c r="X146" i="3" s="1"/>
  <c r="V158" i="3"/>
  <c r="V170" i="3"/>
  <c r="V182" i="3"/>
  <c r="X182" i="3" s="1"/>
  <c r="V194" i="3"/>
  <c r="X194" i="3" s="1"/>
  <c r="V206" i="3"/>
  <c r="X206" i="3" s="1"/>
  <c r="V218" i="3"/>
  <c r="X218" i="3" s="1"/>
  <c r="V230" i="3"/>
  <c r="X230" i="3" s="1"/>
  <c r="V242" i="3"/>
  <c r="X242" i="3" s="1"/>
  <c r="V254" i="3"/>
  <c r="X254" i="3" s="1"/>
  <c r="V266" i="3"/>
  <c r="X266" i="3" s="1"/>
  <c r="V278" i="3"/>
  <c r="X278" i="3" s="1"/>
  <c r="V290" i="3"/>
  <c r="X290" i="3" s="1"/>
  <c r="V302" i="3"/>
  <c r="V314" i="3"/>
  <c r="V326" i="3"/>
  <c r="X326" i="3" s="1"/>
  <c r="V338" i="3"/>
  <c r="X338" i="3" s="1"/>
  <c r="V350" i="3"/>
  <c r="X350" i="3" s="1"/>
  <c r="V362" i="3"/>
  <c r="X362" i="3" s="1"/>
  <c r="V374" i="3"/>
  <c r="X374" i="3" s="1"/>
  <c r="V386" i="3"/>
  <c r="X386" i="3" s="1"/>
  <c r="V398" i="3"/>
  <c r="X398" i="3" s="1"/>
  <c r="V4" i="3"/>
  <c r="X4" i="3" s="1"/>
  <c r="V16" i="3"/>
  <c r="V28" i="3"/>
  <c r="V40" i="3"/>
  <c r="V52" i="3"/>
  <c r="V64" i="3"/>
  <c r="V76" i="3"/>
  <c r="X76" i="3" s="1"/>
  <c r="V88" i="3"/>
  <c r="X88" i="3" s="1"/>
  <c r="V100" i="3"/>
  <c r="X100" i="3" s="1"/>
  <c r="V112" i="3"/>
  <c r="V124" i="3"/>
  <c r="X124" i="3" s="1"/>
  <c r="V136" i="3"/>
  <c r="V148" i="3"/>
  <c r="X148" i="3" s="1"/>
  <c r="V160" i="3"/>
  <c r="V172" i="3"/>
  <c r="V184" i="3"/>
  <c r="V196" i="3"/>
  <c r="X196" i="3" s="1"/>
  <c r="V208" i="3"/>
  <c r="V220" i="3"/>
  <c r="X220" i="3" s="1"/>
  <c r="V232" i="3"/>
  <c r="X232" i="3" s="1"/>
  <c r="V244" i="3"/>
  <c r="X244" i="3" s="1"/>
  <c r="V256" i="3"/>
  <c r="V268" i="3"/>
  <c r="X268" i="3" s="1"/>
  <c r="V280" i="3"/>
  <c r="V292" i="3"/>
  <c r="X292" i="3" s="1"/>
  <c r="V304" i="3"/>
  <c r="V316" i="3"/>
  <c r="V328" i="3"/>
  <c r="V340" i="3"/>
  <c r="X340" i="3" s="1"/>
  <c r="V352" i="3"/>
  <c r="V364" i="3"/>
  <c r="X364" i="3" s="1"/>
  <c r="V376" i="3"/>
  <c r="X376" i="3" s="1"/>
  <c r="V388" i="3"/>
  <c r="X388" i="3" s="1"/>
  <c r="V2" i="3"/>
  <c r="V5" i="3"/>
  <c r="X5" i="3" s="1"/>
  <c r="V17" i="3"/>
  <c r="X17" i="3" s="1"/>
  <c r="V29" i="3"/>
  <c r="X29" i="3" s="1"/>
  <c r="V41" i="3"/>
  <c r="X41" i="3" s="1"/>
  <c r="V53" i="3"/>
  <c r="V65" i="3"/>
  <c r="V77" i="3"/>
  <c r="X77" i="3" s="1"/>
  <c r="V89" i="3"/>
  <c r="X89" i="3" s="1"/>
  <c r="V101" i="3"/>
  <c r="X101" i="3" s="1"/>
  <c r="V113" i="3"/>
  <c r="X113" i="3" s="1"/>
  <c r="V125" i="3"/>
  <c r="X125" i="3" s="1"/>
  <c r="V137" i="3"/>
  <c r="X137" i="3" s="1"/>
  <c r="V149" i="3"/>
  <c r="X149" i="3" s="1"/>
  <c r="V161" i="3"/>
  <c r="X161" i="3" s="1"/>
  <c r="V173" i="3"/>
  <c r="X173" i="3" s="1"/>
  <c r="V185" i="3"/>
  <c r="X185" i="3" s="1"/>
  <c r="V197" i="3"/>
  <c r="V209" i="3"/>
  <c r="V221" i="3"/>
  <c r="X221" i="3" s="1"/>
  <c r="V233" i="3"/>
  <c r="X233" i="3" s="1"/>
  <c r="V245" i="3"/>
  <c r="X245" i="3" s="1"/>
  <c r="V257" i="3"/>
  <c r="X257" i="3" s="1"/>
  <c r="V269" i="3"/>
  <c r="X269" i="3" s="1"/>
  <c r="V281" i="3"/>
  <c r="X281" i="3" s="1"/>
  <c r="V293" i="3"/>
  <c r="X293" i="3" s="1"/>
  <c r="V305" i="3"/>
  <c r="X305" i="3" s="1"/>
  <c r="V317" i="3"/>
  <c r="X317" i="3" s="1"/>
  <c r="V329" i="3"/>
  <c r="X329" i="3" s="1"/>
  <c r="V341" i="3"/>
  <c r="V353" i="3"/>
  <c r="V365" i="3"/>
  <c r="X365" i="3" s="1"/>
  <c r="V377" i="3"/>
  <c r="X377" i="3" s="1"/>
  <c r="V389" i="3"/>
  <c r="X389" i="3" s="1"/>
  <c r="V339" i="3"/>
  <c r="X339" i="3" s="1"/>
  <c r="V267" i="3"/>
  <c r="V195" i="3"/>
  <c r="X195" i="3" s="1"/>
  <c r="V123" i="3"/>
  <c r="V51" i="3"/>
  <c r="X51" i="3" s="1"/>
  <c r="X2" i="3"/>
  <c r="X352" i="3"/>
  <c r="X328" i="3"/>
  <c r="X316" i="3"/>
  <c r="X304" i="3"/>
  <c r="X280" i="3"/>
  <c r="X256" i="3"/>
  <c r="X208" i="3"/>
  <c r="X184" i="3"/>
  <c r="X172" i="3"/>
  <c r="X160" i="3"/>
  <c r="X136" i="3"/>
  <c r="X112" i="3"/>
  <c r="X64" i="3"/>
  <c r="X52" i="3"/>
  <c r="X40" i="3"/>
  <c r="X28" i="3"/>
  <c r="X16" i="3"/>
  <c r="K6" i="3"/>
  <c r="K11" i="3" s="1"/>
  <c r="Y2" i="3" l="1"/>
  <c r="K10" i="3"/>
  <c r="K5" i="3"/>
  <c r="K4" i="3"/>
  <c r="M17" i="2"/>
  <c r="M16" i="2"/>
  <c r="L13" i="2"/>
  <c r="L3" i="2"/>
  <c r="N3" i="3" l="1"/>
  <c r="P3" i="3" s="1"/>
  <c r="N2" i="3"/>
  <c r="P2" i="3" s="1"/>
  <c r="N4" i="3"/>
  <c r="P4" i="3" s="1"/>
  <c r="N15" i="3"/>
  <c r="P15" i="3" s="1"/>
  <c r="N27" i="3"/>
  <c r="P27" i="3" s="1"/>
  <c r="N39" i="3"/>
  <c r="P39" i="3" s="1"/>
  <c r="N51" i="3"/>
  <c r="P51" i="3" s="1"/>
  <c r="N63" i="3"/>
  <c r="P63" i="3" s="1"/>
  <c r="N75" i="3"/>
  <c r="P75" i="3" s="1"/>
  <c r="N87" i="3"/>
  <c r="P87" i="3" s="1"/>
  <c r="N99" i="3"/>
  <c r="P99" i="3" s="1"/>
  <c r="N111" i="3"/>
  <c r="P111" i="3" s="1"/>
  <c r="N123" i="3"/>
  <c r="P123" i="3" s="1"/>
  <c r="N135" i="3"/>
  <c r="P135" i="3" s="1"/>
  <c r="N147" i="3"/>
  <c r="P147" i="3" s="1"/>
  <c r="N159" i="3"/>
  <c r="P159" i="3" s="1"/>
  <c r="N171" i="3"/>
  <c r="P171" i="3" s="1"/>
  <c r="N183" i="3"/>
  <c r="P183" i="3" s="1"/>
  <c r="N195" i="3"/>
  <c r="P195" i="3" s="1"/>
  <c r="N207" i="3"/>
  <c r="P207" i="3" s="1"/>
  <c r="N219" i="3"/>
  <c r="P219" i="3" s="1"/>
  <c r="N231" i="3"/>
  <c r="P231" i="3" s="1"/>
  <c r="N243" i="3"/>
  <c r="P243" i="3" s="1"/>
  <c r="N255" i="3"/>
  <c r="P255" i="3" s="1"/>
  <c r="N267" i="3"/>
  <c r="P267" i="3" s="1"/>
  <c r="N279" i="3"/>
  <c r="P279" i="3" s="1"/>
  <c r="N291" i="3"/>
  <c r="P291" i="3" s="1"/>
  <c r="N303" i="3"/>
  <c r="P303" i="3" s="1"/>
  <c r="N315" i="3"/>
  <c r="P315" i="3" s="1"/>
  <c r="N327" i="3"/>
  <c r="P327" i="3" s="1"/>
  <c r="N339" i="3"/>
  <c r="P339" i="3" s="1"/>
  <c r="N351" i="3"/>
  <c r="P351" i="3" s="1"/>
  <c r="N363" i="3"/>
  <c r="P363" i="3" s="1"/>
  <c r="N375" i="3"/>
  <c r="P375" i="3" s="1"/>
  <c r="N387" i="3"/>
  <c r="P387" i="3" s="1"/>
  <c r="N399" i="3"/>
  <c r="P399" i="3" s="1"/>
  <c r="N17" i="3"/>
  <c r="P17" i="3" s="1"/>
  <c r="N53" i="3"/>
  <c r="P53" i="3" s="1"/>
  <c r="N77" i="3"/>
  <c r="P77" i="3" s="1"/>
  <c r="N101" i="3"/>
  <c r="P101" i="3" s="1"/>
  <c r="N125" i="3"/>
  <c r="P125" i="3" s="1"/>
  <c r="N149" i="3"/>
  <c r="P149" i="3" s="1"/>
  <c r="N161" i="3"/>
  <c r="P161" i="3" s="1"/>
  <c r="N185" i="3"/>
  <c r="P185" i="3" s="1"/>
  <c r="N209" i="3"/>
  <c r="P209" i="3" s="1"/>
  <c r="N245" i="3"/>
  <c r="P245" i="3" s="1"/>
  <c r="N257" i="3"/>
  <c r="P257" i="3" s="1"/>
  <c r="N293" i="3"/>
  <c r="P293" i="3" s="1"/>
  <c r="N317" i="3"/>
  <c r="P317" i="3" s="1"/>
  <c r="N341" i="3"/>
  <c r="P341" i="3" s="1"/>
  <c r="N365" i="3"/>
  <c r="P365" i="3" s="1"/>
  <c r="N389" i="3"/>
  <c r="P389" i="3" s="1"/>
  <c r="N6" i="3"/>
  <c r="P6" i="3" s="1"/>
  <c r="N30" i="3"/>
  <c r="P30" i="3" s="1"/>
  <c r="N54" i="3"/>
  <c r="P54" i="3" s="1"/>
  <c r="N78" i="3"/>
  <c r="P78" i="3" s="1"/>
  <c r="N102" i="3"/>
  <c r="P102" i="3" s="1"/>
  <c r="N138" i="3"/>
  <c r="P138" i="3" s="1"/>
  <c r="N162" i="3"/>
  <c r="P162" i="3" s="1"/>
  <c r="N186" i="3"/>
  <c r="P186" i="3" s="1"/>
  <c r="N198" i="3"/>
  <c r="P198" i="3" s="1"/>
  <c r="N222" i="3"/>
  <c r="P222" i="3" s="1"/>
  <c r="N246" i="3"/>
  <c r="P246" i="3" s="1"/>
  <c r="N270" i="3"/>
  <c r="P270" i="3" s="1"/>
  <c r="N282" i="3"/>
  <c r="P282" i="3" s="1"/>
  <c r="N306" i="3"/>
  <c r="P306" i="3" s="1"/>
  <c r="N330" i="3"/>
  <c r="P330" i="3" s="1"/>
  <c r="N354" i="3"/>
  <c r="P354" i="3" s="1"/>
  <c r="N378" i="3"/>
  <c r="P378" i="3" s="1"/>
  <c r="N7" i="3"/>
  <c r="P7" i="3" s="1"/>
  <c r="N31" i="3"/>
  <c r="P31" i="3" s="1"/>
  <c r="N55" i="3"/>
  <c r="P55" i="3" s="1"/>
  <c r="N79" i="3"/>
  <c r="P79" i="3" s="1"/>
  <c r="N103" i="3"/>
  <c r="P103" i="3" s="1"/>
  <c r="N127" i="3"/>
  <c r="P127" i="3" s="1"/>
  <c r="N151" i="3"/>
  <c r="P151" i="3" s="1"/>
  <c r="N175" i="3"/>
  <c r="P175" i="3" s="1"/>
  <c r="N199" i="3"/>
  <c r="P199" i="3" s="1"/>
  <c r="N223" i="3"/>
  <c r="P223" i="3" s="1"/>
  <c r="N247" i="3"/>
  <c r="P247" i="3" s="1"/>
  <c r="N271" i="3"/>
  <c r="P271" i="3" s="1"/>
  <c r="N295" i="3"/>
  <c r="P295" i="3" s="1"/>
  <c r="N307" i="3"/>
  <c r="P307" i="3" s="1"/>
  <c r="N331" i="3"/>
  <c r="P331" i="3" s="1"/>
  <c r="N355" i="3"/>
  <c r="P355" i="3" s="1"/>
  <c r="N379" i="3"/>
  <c r="P379" i="3" s="1"/>
  <c r="N8" i="3"/>
  <c r="P8" i="3" s="1"/>
  <c r="N16" i="3"/>
  <c r="P16" i="3" s="1"/>
  <c r="N28" i="3"/>
  <c r="P28" i="3" s="1"/>
  <c r="N40" i="3"/>
  <c r="P40" i="3" s="1"/>
  <c r="N52" i="3"/>
  <c r="P52" i="3" s="1"/>
  <c r="N64" i="3"/>
  <c r="P64" i="3" s="1"/>
  <c r="N76" i="3"/>
  <c r="P76" i="3" s="1"/>
  <c r="N88" i="3"/>
  <c r="P88" i="3" s="1"/>
  <c r="N100" i="3"/>
  <c r="P100" i="3" s="1"/>
  <c r="N112" i="3"/>
  <c r="P112" i="3" s="1"/>
  <c r="N124" i="3"/>
  <c r="P124" i="3" s="1"/>
  <c r="N136" i="3"/>
  <c r="P136" i="3" s="1"/>
  <c r="N148" i="3"/>
  <c r="P148" i="3" s="1"/>
  <c r="N160" i="3"/>
  <c r="P160" i="3" s="1"/>
  <c r="N172" i="3"/>
  <c r="P172" i="3" s="1"/>
  <c r="N184" i="3"/>
  <c r="P184" i="3" s="1"/>
  <c r="N196" i="3"/>
  <c r="P196" i="3" s="1"/>
  <c r="N208" i="3"/>
  <c r="P208" i="3" s="1"/>
  <c r="N220" i="3"/>
  <c r="P220" i="3" s="1"/>
  <c r="N232" i="3"/>
  <c r="P232" i="3" s="1"/>
  <c r="N244" i="3"/>
  <c r="P244" i="3" s="1"/>
  <c r="N256" i="3"/>
  <c r="P256" i="3" s="1"/>
  <c r="N268" i="3"/>
  <c r="P268" i="3" s="1"/>
  <c r="N280" i="3"/>
  <c r="P280" i="3" s="1"/>
  <c r="N292" i="3"/>
  <c r="P292" i="3" s="1"/>
  <c r="N304" i="3"/>
  <c r="P304" i="3" s="1"/>
  <c r="N316" i="3"/>
  <c r="P316" i="3" s="1"/>
  <c r="N328" i="3"/>
  <c r="P328" i="3" s="1"/>
  <c r="N340" i="3"/>
  <c r="P340" i="3" s="1"/>
  <c r="N352" i="3"/>
  <c r="P352" i="3" s="1"/>
  <c r="N364" i="3"/>
  <c r="P364" i="3" s="1"/>
  <c r="N376" i="3"/>
  <c r="P376" i="3" s="1"/>
  <c r="N388" i="3"/>
  <c r="P388" i="3" s="1"/>
  <c r="N5" i="3"/>
  <c r="P5" i="3" s="1"/>
  <c r="N29" i="3"/>
  <c r="P29" i="3" s="1"/>
  <c r="N41" i="3"/>
  <c r="P41" i="3" s="1"/>
  <c r="N65" i="3"/>
  <c r="P65" i="3" s="1"/>
  <c r="N89" i="3"/>
  <c r="P89" i="3" s="1"/>
  <c r="N113" i="3"/>
  <c r="P113" i="3" s="1"/>
  <c r="N137" i="3"/>
  <c r="P137" i="3" s="1"/>
  <c r="N173" i="3"/>
  <c r="P173" i="3" s="1"/>
  <c r="N197" i="3"/>
  <c r="P197" i="3" s="1"/>
  <c r="N221" i="3"/>
  <c r="P221" i="3" s="1"/>
  <c r="N233" i="3"/>
  <c r="P233" i="3" s="1"/>
  <c r="N269" i="3"/>
  <c r="P269" i="3" s="1"/>
  <c r="N281" i="3"/>
  <c r="P281" i="3" s="1"/>
  <c r="N305" i="3"/>
  <c r="P305" i="3" s="1"/>
  <c r="N329" i="3"/>
  <c r="P329" i="3" s="1"/>
  <c r="N353" i="3"/>
  <c r="P353" i="3" s="1"/>
  <c r="N377" i="3"/>
  <c r="P377" i="3" s="1"/>
  <c r="N18" i="3"/>
  <c r="P18" i="3" s="1"/>
  <c r="N42" i="3"/>
  <c r="P42" i="3" s="1"/>
  <c r="N66" i="3"/>
  <c r="P66" i="3" s="1"/>
  <c r="N90" i="3"/>
  <c r="P90" i="3" s="1"/>
  <c r="N114" i="3"/>
  <c r="P114" i="3" s="1"/>
  <c r="N126" i="3"/>
  <c r="P126" i="3" s="1"/>
  <c r="N150" i="3"/>
  <c r="P150" i="3" s="1"/>
  <c r="N174" i="3"/>
  <c r="P174" i="3" s="1"/>
  <c r="N210" i="3"/>
  <c r="P210" i="3" s="1"/>
  <c r="N234" i="3"/>
  <c r="P234" i="3" s="1"/>
  <c r="N258" i="3"/>
  <c r="P258" i="3" s="1"/>
  <c r="N294" i="3"/>
  <c r="P294" i="3" s="1"/>
  <c r="N318" i="3"/>
  <c r="P318" i="3" s="1"/>
  <c r="N342" i="3"/>
  <c r="P342" i="3" s="1"/>
  <c r="N366" i="3"/>
  <c r="P366" i="3" s="1"/>
  <c r="N390" i="3"/>
  <c r="P390" i="3" s="1"/>
  <c r="N19" i="3"/>
  <c r="P19" i="3" s="1"/>
  <c r="N43" i="3"/>
  <c r="P43" i="3" s="1"/>
  <c r="N67" i="3"/>
  <c r="P67" i="3" s="1"/>
  <c r="N91" i="3"/>
  <c r="P91" i="3" s="1"/>
  <c r="N115" i="3"/>
  <c r="P115" i="3" s="1"/>
  <c r="N139" i="3"/>
  <c r="P139" i="3" s="1"/>
  <c r="N163" i="3"/>
  <c r="P163" i="3" s="1"/>
  <c r="N187" i="3"/>
  <c r="P187" i="3" s="1"/>
  <c r="N211" i="3"/>
  <c r="P211" i="3" s="1"/>
  <c r="N235" i="3"/>
  <c r="P235" i="3" s="1"/>
  <c r="N259" i="3"/>
  <c r="P259" i="3" s="1"/>
  <c r="N283" i="3"/>
  <c r="P283" i="3" s="1"/>
  <c r="N319" i="3"/>
  <c r="P319" i="3" s="1"/>
  <c r="N343" i="3"/>
  <c r="P343" i="3" s="1"/>
  <c r="N367" i="3"/>
  <c r="P367" i="3" s="1"/>
  <c r="N391" i="3"/>
  <c r="P391" i="3" s="1"/>
  <c r="N20" i="3"/>
  <c r="P20" i="3" s="1"/>
  <c r="N56" i="3"/>
  <c r="P56" i="3" s="1"/>
  <c r="N10" i="3"/>
  <c r="P10" i="3" s="1"/>
  <c r="N22" i="3"/>
  <c r="P22" i="3" s="1"/>
  <c r="N34" i="3"/>
  <c r="P34" i="3" s="1"/>
  <c r="N46" i="3"/>
  <c r="P46" i="3" s="1"/>
  <c r="N58" i="3"/>
  <c r="P58" i="3" s="1"/>
  <c r="N70" i="3"/>
  <c r="P70" i="3" s="1"/>
  <c r="N82" i="3"/>
  <c r="P82" i="3" s="1"/>
  <c r="N94" i="3"/>
  <c r="P94" i="3" s="1"/>
  <c r="N106" i="3"/>
  <c r="P106" i="3" s="1"/>
  <c r="N118" i="3"/>
  <c r="P118" i="3" s="1"/>
  <c r="N130" i="3"/>
  <c r="P130" i="3" s="1"/>
  <c r="N142" i="3"/>
  <c r="P142" i="3" s="1"/>
  <c r="N154" i="3"/>
  <c r="P154" i="3" s="1"/>
  <c r="N166" i="3"/>
  <c r="P166" i="3" s="1"/>
  <c r="N178" i="3"/>
  <c r="P178" i="3" s="1"/>
  <c r="N190" i="3"/>
  <c r="P190" i="3" s="1"/>
  <c r="N202" i="3"/>
  <c r="P202" i="3" s="1"/>
  <c r="N214" i="3"/>
  <c r="P214" i="3" s="1"/>
  <c r="N226" i="3"/>
  <c r="P226" i="3" s="1"/>
  <c r="N238" i="3"/>
  <c r="P238" i="3" s="1"/>
  <c r="N250" i="3"/>
  <c r="P250" i="3" s="1"/>
  <c r="N262" i="3"/>
  <c r="P262" i="3" s="1"/>
  <c r="N274" i="3"/>
  <c r="P274" i="3" s="1"/>
  <c r="N286" i="3"/>
  <c r="P286" i="3" s="1"/>
  <c r="N298" i="3"/>
  <c r="P298" i="3" s="1"/>
  <c r="N310" i="3"/>
  <c r="P310" i="3" s="1"/>
  <c r="N322" i="3"/>
  <c r="P322" i="3" s="1"/>
  <c r="N334" i="3"/>
  <c r="P334" i="3" s="1"/>
  <c r="N346" i="3"/>
  <c r="P346" i="3" s="1"/>
  <c r="N358" i="3"/>
  <c r="P358" i="3" s="1"/>
  <c r="N370" i="3"/>
  <c r="P370" i="3" s="1"/>
  <c r="N382" i="3"/>
  <c r="P382" i="3" s="1"/>
  <c r="N394" i="3"/>
  <c r="P394" i="3" s="1"/>
  <c r="N11" i="3"/>
  <c r="P11" i="3" s="1"/>
  <c r="N23" i="3"/>
  <c r="P23" i="3" s="1"/>
  <c r="N35" i="3"/>
  <c r="P35" i="3" s="1"/>
  <c r="N47" i="3"/>
  <c r="P47" i="3" s="1"/>
  <c r="N59" i="3"/>
  <c r="P59" i="3" s="1"/>
  <c r="N71" i="3"/>
  <c r="P71" i="3" s="1"/>
  <c r="N83" i="3"/>
  <c r="P83" i="3" s="1"/>
  <c r="N95" i="3"/>
  <c r="P95" i="3" s="1"/>
  <c r="N107" i="3"/>
  <c r="P107" i="3" s="1"/>
  <c r="N119" i="3"/>
  <c r="P119" i="3" s="1"/>
  <c r="N131" i="3"/>
  <c r="P131" i="3" s="1"/>
  <c r="N143" i="3"/>
  <c r="P143" i="3" s="1"/>
  <c r="N155" i="3"/>
  <c r="P155" i="3" s="1"/>
  <c r="N167" i="3"/>
  <c r="P167" i="3" s="1"/>
  <c r="N179" i="3"/>
  <c r="P179" i="3" s="1"/>
  <c r="N191" i="3"/>
  <c r="P191" i="3" s="1"/>
  <c r="N203" i="3"/>
  <c r="P203" i="3" s="1"/>
  <c r="N215" i="3"/>
  <c r="P215" i="3" s="1"/>
  <c r="N227" i="3"/>
  <c r="P227" i="3" s="1"/>
  <c r="N239" i="3"/>
  <c r="P239" i="3" s="1"/>
  <c r="N251" i="3"/>
  <c r="P251" i="3" s="1"/>
  <c r="N263" i="3"/>
  <c r="P263" i="3" s="1"/>
  <c r="N275" i="3"/>
  <c r="P275" i="3" s="1"/>
  <c r="N287" i="3"/>
  <c r="P287" i="3" s="1"/>
  <c r="N299" i="3"/>
  <c r="P299" i="3" s="1"/>
  <c r="N311" i="3"/>
  <c r="P311" i="3" s="1"/>
  <c r="N323" i="3"/>
  <c r="P323" i="3" s="1"/>
  <c r="N335" i="3"/>
  <c r="P335" i="3" s="1"/>
  <c r="N347" i="3"/>
  <c r="P347" i="3" s="1"/>
  <c r="N359" i="3"/>
  <c r="P359" i="3" s="1"/>
  <c r="N371" i="3"/>
  <c r="P371" i="3" s="1"/>
  <c r="N383" i="3"/>
  <c r="P383" i="3" s="1"/>
  <c r="N395" i="3"/>
  <c r="P395" i="3" s="1"/>
  <c r="N12" i="3"/>
  <c r="P12" i="3" s="1"/>
  <c r="N24" i="3"/>
  <c r="P24" i="3" s="1"/>
  <c r="N36" i="3"/>
  <c r="P36" i="3" s="1"/>
  <c r="N48" i="3"/>
  <c r="P48" i="3" s="1"/>
  <c r="N60" i="3"/>
  <c r="P60" i="3" s="1"/>
  <c r="N72" i="3"/>
  <c r="P72" i="3" s="1"/>
  <c r="N9" i="3"/>
  <c r="P9" i="3" s="1"/>
  <c r="N49" i="3"/>
  <c r="P49" i="3" s="1"/>
  <c r="N85" i="3"/>
  <c r="P85" i="3" s="1"/>
  <c r="N116" i="3"/>
  <c r="P116" i="3" s="1"/>
  <c r="N144" i="3"/>
  <c r="P144" i="3" s="1"/>
  <c r="N170" i="3"/>
  <c r="P170" i="3" s="1"/>
  <c r="N201" i="3"/>
  <c r="P201" i="3" s="1"/>
  <c r="N229" i="3"/>
  <c r="P229" i="3" s="1"/>
  <c r="N260" i="3"/>
  <c r="P260" i="3" s="1"/>
  <c r="N288" i="3"/>
  <c r="P288" i="3" s="1"/>
  <c r="N314" i="3"/>
  <c r="P314" i="3" s="1"/>
  <c r="N345" i="3"/>
  <c r="P345" i="3" s="1"/>
  <c r="N373" i="3"/>
  <c r="P373" i="3" s="1"/>
  <c r="N348" i="3"/>
  <c r="P348" i="3" s="1"/>
  <c r="N146" i="3"/>
  <c r="P146" i="3" s="1"/>
  <c r="N264" i="3"/>
  <c r="P264" i="3" s="1"/>
  <c r="N349" i="3"/>
  <c r="P349" i="3" s="1"/>
  <c r="N21" i="3"/>
  <c r="P21" i="3" s="1"/>
  <c r="N121" i="3"/>
  <c r="P121" i="3" s="1"/>
  <c r="N206" i="3"/>
  <c r="P206" i="3" s="1"/>
  <c r="N296" i="3"/>
  <c r="P296" i="3" s="1"/>
  <c r="N381" i="3"/>
  <c r="P381" i="3" s="1"/>
  <c r="N96" i="3"/>
  <c r="P96" i="3" s="1"/>
  <c r="N181" i="3"/>
  <c r="P181" i="3" s="1"/>
  <c r="N266" i="3"/>
  <c r="P266" i="3" s="1"/>
  <c r="N356" i="3"/>
  <c r="P356" i="3" s="1"/>
  <c r="N68" i="3"/>
  <c r="P68" i="3" s="1"/>
  <c r="N156" i="3"/>
  <c r="P156" i="3" s="1"/>
  <c r="N241" i="3"/>
  <c r="P241" i="3" s="1"/>
  <c r="N357" i="3"/>
  <c r="P357" i="3" s="1"/>
  <c r="N69" i="3"/>
  <c r="P69" i="3" s="1"/>
  <c r="N157" i="3"/>
  <c r="P157" i="3" s="1"/>
  <c r="N242" i="3"/>
  <c r="P242" i="3" s="1"/>
  <c r="N332" i="3"/>
  <c r="P332" i="3" s="1"/>
  <c r="N386" i="3"/>
  <c r="P386" i="3" s="1"/>
  <c r="N396" i="3"/>
  <c r="P396" i="3" s="1"/>
  <c r="N81" i="3"/>
  <c r="P81" i="3" s="1"/>
  <c r="N253" i="3"/>
  <c r="P253" i="3" s="1"/>
  <c r="N369" i="3"/>
  <c r="P369" i="3" s="1"/>
  <c r="N110" i="3"/>
  <c r="P110" i="3" s="1"/>
  <c r="N228" i="3"/>
  <c r="P228" i="3" s="1"/>
  <c r="N344" i="3"/>
  <c r="P344" i="3" s="1"/>
  <c r="N13" i="3"/>
  <c r="P13" i="3" s="1"/>
  <c r="N50" i="3"/>
  <c r="P50" i="3" s="1"/>
  <c r="N86" i="3"/>
  <c r="P86" i="3" s="1"/>
  <c r="N117" i="3"/>
  <c r="P117" i="3" s="1"/>
  <c r="N145" i="3"/>
  <c r="P145" i="3" s="1"/>
  <c r="N176" i="3"/>
  <c r="P176" i="3" s="1"/>
  <c r="N204" i="3"/>
  <c r="P204" i="3" s="1"/>
  <c r="N230" i="3"/>
  <c r="P230" i="3" s="1"/>
  <c r="N261" i="3"/>
  <c r="P261" i="3" s="1"/>
  <c r="N289" i="3"/>
  <c r="P289" i="3" s="1"/>
  <c r="N320" i="3"/>
  <c r="P320" i="3" s="1"/>
  <c r="N374" i="3"/>
  <c r="P374" i="3" s="1"/>
  <c r="N205" i="3"/>
  <c r="P205" i="3" s="1"/>
  <c r="N290" i="3"/>
  <c r="P290" i="3" s="1"/>
  <c r="N380" i="3"/>
  <c r="P380" i="3" s="1"/>
  <c r="N61" i="3"/>
  <c r="P61" i="3" s="1"/>
  <c r="N152" i="3"/>
  <c r="P152" i="3" s="1"/>
  <c r="N237" i="3"/>
  <c r="P237" i="3" s="1"/>
  <c r="N324" i="3"/>
  <c r="P324" i="3" s="1"/>
  <c r="N25" i="3"/>
  <c r="P25" i="3" s="1"/>
  <c r="N122" i="3"/>
  <c r="P122" i="3" s="1"/>
  <c r="N212" i="3"/>
  <c r="P212" i="3" s="1"/>
  <c r="N297" i="3"/>
  <c r="P297" i="3" s="1"/>
  <c r="N384" i="3"/>
  <c r="P384" i="3" s="1"/>
  <c r="N97" i="3"/>
  <c r="P97" i="3" s="1"/>
  <c r="N182" i="3"/>
  <c r="P182" i="3" s="1"/>
  <c r="N272" i="3"/>
  <c r="P272" i="3" s="1"/>
  <c r="N300" i="3"/>
  <c r="P300" i="3" s="1"/>
  <c r="N385" i="3"/>
  <c r="P385" i="3" s="1"/>
  <c r="N98" i="3"/>
  <c r="P98" i="3" s="1"/>
  <c r="N188" i="3"/>
  <c r="P188" i="3" s="1"/>
  <c r="N273" i="3"/>
  <c r="P273" i="3" s="1"/>
  <c r="N360" i="3"/>
  <c r="P360" i="3" s="1"/>
  <c r="N278" i="3"/>
  <c r="P278" i="3" s="1"/>
  <c r="N368" i="3"/>
  <c r="P368" i="3" s="1"/>
  <c r="N109" i="3"/>
  <c r="P109" i="3" s="1"/>
  <c r="N225" i="3"/>
  <c r="P225" i="3" s="1"/>
  <c r="N338" i="3"/>
  <c r="P338" i="3" s="1"/>
  <c r="N84" i="3"/>
  <c r="P84" i="3" s="1"/>
  <c r="N169" i="3"/>
  <c r="P169" i="3" s="1"/>
  <c r="N313" i="3"/>
  <c r="P313" i="3" s="1"/>
  <c r="N398" i="3"/>
  <c r="P398" i="3" s="1"/>
  <c r="N14" i="3"/>
  <c r="P14" i="3" s="1"/>
  <c r="N57" i="3"/>
  <c r="P57" i="3" s="1"/>
  <c r="N92" i="3"/>
  <c r="P92" i="3" s="1"/>
  <c r="N120" i="3"/>
  <c r="P120" i="3" s="1"/>
  <c r="N177" i="3"/>
  <c r="P177" i="3" s="1"/>
  <c r="N236" i="3"/>
  <c r="P236" i="3" s="1"/>
  <c r="N321" i="3"/>
  <c r="P321" i="3" s="1"/>
  <c r="N93" i="3"/>
  <c r="P93" i="3" s="1"/>
  <c r="N180" i="3"/>
  <c r="P180" i="3" s="1"/>
  <c r="N265" i="3"/>
  <c r="P265" i="3" s="1"/>
  <c r="N350" i="3"/>
  <c r="P350" i="3" s="1"/>
  <c r="N62" i="3"/>
  <c r="P62" i="3" s="1"/>
  <c r="N153" i="3"/>
  <c r="P153" i="3" s="1"/>
  <c r="N240" i="3"/>
  <c r="P240" i="3" s="1"/>
  <c r="N325" i="3"/>
  <c r="P325" i="3" s="1"/>
  <c r="N26" i="3"/>
  <c r="P26" i="3" s="1"/>
  <c r="N128" i="3"/>
  <c r="P128" i="3" s="1"/>
  <c r="N213" i="3"/>
  <c r="P213" i="3" s="1"/>
  <c r="N326" i="3"/>
  <c r="P326" i="3" s="1"/>
  <c r="N32" i="3"/>
  <c r="P32" i="3" s="1"/>
  <c r="N129" i="3"/>
  <c r="P129" i="3" s="1"/>
  <c r="N216" i="3"/>
  <c r="P216" i="3" s="1"/>
  <c r="N301" i="3"/>
  <c r="P301" i="3" s="1"/>
  <c r="N309" i="3"/>
  <c r="P309" i="3" s="1"/>
  <c r="N44" i="3"/>
  <c r="P44" i="3" s="1"/>
  <c r="N168" i="3"/>
  <c r="P168" i="3" s="1"/>
  <c r="N284" i="3"/>
  <c r="P284" i="3" s="1"/>
  <c r="N397" i="3"/>
  <c r="P397" i="3" s="1"/>
  <c r="N141" i="3"/>
  <c r="P141" i="3" s="1"/>
  <c r="N254" i="3"/>
  <c r="P254" i="3" s="1"/>
  <c r="N372" i="3"/>
  <c r="P372" i="3" s="1"/>
  <c r="N33" i="3"/>
  <c r="P33" i="3" s="1"/>
  <c r="N73" i="3"/>
  <c r="P73" i="3" s="1"/>
  <c r="N104" i="3"/>
  <c r="P104" i="3" s="1"/>
  <c r="N132" i="3"/>
  <c r="P132" i="3" s="1"/>
  <c r="N158" i="3"/>
  <c r="P158" i="3" s="1"/>
  <c r="N189" i="3"/>
  <c r="P189" i="3" s="1"/>
  <c r="N217" i="3"/>
  <c r="P217" i="3" s="1"/>
  <c r="N248" i="3"/>
  <c r="P248" i="3" s="1"/>
  <c r="N276" i="3"/>
  <c r="P276" i="3" s="1"/>
  <c r="N302" i="3"/>
  <c r="P302" i="3" s="1"/>
  <c r="N333" i="3"/>
  <c r="P333" i="3" s="1"/>
  <c r="N361" i="3"/>
  <c r="P361" i="3" s="1"/>
  <c r="N392" i="3"/>
  <c r="P392" i="3" s="1"/>
  <c r="N37" i="3"/>
  <c r="P37" i="3" s="1"/>
  <c r="N74" i="3"/>
  <c r="P74" i="3" s="1"/>
  <c r="N105" i="3"/>
  <c r="P105" i="3" s="1"/>
  <c r="N133" i="3"/>
  <c r="P133" i="3" s="1"/>
  <c r="N164" i="3"/>
  <c r="P164" i="3" s="1"/>
  <c r="N192" i="3"/>
  <c r="P192" i="3" s="1"/>
  <c r="N218" i="3"/>
  <c r="P218" i="3" s="1"/>
  <c r="N249" i="3"/>
  <c r="P249" i="3" s="1"/>
  <c r="N277" i="3"/>
  <c r="P277" i="3" s="1"/>
  <c r="N308" i="3"/>
  <c r="P308" i="3" s="1"/>
  <c r="N336" i="3"/>
  <c r="P336" i="3" s="1"/>
  <c r="N362" i="3"/>
  <c r="P362" i="3" s="1"/>
  <c r="N393" i="3"/>
  <c r="P393" i="3" s="1"/>
  <c r="N38" i="3"/>
  <c r="P38" i="3" s="1"/>
  <c r="N80" i="3"/>
  <c r="P80" i="3" s="1"/>
  <c r="N108" i="3"/>
  <c r="P108" i="3" s="1"/>
  <c r="N134" i="3"/>
  <c r="P134" i="3" s="1"/>
  <c r="N165" i="3"/>
  <c r="P165" i="3" s="1"/>
  <c r="N193" i="3"/>
  <c r="P193" i="3" s="1"/>
  <c r="N224" i="3"/>
  <c r="P224" i="3" s="1"/>
  <c r="N252" i="3"/>
  <c r="P252" i="3" s="1"/>
  <c r="N337" i="3"/>
  <c r="P337" i="3" s="1"/>
  <c r="N140" i="3"/>
  <c r="P140" i="3" s="1"/>
  <c r="N194" i="3"/>
  <c r="P194" i="3" s="1"/>
  <c r="N312" i="3"/>
  <c r="P312" i="3" s="1"/>
  <c r="N45" i="3"/>
  <c r="P45" i="3" s="1"/>
  <c r="N200" i="3"/>
  <c r="P200" i="3" s="1"/>
  <c r="N285" i="3"/>
  <c r="P285" i="3" s="1"/>
  <c r="Q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213707-11EE-49F7-9E75-2A5C415F31F1}" keepAlive="1" name="Query - auto-mpg" description="Connection to the 'auto-mpg' query in the workbook." type="5" refreshedVersion="8" background="1" saveData="1">
    <dbPr connection="Provider=Microsoft.Mashup.OleDb.1;Data Source=$Workbook$;Location=auto-mpg;Extended Properties=&quot;&quot;" command="SELECT * FROM [auto-mpg]"/>
  </connection>
  <connection id="2" xr16:uid="{7CFECEFE-45F6-4B65-B7E6-36F8F7BC1AC3}" keepAlive="1" name="Query - auto-mpg (2)" description="Connection to the 'auto-mpg (2)' query in the workbook." type="5" refreshedVersion="8" background="1" saveData="1">
    <dbPr connection="Provider=Microsoft.Mashup.OleDb.1;Data Source=$Workbook$;Location=&quot;auto-mpg (2)&quot;;Extended Properties=&quot;&quot;" command="SELECT * FROM [auto-mpg (2)]"/>
  </connection>
  <connection id="3" xr16:uid="{20EA1D3A-3312-4159-98F6-47FBA7FAEE37}" keepAlive="1" name="Query - auto-mpg (3)" description="Connection to the 'auto-mpg (3)' query in the workbook." type="5" refreshedVersion="8" background="1" saveData="1">
    <dbPr connection="Provider=Microsoft.Mashup.OleDb.1;Data Source=$Workbook$;Location=&quot;auto-mpg (3)&quot;;Extended Properties=&quot;&quot;" command="SELECT * FROM [auto-mpg (3)]"/>
  </connection>
</connections>
</file>

<file path=xl/sharedStrings.xml><?xml version="1.0" encoding="utf-8"?>
<sst xmlns="http://schemas.openxmlformats.org/spreadsheetml/2006/main" count="2463" uniqueCount="441">
  <si>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</si>
  <si>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</si>
  <si>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</si>
  <si>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</si>
  <si>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</si>
  <si>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</si>
  <si>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</si>
  <si>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</si>
  <si>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</si>
  <si>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</si>
  <si>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</si>
  <si>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</si>
  <si>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</si>
  <si>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</si>
  <si>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</si>
  <si>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</si>
  <si>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</si>
  <si>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</si>
  <si>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</si>
  <si>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</si>
  <si>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</si>
  <si>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</si>
  <si>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</si>
  <si>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</si>
  <si>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</si>
  <si>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</si>
  <si>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</si>
  <si>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</si>
  <si>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</si>
  <si>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</si>
  <si>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</si>
  <si>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</si>
  <si>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</si>
  <si>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</si>
  <si>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</si>
  <si>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</si>
  <si>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</si>
  <si>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</si>
  <si>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</si>
  <si>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</si>
  <si>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</si>
  <si>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</si>
  <si>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</si>
  <si>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</si>
  <si>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</si>
  <si>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</si>
  <si>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</si>
  <si>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</si>
  <si>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</si>
  <si>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</si>
  <si>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</si>
  <si>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</si>
  <si>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</si>
  <si>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</si>
  <si>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</si>
  <si>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</si>
  <si>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</si>
  <si>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</si>
  <si>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</si>
  <si>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</si>
  <si>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</si>
  <si>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</si>
  <si>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</si>
  <si>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</si>
  <si>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</si>
  <si>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</si>
  <si>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</si>
  <si>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</si>
  <si>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</si>
  <si>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</si>
  <si>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</si>
  <si>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</si>
  <si>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</si>
  <si>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</si>
  <si>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</si>
  <si>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</si>
  <si>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</si>
  <si>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</si>
  <si>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</si>
  <si>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</si>
  <si>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</si>
  <si>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</si>
  <si>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</si>
  <si>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</si>
  <si>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</si>
  <si>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</si>
  <si>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</si>
  <si>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</si>
  <si>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</si>
  <si>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</si>
  <si>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</si>
  <si>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</si>
  <si>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</si>
  <si>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</si>
  <si>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</si>
  <si>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</si>
  <si>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</si>
  <si>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</si>
  <si>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</si>
  <si>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</si>
  <si>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</si>
  <si>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</si>
  <si>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</si>
  <si>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</si>
  <si>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</si>
  <si>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</si>
  <si>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</si>
  <si>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</si>
  <si>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</si>
  <si>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</si>
  <si>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</si>
  <si>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</si>
  <si>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</si>
  <si>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</si>
  <si>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</si>
  <si>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</si>
  <si>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</si>
  <si>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</si>
  <si>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</si>
  <si>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</si>
  <si>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</si>
  <si>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</si>
  <si>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</si>
  <si>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</si>
  <si>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</si>
  <si>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</si>
  <si>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</si>
  <si>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</si>
  <si>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</si>
  <si>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</si>
  <si>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</si>
  <si>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</si>
  <si>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</si>
  <si>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</si>
  <si>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</si>
  <si>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</si>
  <si>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</si>
  <si>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</si>
  <si>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</si>
  <si>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</si>
  <si>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</si>
  <si>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</si>
  <si>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</si>
  <si>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</si>
  <si>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</si>
  <si>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</si>
  <si>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</si>
  <si>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</si>
  <si>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</si>
  <si>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</si>
  <si>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</si>
  <si>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</si>
  <si>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</si>
  <si>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</si>
  <si>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</si>
  <si>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</si>
  <si>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</si>
  <si>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</si>
  <si>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</si>
  <si>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</si>
  <si>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</si>
  <si>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</si>
  <si>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</si>
  <si>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</si>
  <si>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</si>
  <si>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</si>
  <si>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</si>
  <si>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</si>
  <si>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</si>
  <si>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</si>
  <si>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</si>
  <si>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</si>
  <si>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</si>
  <si>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</si>
  <si>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</si>
  <si>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</si>
  <si>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</si>
  <si>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</si>
  <si>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</si>
  <si>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</si>
  <si>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</si>
  <si>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</si>
  <si>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</si>
  <si>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</si>
  <si>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</si>
  <si>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</si>
  <si>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</si>
  <si>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</si>
  <si>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</si>
  <si>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</si>
  <si>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</si>
  <si>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</si>
  <si>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</si>
  <si>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</si>
  <si>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</si>
  <si>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</si>
  <si>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</si>
  <si>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</si>
  <si>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</si>
  <si>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</si>
  <si>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</si>
  <si>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</si>
  <si>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</si>
  <si>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</si>
  <si>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</si>
  <si>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</si>
  <si>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</si>
  <si>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</si>
  <si>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</si>
  <si>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</si>
  <si>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</si>
  <si>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</si>
  <si>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</si>
  <si>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</si>
  <si>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</si>
  <si>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</si>
  <si>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</si>
  <si>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</si>
  <si>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</si>
  <si>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</si>
  <si>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</si>
  <si>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</si>
  <si>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</si>
  <si>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</si>
  <si>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</si>
  <si>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</si>
  <si>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</si>
  <si>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</si>
  <si>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</si>
  <si>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</si>
  <si>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</si>
  <si>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</si>
  <si>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</si>
  <si>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</si>
  <si>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</si>
  <si>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</si>
  <si>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</si>
  <si>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</si>
  <si>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</si>
  <si>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</si>
  <si>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</si>
  <si>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</si>
  <si>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</si>
  <si>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</si>
  <si>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</si>
  <si>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</si>
  <si>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</si>
  <si>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</si>
  <si>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</si>
  <si>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renault lecar deluxe</t>
  </si>
  <si>
    <t>vokswagen rabbit</t>
  </si>
  <si>
    <t>datsun 280-zx</t>
  </si>
  <si>
    <t>mazda rx-7 gs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</si>
  <si>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</si>
  <si>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</si>
  <si>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</si>
  <si>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</si>
  <si>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</si>
  <si>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</si>
  <si>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</si>
  <si>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</si>
  <si>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</si>
  <si>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</si>
  <si>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</si>
  <si>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</si>
  <si>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</si>
  <si>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</si>
  <si>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</si>
  <si>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</si>
  <si>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</si>
  <si>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</si>
  <si>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</si>
  <si>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</si>
  <si>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</si>
  <si>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</si>
  <si>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</si>
  <si>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</si>
  <si>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</si>
  <si>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</si>
  <si>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</si>
  <si>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</si>
  <si>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</si>
  <si>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</si>
  <si>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</si>
  <si>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</si>
  <si>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</si>
  <si>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</si>
  <si>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</si>
  <si>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</si>
  <si>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</si>
  <si>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</si>
  <si>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</si>
  <si>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</si>
  <si>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</si>
  <si>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</si>
  <si>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</si>
  <si>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</si>
  <si>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</si>
  <si>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</si>
  <si>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</si>
  <si>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</si>
  <si>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</si>
  <si>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</si>
  <si>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</si>
  <si>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</si>
  <si>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130.0</t>
  </si>
  <si>
    <t>165.0</t>
  </si>
  <si>
    <t>150.0</t>
  </si>
  <si>
    <t>140.0</t>
  </si>
  <si>
    <t>198.0</t>
  </si>
  <si>
    <t>220.0</t>
  </si>
  <si>
    <t>215.0</t>
  </si>
  <si>
    <t>225.0</t>
  </si>
  <si>
    <t>190.0</t>
  </si>
  <si>
    <t>170.0</t>
  </si>
  <si>
    <t>160.0</t>
  </si>
  <si>
    <t>95.00</t>
  </si>
  <si>
    <t>97.00</t>
  </si>
  <si>
    <t>85.00</t>
  </si>
  <si>
    <t>88.00</t>
  </si>
  <si>
    <t>46.00</t>
  </si>
  <si>
    <t>87.00</t>
  </si>
  <si>
    <t>90.00</t>
  </si>
  <si>
    <t>113.0</t>
  </si>
  <si>
    <t>200.0</t>
  </si>
  <si>
    <t>210.0</t>
  </si>
  <si>
    <t>193.0</t>
  </si>
  <si>
    <t>?</t>
  </si>
  <si>
    <t>100.0</t>
  </si>
  <si>
    <t>105.0</t>
  </si>
  <si>
    <t>175.0</t>
  </si>
  <si>
    <t>153.0</t>
  </si>
  <si>
    <t>180.0</t>
  </si>
  <si>
    <t>110.0</t>
  </si>
  <si>
    <t>72.00</t>
  </si>
  <si>
    <t>86.00</t>
  </si>
  <si>
    <t>70.00</t>
  </si>
  <si>
    <t>76.00</t>
  </si>
  <si>
    <t>65.00</t>
  </si>
  <si>
    <t>69.00</t>
  </si>
  <si>
    <t>60.00</t>
  </si>
  <si>
    <t>80.00</t>
  </si>
  <si>
    <t>54.00</t>
  </si>
  <si>
    <t>208.0</t>
  </si>
  <si>
    <t>155.0</t>
  </si>
  <si>
    <t>112.0</t>
  </si>
  <si>
    <t>92.00</t>
  </si>
  <si>
    <t>145.0</t>
  </si>
  <si>
    <t>137.0</t>
  </si>
  <si>
    <t>158.0</t>
  </si>
  <si>
    <t>167.0</t>
  </si>
  <si>
    <t>94.00</t>
  </si>
  <si>
    <t>107.0</t>
  </si>
  <si>
    <t>230.0</t>
  </si>
  <si>
    <t>49.00</t>
  </si>
  <si>
    <t>75.00</t>
  </si>
  <si>
    <t>91.00</t>
  </si>
  <si>
    <t>122.0</t>
  </si>
  <si>
    <t>67.00</t>
  </si>
  <si>
    <t>83.00</t>
  </si>
  <si>
    <t>78.00</t>
  </si>
  <si>
    <t>52.00</t>
  </si>
  <si>
    <t>61.00</t>
  </si>
  <si>
    <t>93.00</t>
  </si>
  <si>
    <t>148.0</t>
  </si>
  <si>
    <t>129.0</t>
  </si>
  <si>
    <t>96.00</t>
  </si>
  <si>
    <t>71.00</t>
  </si>
  <si>
    <t>98.00</t>
  </si>
  <si>
    <t>115.0</t>
  </si>
  <si>
    <t>53.00</t>
  </si>
  <si>
    <t>81.00</t>
  </si>
  <si>
    <t>79.00</t>
  </si>
  <si>
    <t>120.0</t>
  </si>
  <si>
    <t>152.0</t>
  </si>
  <si>
    <t>102.0</t>
  </si>
  <si>
    <t>108.0</t>
  </si>
  <si>
    <t>68.00</t>
  </si>
  <si>
    <t>58.00</t>
  </si>
  <si>
    <t>149.0</t>
  </si>
  <si>
    <t>89.00</t>
  </si>
  <si>
    <t>63.00</t>
  </si>
  <si>
    <t>48.00</t>
  </si>
  <si>
    <t>66.00</t>
  </si>
  <si>
    <t>139.0</t>
  </si>
  <si>
    <t>103.0</t>
  </si>
  <si>
    <t>125.0</t>
  </si>
  <si>
    <t>133.0</t>
  </si>
  <si>
    <t>138.0</t>
  </si>
  <si>
    <t>135.0</t>
  </si>
  <si>
    <t>142.0</t>
  </si>
  <si>
    <t>77.00</t>
  </si>
  <si>
    <t>62.00</t>
  </si>
  <si>
    <t>132.0</t>
  </si>
  <si>
    <t>84.00</t>
  </si>
  <si>
    <t>64.00</t>
  </si>
  <si>
    <t>74.00</t>
  </si>
  <si>
    <t>116.0</t>
  </si>
  <si>
    <t>82.00</t>
  </si>
  <si>
    <t>mpg</t>
  </si>
  <si>
    <t>cylinders</t>
  </si>
  <si>
    <t>displacement</t>
  </si>
  <si>
    <t>horsepower</t>
  </si>
  <si>
    <t>weight</t>
  </si>
  <si>
    <t>acceleration</t>
  </si>
  <si>
    <t>model year</t>
  </si>
  <si>
    <t>origin</t>
  </si>
  <si>
    <t>car name</t>
  </si>
  <si>
    <t>correl MPG- weight</t>
  </si>
  <si>
    <t>1. From the correlation value only, does a higher MPG cause a lower weight?</t>
  </si>
  <si>
    <t>Answer: No. Correlation does not imply causation. While there is a strong inverse relationship between MPG and weight, the correlation does not prove that higher MPG causes lower weight.</t>
  </si>
  <si>
    <t>2. From the correlation value only, does car weight cause higher MPG?</t>
  </si>
  <si>
    <t>Answer: No. Similarly, the correlation does not show causality in either direction. It simply indicates that there is a relationship between the two variables.</t>
  </si>
  <si>
    <t>Reasoning for both questions:</t>
  </si>
  <si>
    <t>Correlation measures the strength and direction of a linear relationship but does not establish causation. Other factors (e.g., engine type, car design, or aerodynamics) might influence both MPG and weight.</t>
  </si>
  <si>
    <t>Causal relationships require controlled experiments or additional statistical methods, such as regression analysis with more variables.</t>
  </si>
  <si>
    <t>variance for MPG</t>
  </si>
  <si>
    <t>Is this variance the same as the population variance?</t>
  </si>
  <si>
    <t>No, the sample variance is calculated using n−1 (where n is the sample size) in the denominator, which accounts for sampling bias.</t>
  </si>
  <si>
    <t>The population variance, however, uses n the denominator, resulting in a smaller value when using the same dataset.</t>
  </si>
  <si>
    <t xml:space="preserve">Slope: </t>
  </si>
  <si>
    <t>Intercept:</t>
  </si>
  <si>
    <t>mean</t>
  </si>
  <si>
    <t>standard deviation</t>
  </si>
  <si>
    <t>Normal CDF</t>
  </si>
  <si>
    <t>Null Hypothesis:</t>
  </si>
  <si>
    <t>Alternative Hypothesis:</t>
  </si>
  <si>
    <t>The car acceleration data follows a normal distribution.</t>
  </si>
  <si>
    <t>The car acceleration data does not follow a normal distribution.</t>
  </si>
  <si>
    <t>ECDF</t>
  </si>
  <si>
    <t>absolute difference</t>
  </si>
  <si>
    <t>KS-Statistic</t>
  </si>
  <si>
    <t>alpha</t>
  </si>
  <si>
    <t>Critical Value</t>
  </si>
  <si>
    <t>n</t>
  </si>
  <si>
    <t>There is NOT enough evidence at the alpha = 0.05 level of significance, to reject H0.</t>
  </si>
  <si>
    <t>There is NOT enough evidence at the alpha = 0.01 level of significance, to reject H0.</t>
  </si>
  <si>
    <t>The car weight data follows a uniform distribution.</t>
  </si>
  <si>
    <t>The car weight data does not follow a uniform distribution.</t>
  </si>
  <si>
    <t>Minimum weight</t>
  </si>
  <si>
    <t>Maximum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</si>
</sst>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'Section 1'!$E$1</c:f>
              <c:strCache>
                <c:ptCount val="1"/>
                <c:pt idx="0">
                  <c:v>weight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2905446194225724"/>
                  <c:y val="-1.25309857101195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'Section 1'!$A$2:$A$399</c:f>
              <c:numCache>
                <c:formatCode>General</c:formatCode>
                <c:ptCount val="398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25</c:v>
                </c:pt>
                <c:pt idx="33">
                  <c:v>19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18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18</c:v>
                </c:pt>
                <c:pt idx="46">
                  <c:v>22</c:v>
                </c:pt>
                <c:pt idx="47">
                  <c:v>19</c:v>
                </c:pt>
                <c:pt idx="48">
                  <c:v>18</c:v>
                </c:pt>
                <c:pt idx="49">
                  <c:v>23</c:v>
                </c:pt>
                <c:pt idx="50">
                  <c:v>28</c:v>
                </c:pt>
                <c:pt idx="51">
                  <c:v>30</c:v>
                </c:pt>
                <c:pt idx="52">
                  <c:v>30</c:v>
                </c:pt>
                <c:pt idx="53">
                  <c:v>31</c:v>
                </c:pt>
                <c:pt idx="54">
                  <c:v>35</c:v>
                </c:pt>
                <c:pt idx="55">
                  <c:v>27</c:v>
                </c:pt>
                <c:pt idx="56">
                  <c:v>26</c:v>
                </c:pt>
                <c:pt idx="57">
                  <c:v>24</c:v>
                </c:pt>
                <c:pt idx="58">
                  <c:v>25</c:v>
                </c:pt>
                <c:pt idx="59">
                  <c:v>23</c:v>
                </c:pt>
                <c:pt idx="60">
                  <c:v>20</c:v>
                </c:pt>
                <c:pt idx="61">
                  <c:v>21</c:v>
                </c:pt>
                <c:pt idx="62">
                  <c:v>13</c:v>
                </c:pt>
                <c:pt idx="63">
                  <c:v>14</c:v>
                </c:pt>
                <c:pt idx="64">
                  <c:v>15</c:v>
                </c:pt>
                <c:pt idx="65">
                  <c:v>14</c:v>
                </c:pt>
                <c:pt idx="66">
                  <c:v>17</c:v>
                </c:pt>
                <c:pt idx="67">
                  <c:v>11</c:v>
                </c:pt>
                <c:pt idx="68">
                  <c:v>13</c:v>
                </c:pt>
                <c:pt idx="69">
                  <c:v>12</c:v>
                </c:pt>
                <c:pt idx="70">
                  <c:v>13</c:v>
                </c:pt>
                <c:pt idx="71">
                  <c:v>19</c:v>
                </c:pt>
                <c:pt idx="72">
                  <c:v>15</c:v>
                </c:pt>
                <c:pt idx="73">
                  <c:v>13</c:v>
                </c:pt>
                <c:pt idx="74">
                  <c:v>13</c:v>
                </c:pt>
                <c:pt idx="75">
                  <c:v>14</c:v>
                </c:pt>
                <c:pt idx="76">
                  <c:v>18</c:v>
                </c:pt>
                <c:pt idx="77">
                  <c:v>22</c:v>
                </c:pt>
                <c:pt idx="78">
                  <c:v>21</c:v>
                </c:pt>
                <c:pt idx="79">
                  <c:v>26</c:v>
                </c:pt>
                <c:pt idx="80">
                  <c:v>22</c:v>
                </c:pt>
                <c:pt idx="81">
                  <c:v>28</c:v>
                </c:pt>
                <c:pt idx="82">
                  <c:v>23</c:v>
                </c:pt>
                <c:pt idx="83">
                  <c:v>28</c:v>
                </c:pt>
                <c:pt idx="84">
                  <c:v>27</c:v>
                </c:pt>
                <c:pt idx="85">
                  <c:v>13</c:v>
                </c:pt>
                <c:pt idx="86">
                  <c:v>14</c:v>
                </c:pt>
                <c:pt idx="87">
                  <c:v>13</c:v>
                </c:pt>
                <c:pt idx="88">
                  <c:v>14</c:v>
                </c:pt>
                <c:pt idx="89">
                  <c:v>15</c:v>
                </c:pt>
                <c:pt idx="90">
                  <c:v>12</c:v>
                </c:pt>
                <c:pt idx="91">
                  <c:v>13</c:v>
                </c:pt>
                <c:pt idx="92">
                  <c:v>13</c:v>
                </c:pt>
                <c:pt idx="93">
                  <c:v>14</c:v>
                </c:pt>
                <c:pt idx="94">
                  <c:v>13</c:v>
                </c:pt>
                <c:pt idx="95">
                  <c:v>12</c:v>
                </c:pt>
                <c:pt idx="96">
                  <c:v>13</c:v>
                </c:pt>
                <c:pt idx="97">
                  <c:v>18</c:v>
                </c:pt>
                <c:pt idx="98">
                  <c:v>16</c:v>
                </c:pt>
                <c:pt idx="99">
                  <c:v>18</c:v>
                </c:pt>
                <c:pt idx="100">
                  <c:v>18</c:v>
                </c:pt>
                <c:pt idx="101">
                  <c:v>23</c:v>
                </c:pt>
                <c:pt idx="102">
                  <c:v>26</c:v>
                </c:pt>
                <c:pt idx="103">
                  <c:v>11</c:v>
                </c:pt>
                <c:pt idx="104">
                  <c:v>12</c:v>
                </c:pt>
                <c:pt idx="105">
                  <c:v>13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21</c:v>
                </c:pt>
                <c:pt idx="110">
                  <c:v>22</c:v>
                </c:pt>
                <c:pt idx="111">
                  <c:v>18</c:v>
                </c:pt>
                <c:pt idx="112">
                  <c:v>19</c:v>
                </c:pt>
                <c:pt idx="113">
                  <c:v>21</c:v>
                </c:pt>
                <c:pt idx="114">
                  <c:v>26</c:v>
                </c:pt>
                <c:pt idx="115">
                  <c:v>15</c:v>
                </c:pt>
                <c:pt idx="116">
                  <c:v>16</c:v>
                </c:pt>
                <c:pt idx="117">
                  <c:v>29</c:v>
                </c:pt>
                <c:pt idx="118">
                  <c:v>24</c:v>
                </c:pt>
                <c:pt idx="119">
                  <c:v>20</c:v>
                </c:pt>
                <c:pt idx="120">
                  <c:v>19</c:v>
                </c:pt>
                <c:pt idx="121">
                  <c:v>15</c:v>
                </c:pt>
                <c:pt idx="122">
                  <c:v>24</c:v>
                </c:pt>
                <c:pt idx="123">
                  <c:v>20</c:v>
                </c:pt>
                <c:pt idx="124">
                  <c:v>11</c:v>
                </c:pt>
                <c:pt idx="125">
                  <c:v>20</c:v>
                </c:pt>
                <c:pt idx="126">
                  <c:v>21</c:v>
                </c:pt>
                <c:pt idx="127">
                  <c:v>19</c:v>
                </c:pt>
                <c:pt idx="128">
                  <c:v>15</c:v>
                </c:pt>
                <c:pt idx="129">
                  <c:v>31</c:v>
                </c:pt>
                <c:pt idx="130">
                  <c:v>26</c:v>
                </c:pt>
                <c:pt idx="131">
                  <c:v>32</c:v>
                </c:pt>
                <c:pt idx="132">
                  <c:v>25</c:v>
                </c:pt>
                <c:pt idx="133">
                  <c:v>16</c:v>
                </c:pt>
                <c:pt idx="134">
                  <c:v>16</c:v>
                </c:pt>
                <c:pt idx="135">
                  <c:v>18</c:v>
                </c:pt>
                <c:pt idx="136">
                  <c:v>16</c:v>
                </c:pt>
                <c:pt idx="137">
                  <c:v>13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29</c:v>
                </c:pt>
                <c:pt idx="142">
                  <c:v>26</c:v>
                </c:pt>
                <c:pt idx="143">
                  <c:v>26</c:v>
                </c:pt>
                <c:pt idx="144">
                  <c:v>31</c:v>
                </c:pt>
                <c:pt idx="145">
                  <c:v>32</c:v>
                </c:pt>
                <c:pt idx="146">
                  <c:v>28</c:v>
                </c:pt>
                <c:pt idx="147">
                  <c:v>24</c:v>
                </c:pt>
                <c:pt idx="148">
                  <c:v>26</c:v>
                </c:pt>
                <c:pt idx="149">
                  <c:v>24</c:v>
                </c:pt>
                <c:pt idx="150">
                  <c:v>26</c:v>
                </c:pt>
                <c:pt idx="151">
                  <c:v>31</c:v>
                </c:pt>
                <c:pt idx="152">
                  <c:v>19</c:v>
                </c:pt>
                <c:pt idx="153">
                  <c:v>18</c:v>
                </c:pt>
                <c:pt idx="154">
                  <c:v>15</c:v>
                </c:pt>
                <c:pt idx="155">
                  <c:v>15</c:v>
                </c:pt>
                <c:pt idx="156">
                  <c:v>16</c:v>
                </c:pt>
                <c:pt idx="157">
                  <c:v>15</c:v>
                </c:pt>
                <c:pt idx="158">
                  <c:v>16</c:v>
                </c:pt>
                <c:pt idx="159">
                  <c:v>14</c:v>
                </c:pt>
                <c:pt idx="160">
                  <c:v>17</c:v>
                </c:pt>
                <c:pt idx="161">
                  <c:v>16</c:v>
                </c:pt>
                <c:pt idx="162">
                  <c:v>15</c:v>
                </c:pt>
                <c:pt idx="163">
                  <c:v>18</c:v>
                </c:pt>
                <c:pt idx="164">
                  <c:v>21</c:v>
                </c:pt>
                <c:pt idx="165">
                  <c:v>20</c:v>
                </c:pt>
                <c:pt idx="166">
                  <c:v>13</c:v>
                </c:pt>
                <c:pt idx="167">
                  <c:v>29</c:v>
                </c:pt>
                <c:pt idx="168">
                  <c:v>23</c:v>
                </c:pt>
                <c:pt idx="169">
                  <c:v>20</c:v>
                </c:pt>
                <c:pt idx="170">
                  <c:v>23</c:v>
                </c:pt>
                <c:pt idx="171">
                  <c:v>24</c:v>
                </c:pt>
                <c:pt idx="172">
                  <c:v>25</c:v>
                </c:pt>
                <c:pt idx="173">
                  <c:v>24</c:v>
                </c:pt>
                <c:pt idx="174">
                  <c:v>18</c:v>
                </c:pt>
                <c:pt idx="175">
                  <c:v>29</c:v>
                </c:pt>
                <c:pt idx="176">
                  <c:v>19</c:v>
                </c:pt>
                <c:pt idx="177">
                  <c:v>23</c:v>
                </c:pt>
                <c:pt idx="178">
                  <c:v>23</c:v>
                </c:pt>
                <c:pt idx="179">
                  <c:v>22</c:v>
                </c:pt>
                <c:pt idx="180">
                  <c:v>25</c:v>
                </c:pt>
                <c:pt idx="181">
                  <c:v>33</c:v>
                </c:pt>
                <c:pt idx="182">
                  <c:v>28</c:v>
                </c:pt>
                <c:pt idx="183">
                  <c:v>25</c:v>
                </c:pt>
                <c:pt idx="184">
                  <c:v>25</c:v>
                </c:pt>
                <c:pt idx="185">
                  <c:v>26</c:v>
                </c:pt>
                <c:pt idx="186">
                  <c:v>27</c:v>
                </c:pt>
                <c:pt idx="187">
                  <c:v>17.5</c:v>
                </c:pt>
                <c:pt idx="188">
                  <c:v>16</c:v>
                </c:pt>
                <c:pt idx="189">
                  <c:v>15.5</c:v>
                </c:pt>
                <c:pt idx="190">
                  <c:v>14.5</c:v>
                </c:pt>
                <c:pt idx="191">
                  <c:v>22</c:v>
                </c:pt>
                <c:pt idx="192">
                  <c:v>22</c:v>
                </c:pt>
                <c:pt idx="193">
                  <c:v>24</c:v>
                </c:pt>
                <c:pt idx="194">
                  <c:v>22.5</c:v>
                </c:pt>
                <c:pt idx="195">
                  <c:v>29</c:v>
                </c:pt>
                <c:pt idx="196">
                  <c:v>24.5</c:v>
                </c:pt>
                <c:pt idx="197">
                  <c:v>29</c:v>
                </c:pt>
                <c:pt idx="198">
                  <c:v>33</c:v>
                </c:pt>
                <c:pt idx="199">
                  <c:v>20</c:v>
                </c:pt>
                <c:pt idx="200">
                  <c:v>18</c:v>
                </c:pt>
                <c:pt idx="201">
                  <c:v>18.5</c:v>
                </c:pt>
                <c:pt idx="202">
                  <c:v>17.5</c:v>
                </c:pt>
                <c:pt idx="203">
                  <c:v>29.5</c:v>
                </c:pt>
                <c:pt idx="204">
                  <c:v>32</c:v>
                </c:pt>
                <c:pt idx="205">
                  <c:v>28</c:v>
                </c:pt>
                <c:pt idx="206">
                  <c:v>26.5</c:v>
                </c:pt>
                <c:pt idx="207">
                  <c:v>20</c:v>
                </c:pt>
                <c:pt idx="208">
                  <c:v>13</c:v>
                </c:pt>
                <c:pt idx="209">
                  <c:v>19</c:v>
                </c:pt>
                <c:pt idx="210">
                  <c:v>19</c:v>
                </c:pt>
                <c:pt idx="211">
                  <c:v>16.5</c:v>
                </c:pt>
                <c:pt idx="212">
                  <c:v>16.5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31.5</c:v>
                </c:pt>
                <c:pt idx="217">
                  <c:v>30</c:v>
                </c:pt>
                <c:pt idx="218">
                  <c:v>36</c:v>
                </c:pt>
                <c:pt idx="219">
                  <c:v>25.5</c:v>
                </c:pt>
                <c:pt idx="220">
                  <c:v>33.5</c:v>
                </c:pt>
                <c:pt idx="221">
                  <c:v>17.5</c:v>
                </c:pt>
                <c:pt idx="222">
                  <c:v>17</c:v>
                </c:pt>
                <c:pt idx="223">
                  <c:v>15.5</c:v>
                </c:pt>
                <c:pt idx="224">
                  <c:v>15</c:v>
                </c:pt>
                <c:pt idx="225">
                  <c:v>17.5</c:v>
                </c:pt>
                <c:pt idx="226">
                  <c:v>20.5</c:v>
                </c:pt>
                <c:pt idx="227">
                  <c:v>19</c:v>
                </c:pt>
                <c:pt idx="228">
                  <c:v>18.5</c:v>
                </c:pt>
                <c:pt idx="229">
                  <c:v>16</c:v>
                </c:pt>
                <c:pt idx="230">
                  <c:v>15.5</c:v>
                </c:pt>
                <c:pt idx="231">
                  <c:v>15.5</c:v>
                </c:pt>
                <c:pt idx="232">
                  <c:v>16</c:v>
                </c:pt>
                <c:pt idx="233">
                  <c:v>29</c:v>
                </c:pt>
                <c:pt idx="234">
                  <c:v>24.5</c:v>
                </c:pt>
                <c:pt idx="235">
                  <c:v>26</c:v>
                </c:pt>
                <c:pt idx="236">
                  <c:v>25.5</c:v>
                </c:pt>
                <c:pt idx="237">
                  <c:v>30.5</c:v>
                </c:pt>
                <c:pt idx="238">
                  <c:v>33.5</c:v>
                </c:pt>
                <c:pt idx="239">
                  <c:v>30</c:v>
                </c:pt>
                <c:pt idx="240">
                  <c:v>30.5</c:v>
                </c:pt>
                <c:pt idx="241">
                  <c:v>22</c:v>
                </c:pt>
                <c:pt idx="242">
                  <c:v>21.5</c:v>
                </c:pt>
                <c:pt idx="243">
                  <c:v>21.5</c:v>
                </c:pt>
                <c:pt idx="244">
                  <c:v>43.1</c:v>
                </c:pt>
                <c:pt idx="245">
                  <c:v>36.1</c:v>
                </c:pt>
                <c:pt idx="246">
                  <c:v>32.799999999999997</c:v>
                </c:pt>
                <c:pt idx="247">
                  <c:v>39.4</c:v>
                </c:pt>
                <c:pt idx="248">
                  <c:v>36.1</c:v>
                </c:pt>
                <c:pt idx="249">
                  <c:v>19.899999999999999</c:v>
                </c:pt>
                <c:pt idx="250">
                  <c:v>19.399999999999999</c:v>
                </c:pt>
                <c:pt idx="251">
                  <c:v>20.2</c:v>
                </c:pt>
                <c:pt idx="252">
                  <c:v>19.2</c:v>
                </c:pt>
                <c:pt idx="253">
                  <c:v>20.5</c:v>
                </c:pt>
                <c:pt idx="254">
                  <c:v>20.2</c:v>
                </c:pt>
                <c:pt idx="255">
                  <c:v>25.1</c:v>
                </c:pt>
                <c:pt idx="256">
                  <c:v>20.5</c:v>
                </c:pt>
                <c:pt idx="257">
                  <c:v>19.399999999999999</c:v>
                </c:pt>
                <c:pt idx="258">
                  <c:v>20.6</c:v>
                </c:pt>
                <c:pt idx="259">
                  <c:v>20.8</c:v>
                </c:pt>
                <c:pt idx="260">
                  <c:v>18.600000000000001</c:v>
                </c:pt>
                <c:pt idx="261">
                  <c:v>18.100000000000001</c:v>
                </c:pt>
                <c:pt idx="262">
                  <c:v>19.2</c:v>
                </c:pt>
                <c:pt idx="263">
                  <c:v>17.7</c:v>
                </c:pt>
                <c:pt idx="264">
                  <c:v>18.100000000000001</c:v>
                </c:pt>
                <c:pt idx="265">
                  <c:v>17.5</c:v>
                </c:pt>
                <c:pt idx="266">
                  <c:v>30</c:v>
                </c:pt>
                <c:pt idx="267">
                  <c:v>27.5</c:v>
                </c:pt>
                <c:pt idx="268">
                  <c:v>27.2</c:v>
                </c:pt>
                <c:pt idx="269">
                  <c:v>30.9</c:v>
                </c:pt>
                <c:pt idx="270">
                  <c:v>21.1</c:v>
                </c:pt>
                <c:pt idx="271">
                  <c:v>23.2</c:v>
                </c:pt>
                <c:pt idx="272">
                  <c:v>23.8</c:v>
                </c:pt>
                <c:pt idx="273">
                  <c:v>23.9</c:v>
                </c:pt>
                <c:pt idx="274">
                  <c:v>20.3</c:v>
                </c:pt>
                <c:pt idx="275">
                  <c:v>17</c:v>
                </c:pt>
                <c:pt idx="276">
                  <c:v>21.6</c:v>
                </c:pt>
                <c:pt idx="277">
                  <c:v>16.2</c:v>
                </c:pt>
                <c:pt idx="278">
                  <c:v>31.5</c:v>
                </c:pt>
                <c:pt idx="279">
                  <c:v>29.5</c:v>
                </c:pt>
                <c:pt idx="280">
                  <c:v>21.5</c:v>
                </c:pt>
                <c:pt idx="281">
                  <c:v>19.8</c:v>
                </c:pt>
                <c:pt idx="282">
                  <c:v>22.3</c:v>
                </c:pt>
                <c:pt idx="283">
                  <c:v>20.2</c:v>
                </c:pt>
                <c:pt idx="284">
                  <c:v>20.6</c:v>
                </c:pt>
                <c:pt idx="285">
                  <c:v>17</c:v>
                </c:pt>
                <c:pt idx="286">
                  <c:v>17.600000000000001</c:v>
                </c:pt>
                <c:pt idx="287">
                  <c:v>16.5</c:v>
                </c:pt>
                <c:pt idx="288">
                  <c:v>18.2</c:v>
                </c:pt>
                <c:pt idx="289">
                  <c:v>16.899999999999999</c:v>
                </c:pt>
                <c:pt idx="290">
                  <c:v>15.5</c:v>
                </c:pt>
                <c:pt idx="291">
                  <c:v>19.2</c:v>
                </c:pt>
                <c:pt idx="292">
                  <c:v>18.5</c:v>
                </c:pt>
                <c:pt idx="293">
                  <c:v>31.9</c:v>
                </c:pt>
                <c:pt idx="294">
                  <c:v>34.1</c:v>
                </c:pt>
                <c:pt idx="295">
                  <c:v>35.700000000000003</c:v>
                </c:pt>
                <c:pt idx="296">
                  <c:v>27.4</c:v>
                </c:pt>
                <c:pt idx="297">
                  <c:v>25.4</c:v>
                </c:pt>
                <c:pt idx="298">
                  <c:v>23</c:v>
                </c:pt>
                <c:pt idx="299">
                  <c:v>27.2</c:v>
                </c:pt>
                <c:pt idx="300">
                  <c:v>23.9</c:v>
                </c:pt>
                <c:pt idx="301">
                  <c:v>34.200000000000003</c:v>
                </c:pt>
                <c:pt idx="302">
                  <c:v>34.5</c:v>
                </c:pt>
                <c:pt idx="303">
                  <c:v>31.8</c:v>
                </c:pt>
                <c:pt idx="304">
                  <c:v>37.299999999999997</c:v>
                </c:pt>
                <c:pt idx="305">
                  <c:v>28.4</c:v>
                </c:pt>
                <c:pt idx="306">
                  <c:v>28.8</c:v>
                </c:pt>
                <c:pt idx="307">
                  <c:v>26.8</c:v>
                </c:pt>
                <c:pt idx="308">
                  <c:v>33.5</c:v>
                </c:pt>
                <c:pt idx="309">
                  <c:v>41.5</c:v>
                </c:pt>
                <c:pt idx="310">
                  <c:v>38.1</c:v>
                </c:pt>
                <c:pt idx="311">
                  <c:v>32.1</c:v>
                </c:pt>
                <c:pt idx="312">
                  <c:v>37.200000000000003</c:v>
                </c:pt>
                <c:pt idx="313">
                  <c:v>28</c:v>
                </c:pt>
                <c:pt idx="314">
                  <c:v>26.4</c:v>
                </c:pt>
                <c:pt idx="315">
                  <c:v>24.3</c:v>
                </c:pt>
                <c:pt idx="316">
                  <c:v>19.100000000000001</c:v>
                </c:pt>
                <c:pt idx="317">
                  <c:v>34.299999999999997</c:v>
                </c:pt>
                <c:pt idx="318">
                  <c:v>29.8</c:v>
                </c:pt>
                <c:pt idx="319">
                  <c:v>31.3</c:v>
                </c:pt>
                <c:pt idx="320">
                  <c:v>37</c:v>
                </c:pt>
                <c:pt idx="321">
                  <c:v>32.200000000000003</c:v>
                </c:pt>
                <c:pt idx="322">
                  <c:v>46.6</c:v>
                </c:pt>
                <c:pt idx="323">
                  <c:v>27.9</c:v>
                </c:pt>
                <c:pt idx="324">
                  <c:v>40.799999999999997</c:v>
                </c:pt>
                <c:pt idx="325">
                  <c:v>44.3</c:v>
                </c:pt>
                <c:pt idx="326">
                  <c:v>43.4</c:v>
                </c:pt>
                <c:pt idx="327">
                  <c:v>36.4</c:v>
                </c:pt>
                <c:pt idx="328">
                  <c:v>30</c:v>
                </c:pt>
                <c:pt idx="329">
                  <c:v>44.6</c:v>
                </c:pt>
                <c:pt idx="330">
                  <c:v>40.9</c:v>
                </c:pt>
                <c:pt idx="331">
                  <c:v>33.799999999999997</c:v>
                </c:pt>
                <c:pt idx="332">
                  <c:v>29.8</c:v>
                </c:pt>
                <c:pt idx="333">
                  <c:v>32.700000000000003</c:v>
                </c:pt>
                <c:pt idx="334">
                  <c:v>23.7</c:v>
                </c:pt>
                <c:pt idx="335">
                  <c:v>35</c:v>
                </c:pt>
                <c:pt idx="336">
                  <c:v>23.6</c:v>
                </c:pt>
                <c:pt idx="337">
                  <c:v>32.4</c:v>
                </c:pt>
                <c:pt idx="338">
                  <c:v>27.2</c:v>
                </c:pt>
                <c:pt idx="339">
                  <c:v>26.6</c:v>
                </c:pt>
                <c:pt idx="340">
                  <c:v>25.8</c:v>
                </c:pt>
                <c:pt idx="341">
                  <c:v>23.5</c:v>
                </c:pt>
                <c:pt idx="342">
                  <c:v>30</c:v>
                </c:pt>
                <c:pt idx="343">
                  <c:v>39.1</c:v>
                </c:pt>
                <c:pt idx="344">
                  <c:v>39</c:v>
                </c:pt>
                <c:pt idx="345">
                  <c:v>35.1</c:v>
                </c:pt>
                <c:pt idx="346">
                  <c:v>32.299999999999997</c:v>
                </c:pt>
                <c:pt idx="347">
                  <c:v>37</c:v>
                </c:pt>
                <c:pt idx="348">
                  <c:v>37.700000000000003</c:v>
                </c:pt>
                <c:pt idx="349">
                  <c:v>34.1</c:v>
                </c:pt>
                <c:pt idx="350">
                  <c:v>34.700000000000003</c:v>
                </c:pt>
                <c:pt idx="351">
                  <c:v>34.4</c:v>
                </c:pt>
                <c:pt idx="352">
                  <c:v>29.9</c:v>
                </c:pt>
                <c:pt idx="353">
                  <c:v>33</c:v>
                </c:pt>
                <c:pt idx="354">
                  <c:v>34.5</c:v>
                </c:pt>
                <c:pt idx="355">
                  <c:v>33.700000000000003</c:v>
                </c:pt>
                <c:pt idx="356">
                  <c:v>32.4</c:v>
                </c:pt>
                <c:pt idx="357">
                  <c:v>32.9</c:v>
                </c:pt>
                <c:pt idx="358">
                  <c:v>31.6</c:v>
                </c:pt>
                <c:pt idx="359">
                  <c:v>28.1</c:v>
                </c:pt>
                <c:pt idx="360">
                  <c:v>30.7</c:v>
                </c:pt>
                <c:pt idx="361">
                  <c:v>25.4</c:v>
                </c:pt>
                <c:pt idx="362">
                  <c:v>24.2</c:v>
                </c:pt>
                <c:pt idx="363">
                  <c:v>22.4</c:v>
                </c:pt>
                <c:pt idx="364">
                  <c:v>26.6</c:v>
                </c:pt>
                <c:pt idx="365">
                  <c:v>20.2</c:v>
                </c:pt>
                <c:pt idx="366">
                  <c:v>17.600000000000001</c:v>
                </c:pt>
                <c:pt idx="367">
                  <c:v>28</c:v>
                </c:pt>
                <c:pt idx="368">
                  <c:v>27</c:v>
                </c:pt>
                <c:pt idx="369">
                  <c:v>34</c:v>
                </c:pt>
                <c:pt idx="370">
                  <c:v>31</c:v>
                </c:pt>
                <c:pt idx="371">
                  <c:v>29</c:v>
                </c:pt>
                <c:pt idx="372">
                  <c:v>27</c:v>
                </c:pt>
                <c:pt idx="373">
                  <c:v>24</c:v>
                </c:pt>
                <c:pt idx="374">
                  <c:v>23</c:v>
                </c:pt>
                <c:pt idx="375">
                  <c:v>36</c:v>
                </c:pt>
                <c:pt idx="376">
                  <c:v>37</c:v>
                </c:pt>
                <c:pt idx="377">
                  <c:v>31</c:v>
                </c:pt>
                <c:pt idx="378">
                  <c:v>38</c:v>
                </c:pt>
                <c:pt idx="379">
                  <c:v>36</c:v>
                </c:pt>
                <c:pt idx="380">
                  <c:v>36</c:v>
                </c:pt>
                <c:pt idx="381">
                  <c:v>36</c:v>
                </c:pt>
                <c:pt idx="382">
                  <c:v>34</c:v>
                </c:pt>
                <c:pt idx="383">
                  <c:v>38</c:v>
                </c:pt>
                <c:pt idx="384">
                  <c:v>32</c:v>
                </c:pt>
                <c:pt idx="385">
                  <c:v>38</c:v>
                </c:pt>
                <c:pt idx="386">
                  <c:v>25</c:v>
                </c:pt>
                <c:pt idx="387">
                  <c:v>38</c:v>
                </c:pt>
                <c:pt idx="388">
                  <c:v>26</c:v>
                </c:pt>
                <c:pt idx="389">
                  <c:v>22</c:v>
                </c:pt>
                <c:pt idx="390">
                  <c:v>32</c:v>
                </c:pt>
                <c:pt idx="391">
                  <c:v>36</c:v>
                </c:pt>
                <c:pt idx="392">
                  <c:v>27</c:v>
                </c:pt>
                <c:pt idx="393">
                  <c:v>27</c:v>
                </c:pt>
                <c:pt idx="394">
                  <c:v>44</c:v>
                </c:pt>
                <c:pt idx="395">
                  <c:v>32</c:v>
                </c:pt>
                <c:pt idx="396">
                  <c:v>28</c:v>
                </c:pt>
                <c:pt idx="397">
                  <c:v>31</c:v>
                </c:pt>
              </c:numCache>
            </c:numRef>
          </c:xVal>
          <c:yVal>
            <c:numRef>
              <c:f>'Section 1'!$E$2:$E$399</c:f>
              <c:numCache>
                <c:formatCode>General</c:formatCode>
                <c:ptCount val="398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2046</c:v>
                </c:pt>
                <c:pt idx="33">
                  <c:v>2634</c:v>
                </c:pt>
                <c:pt idx="34">
                  <c:v>3439</c:v>
                </c:pt>
                <c:pt idx="35">
                  <c:v>3329</c:v>
                </c:pt>
                <c:pt idx="36">
                  <c:v>3302</c:v>
                </c:pt>
                <c:pt idx="37">
                  <c:v>3288</c:v>
                </c:pt>
                <c:pt idx="38">
                  <c:v>4209</c:v>
                </c:pt>
                <c:pt idx="39">
                  <c:v>4464</c:v>
                </c:pt>
                <c:pt idx="40">
                  <c:v>4154</c:v>
                </c:pt>
                <c:pt idx="41">
                  <c:v>4096</c:v>
                </c:pt>
                <c:pt idx="42">
                  <c:v>4955</c:v>
                </c:pt>
                <c:pt idx="43">
                  <c:v>4746</c:v>
                </c:pt>
                <c:pt idx="44">
                  <c:v>5140</c:v>
                </c:pt>
                <c:pt idx="45">
                  <c:v>2962</c:v>
                </c:pt>
                <c:pt idx="46">
                  <c:v>2408</c:v>
                </c:pt>
                <c:pt idx="47">
                  <c:v>3282</c:v>
                </c:pt>
                <c:pt idx="48">
                  <c:v>3139</c:v>
                </c:pt>
                <c:pt idx="49">
                  <c:v>2220</c:v>
                </c:pt>
                <c:pt idx="50">
                  <c:v>2123</c:v>
                </c:pt>
                <c:pt idx="51">
                  <c:v>2074</c:v>
                </c:pt>
                <c:pt idx="52">
                  <c:v>2065</c:v>
                </c:pt>
                <c:pt idx="53">
                  <c:v>1773</c:v>
                </c:pt>
                <c:pt idx="54">
                  <c:v>1613</c:v>
                </c:pt>
                <c:pt idx="55">
                  <c:v>1834</c:v>
                </c:pt>
                <c:pt idx="56">
                  <c:v>1955</c:v>
                </c:pt>
                <c:pt idx="57">
                  <c:v>2278</c:v>
                </c:pt>
                <c:pt idx="58">
                  <c:v>2126</c:v>
                </c:pt>
                <c:pt idx="59">
                  <c:v>2254</c:v>
                </c:pt>
                <c:pt idx="60">
                  <c:v>2408</c:v>
                </c:pt>
                <c:pt idx="61">
                  <c:v>2226</c:v>
                </c:pt>
                <c:pt idx="62">
                  <c:v>4274</c:v>
                </c:pt>
                <c:pt idx="63">
                  <c:v>4385</c:v>
                </c:pt>
                <c:pt idx="64">
                  <c:v>4135</c:v>
                </c:pt>
                <c:pt idx="65">
                  <c:v>4129</c:v>
                </c:pt>
                <c:pt idx="66">
                  <c:v>3672</c:v>
                </c:pt>
                <c:pt idx="67">
                  <c:v>4633</c:v>
                </c:pt>
                <c:pt idx="68">
                  <c:v>4502</c:v>
                </c:pt>
                <c:pt idx="69">
                  <c:v>4456</c:v>
                </c:pt>
                <c:pt idx="70">
                  <c:v>4422</c:v>
                </c:pt>
                <c:pt idx="71">
                  <c:v>2330</c:v>
                </c:pt>
                <c:pt idx="72">
                  <c:v>3892</c:v>
                </c:pt>
                <c:pt idx="73">
                  <c:v>4098</c:v>
                </c:pt>
                <c:pt idx="74">
                  <c:v>4294</c:v>
                </c:pt>
                <c:pt idx="75">
                  <c:v>4077</c:v>
                </c:pt>
                <c:pt idx="76">
                  <c:v>2933</c:v>
                </c:pt>
                <c:pt idx="77">
                  <c:v>2511</c:v>
                </c:pt>
                <c:pt idx="78">
                  <c:v>2979</c:v>
                </c:pt>
                <c:pt idx="79">
                  <c:v>2189</c:v>
                </c:pt>
                <c:pt idx="80">
                  <c:v>2395</c:v>
                </c:pt>
                <c:pt idx="81">
                  <c:v>2288</c:v>
                </c:pt>
                <c:pt idx="82">
                  <c:v>2506</c:v>
                </c:pt>
                <c:pt idx="83">
                  <c:v>2164</c:v>
                </c:pt>
                <c:pt idx="84">
                  <c:v>2100</c:v>
                </c:pt>
                <c:pt idx="85">
                  <c:v>4100</c:v>
                </c:pt>
                <c:pt idx="86">
                  <c:v>3672</c:v>
                </c:pt>
                <c:pt idx="87">
                  <c:v>3988</c:v>
                </c:pt>
                <c:pt idx="88">
                  <c:v>4042</c:v>
                </c:pt>
                <c:pt idx="89">
                  <c:v>3777</c:v>
                </c:pt>
                <c:pt idx="90">
                  <c:v>4952</c:v>
                </c:pt>
                <c:pt idx="91">
                  <c:v>4464</c:v>
                </c:pt>
                <c:pt idx="92">
                  <c:v>4363</c:v>
                </c:pt>
                <c:pt idx="93">
                  <c:v>4237</c:v>
                </c:pt>
                <c:pt idx="94">
                  <c:v>4735</c:v>
                </c:pt>
                <c:pt idx="95">
                  <c:v>4951</c:v>
                </c:pt>
                <c:pt idx="96">
                  <c:v>3821</c:v>
                </c:pt>
                <c:pt idx="97">
                  <c:v>3121</c:v>
                </c:pt>
                <c:pt idx="98">
                  <c:v>3278</c:v>
                </c:pt>
                <c:pt idx="99">
                  <c:v>2945</c:v>
                </c:pt>
                <c:pt idx="100">
                  <c:v>3021</c:v>
                </c:pt>
                <c:pt idx="101">
                  <c:v>2904</c:v>
                </c:pt>
                <c:pt idx="102">
                  <c:v>1950</c:v>
                </c:pt>
                <c:pt idx="103">
                  <c:v>4997</c:v>
                </c:pt>
                <c:pt idx="104">
                  <c:v>4906</c:v>
                </c:pt>
                <c:pt idx="105">
                  <c:v>4654</c:v>
                </c:pt>
                <c:pt idx="106">
                  <c:v>4499</c:v>
                </c:pt>
                <c:pt idx="107">
                  <c:v>2789</c:v>
                </c:pt>
                <c:pt idx="108">
                  <c:v>2279</c:v>
                </c:pt>
                <c:pt idx="109">
                  <c:v>2401</c:v>
                </c:pt>
                <c:pt idx="110">
                  <c:v>2379</c:v>
                </c:pt>
                <c:pt idx="111">
                  <c:v>2124</c:v>
                </c:pt>
                <c:pt idx="112">
                  <c:v>2310</c:v>
                </c:pt>
                <c:pt idx="113">
                  <c:v>2472</c:v>
                </c:pt>
                <c:pt idx="114">
                  <c:v>2265</c:v>
                </c:pt>
                <c:pt idx="115">
                  <c:v>4082</c:v>
                </c:pt>
                <c:pt idx="116">
                  <c:v>4278</c:v>
                </c:pt>
                <c:pt idx="117">
                  <c:v>1867</c:v>
                </c:pt>
                <c:pt idx="118">
                  <c:v>2158</c:v>
                </c:pt>
                <c:pt idx="119">
                  <c:v>2582</c:v>
                </c:pt>
                <c:pt idx="120">
                  <c:v>2868</c:v>
                </c:pt>
                <c:pt idx="121">
                  <c:v>3399</c:v>
                </c:pt>
                <c:pt idx="122">
                  <c:v>2660</c:v>
                </c:pt>
                <c:pt idx="123">
                  <c:v>2807</c:v>
                </c:pt>
                <c:pt idx="124">
                  <c:v>3664</c:v>
                </c:pt>
                <c:pt idx="125">
                  <c:v>3102</c:v>
                </c:pt>
                <c:pt idx="126">
                  <c:v>2875</c:v>
                </c:pt>
                <c:pt idx="127">
                  <c:v>2901</c:v>
                </c:pt>
                <c:pt idx="128">
                  <c:v>3336</c:v>
                </c:pt>
                <c:pt idx="129">
                  <c:v>1950</c:v>
                </c:pt>
                <c:pt idx="130">
                  <c:v>2451</c:v>
                </c:pt>
                <c:pt idx="131">
                  <c:v>1836</c:v>
                </c:pt>
                <c:pt idx="132">
                  <c:v>2542</c:v>
                </c:pt>
                <c:pt idx="133">
                  <c:v>3781</c:v>
                </c:pt>
                <c:pt idx="134">
                  <c:v>3632</c:v>
                </c:pt>
                <c:pt idx="135">
                  <c:v>3613</c:v>
                </c:pt>
                <c:pt idx="136">
                  <c:v>4141</c:v>
                </c:pt>
                <c:pt idx="137">
                  <c:v>4699</c:v>
                </c:pt>
                <c:pt idx="138">
                  <c:v>4457</c:v>
                </c:pt>
                <c:pt idx="139">
                  <c:v>4638</c:v>
                </c:pt>
                <c:pt idx="140">
                  <c:v>4257</c:v>
                </c:pt>
                <c:pt idx="141">
                  <c:v>2219</c:v>
                </c:pt>
                <c:pt idx="142">
                  <c:v>1963</c:v>
                </c:pt>
                <c:pt idx="143">
                  <c:v>2300</c:v>
                </c:pt>
                <c:pt idx="144">
                  <c:v>1649</c:v>
                </c:pt>
                <c:pt idx="145">
                  <c:v>2003</c:v>
                </c:pt>
                <c:pt idx="146">
                  <c:v>2125</c:v>
                </c:pt>
                <c:pt idx="147">
                  <c:v>2108</c:v>
                </c:pt>
                <c:pt idx="148">
                  <c:v>2246</c:v>
                </c:pt>
                <c:pt idx="149">
                  <c:v>2489</c:v>
                </c:pt>
                <c:pt idx="150">
                  <c:v>2391</c:v>
                </c:pt>
                <c:pt idx="151">
                  <c:v>2000</c:v>
                </c:pt>
                <c:pt idx="152">
                  <c:v>3264</c:v>
                </c:pt>
                <c:pt idx="153">
                  <c:v>3459</c:v>
                </c:pt>
                <c:pt idx="154">
                  <c:v>3432</c:v>
                </c:pt>
                <c:pt idx="155">
                  <c:v>3158</c:v>
                </c:pt>
                <c:pt idx="156">
                  <c:v>4668</c:v>
                </c:pt>
                <c:pt idx="157">
                  <c:v>4440</c:v>
                </c:pt>
                <c:pt idx="158">
                  <c:v>4498</c:v>
                </c:pt>
                <c:pt idx="159">
                  <c:v>4657</c:v>
                </c:pt>
                <c:pt idx="160">
                  <c:v>3907</c:v>
                </c:pt>
                <c:pt idx="161">
                  <c:v>3897</c:v>
                </c:pt>
                <c:pt idx="162">
                  <c:v>3730</c:v>
                </c:pt>
                <c:pt idx="163">
                  <c:v>3785</c:v>
                </c:pt>
                <c:pt idx="164">
                  <c:v>3039</c:v>
                </c:pt>
                <c:pt idx="165">
                  <c:v>3221</c:v>
                </c:pt>
                <c:pt idx="166">
                  <c:v>3169</c:v>
                </c:pt>
                <c:pt idx="167">
                  <c:v>2171</c:v>
                </c:pt>
                <c:pt idx="168">
                  <c:v>2639</c:v>
                </c:pt>
                <c:pt idx="169">
                  <c:v>2914</c:v>
                </c:pt>
                <c:pt idx="170">
                  <c:v>2592</c:v>
                </c:pt>
                <c:pt idx="171">
                  <c:v>2702</c:v>
                </c:pt>
                <c:pt idx="172">
                  <c:v>2223</c:v>
                </c:pt>
                <c:pt idx="173">
                  <c:v>2545</c:v>
                </c:pt>
                <c:pt idx="174">
                  <c:v>2984</c:v>
                </c:pt>
                <c:pt idx="175">
                  <c:v>1937</c:v>
                </c:pt>
                <c:pt idx="176">
                  <c:v>3211</c:v>
                </c:pt>
                <c:pt idx="177">
                  <c:v>2694</c:v>
                </c:pt>
                <c:pt idx="178">
                  <c:v>2957</c:v>
                </c:pt>
                <c:pt idx="179">
                  <c:v>2945</c:v>
                </c:pt>
                <c:pt idx="180">
                  <c:v>2671</c:v>
                </c:pt>
                <c:pt idx="181">
                  <c:v>1795</c:v>
                </c:pt>
                <c:pt idx="182">
                  <c:v>2464</c:v>
                </c:pt>
                <c:pt idx="183">
                  <c:v>2220</c:v>
                </c:pt>
                <c:pt idx="184">
                  <c:v>2572</c:v>
                </c:pt>
                <c:pt idx="185">
                  <c:v>2255</c:v>
                </c:pt>
                <c:pt idx="186">
                  <c:v>2202</c:v>
                </c:pt>
                <c:pt idx="187">
                  <c:v>4215</c:v>
                </c:pt>
                <c:pt idx="188">
                  <c:v>4190</c:v>
                </c:pt>
                <c:pt idx="189">
                  <c:v>3962</c:v>
                </c:pt>
                <c:pt idx="190">
                  <c:v>4215</c:v>
                </c:pt>
                <c:pt idx="191">
                  <c:v>3233</c:v>
                </c:pt>
                <c:pt idx="192">
                  <c:v>3353</c:v>
                </c:pt>
                <c:pt idx="193">
                  <c:v>3012</c:v>
                </c:pt>
                <c:pt idx="194">
                  <c:v>3085</c:v>
                </c:pt>
                <c:pt idx="195">
                  <c:v>2035</c:v>
                </c:pt>
                <c:pt idx="196">
                  <c:v>2164</c:v>
                </c:pt>
                <c:pt idx="197">
                  <c:v>1937</c:v>
                </c:pt>
                <c:pt idx="198">
                  <c:v>1795</c:v>
                </c:pt>
                <c:pt idx="199">
                  <c:v>3651</c:v>
                </c:pt>
                <c:pt idx="200">
                  <c:v>3574</c:v>
                </c:pt>
                <c:pt idx="201">
                  <c:v>3645</c:v>
                </c:pt>
                <c:pt idx="202">
                  <c:v>3193</c:v>
                </c:pt>
                <c:pt idx="203">
                  <c:v>1825</c:v>
                </c:pt>
                <c:pt idx="204">
                  <c:v>1990</c:v>
                </c:pt>
                <c:pt idx="205">
                  <c:v>2155</c:v>
                </c:pt>
                <c:pt idx="206">
                  <c:v>2565</c:v>
                </c:pt>
                <c:pt idx="207">
                  <c:v>3150</c:v>
                </c:pt>
                <c:pt idx="208">
                  <c:v>3940</c:v>
                </c:pt>
                <c:pt idx="209">
                  <c:v>3270</c:v>
                </c:pt>
                <c:pt idx="210">
                  <c:v>2930</c:v>
                </c:pt>
                <c:pt idx="211">
                  <c:v>3820</c:v>
                </c:pt>
                <c:pt idx="212">
                  <c:v>4380</c:v>
                </c:pt>
                <c:pt idx="213">
                  <c:v>4055</c:v>
                </c:pt>
                <c:pt idx="214">
                  <c:v>3870</c:v>
                </c:pt>
                <c:pt idx="215">
                  <c:v>3755</c:v>
                </c:pt>
                <c:pt idx="216">
                  <c:v>2045</c:v>
                </c:pt>
                <c:pt idx="217">
                  <c:v>2155</c:v>
                </c:pt>
                <c:pt idx="218">
                  <c:v>1825</c:v>
                </c:pt>
                <c:pt idx="219">
                  <c:v>2300</c:v>
                </c:pt>
                <c:pt idx="220">
                  <c:v>1945</c:v>
                </c:pt>
                <c:pt idx="221">
                  <c:v>3880</c:v>
                </c:pt>
                <c:pt idx="222">
                  <c:v>4060</c:v>
                </c:pt>
                <c:pt idx="223">
                  <c:v>4140</c:v>
                </c:pt>
                <c:pt idx="224">
                  <c:v>4295</c:v>
                </c:pt>
                <c:pt idx="225">
                  <c:v>3520</c:v>
                </c:pt>
                <c:pt idx="226">
                  <c:v>3425</c:v>
                </c:pt>
                <c:pt idx="227">
                  <c:v>3630</c:v>
                </c:pt>
                <c:pt idx="228">
                  <c:v>3525</c:v>
                </c:pt>
                <c:pt idx="229">
                  <c:v>4220</c:v>
                </c:pt>
                <c:pt idx="230">
                  <c:v>4165</c:v>
                </c:pt>
                <c:pt idx="231">
                  <c:v>4325</c:v>
                </c:pt>
                <c:pt idx="232">
                  <c:v>4335</c:v>
                </c:pt>
                <c:pt idx="233">
                  <c:v>1940</c:v>
                </c:pt>
                <c:pt idx="234">
                  <c:v>2740</c:v>
                </c:pt>
                <c:pt idx="235">
                  <c:v>2265</c:v>
                </c:pt>
                <c:pt idx="236">
                  <c:v>2755</c:v>
                </c:pt>
                <c:pt idx="237">
                  <c:v>2051</c:v>
                </c:pt>
                <c:pt idx="238">
                  <c:v>2075</c:v>
                </c:pt>
                <c:pt idx="239">
                  <c:v>1985</c:v>
                </c:pt>
                <c:pt idx="240">
                  <c:v>2190</c:v>
                </c:pt>
                <c:pt idx="241">
                  <c:v>2815</c:v>
                </c:pt>
                <c:pt idx="242">
                  <c:v>2600</c:v>
                </c:pt>
                <c:pt idx="243">
                  <c:v>2720</c:v>
                </c:pt>
                <c:pt idx="244">
                  <c:v>1985</c:v>
                </c:pt>
                <c:pt idx="245">
                  <c:v>1800</c:v>
                </c:pt>
                <c:pt idx="246">
                  <c:v>1985</c:v>
                </c:pt>
                <c:pt idx="247">
                  <c:v>2070</c:v>
                </c:pt>
                <c:pt idx="248">
                  <c:v>1800</c:v>
                </c:pt>
                <c:pt idx="249">
                  <c:v>3365</c:v>
                </c:pt>
                <c:pt idx="250">
                  <c:v>3735</c:v>
                </c:pt>
                <c:pt idx="251">
                  <c:v>3570</c:v>
                </c:pt>
                <c:pt idx="252">
                  <c:v>3535</c:v>
                </c:pt>
                <c:pt idx="253">
                  <c:v>3155</c:v>
                </c:pt>
                <c:pt idx="254">
                  <c:v>2965</c:v>
                </c:pt>
                <c:pt idx="255">
                  <c:v>2720</c:v>
                </c:pt>
                <c:pt idx="256">
                  <c:v>3430</c:v>
                </c:pt>
                <c:pt idx="257">
                  <c:v>3210</c:v>
                </c:pt>
                <c:pt idx="258">
                  <c:v>3380</c:v>
                </c:pt>
                <c:pt idx="259">
                  <c:v>3070</c:v>
                </c:pt>
                <c:pt idx="260">
                  <c:v>3620</c:v>
                </c:pt>
                <c:pt idx="261">
                  <c:v>3410</c:v>
                </c:pt>
                <c:pt idx="262">
                  <c:v>3425</c:v>
                </c:pt>
                <c:pt idx="263">
                  <c:v>3445</c:v>
                </c:pt>
                <c:pt idx="264">
                  <c:v>3205</c:v>
                </c:pt>
                <c:pt idx="265">
                  <c:v>4080</c:v>
                </c:pt>
                <c:pt idx="266">
                  <c:v>2155</c:v>
                </c:pt>
                <c:pt idx="267">
                  <c:v>2560</c:v>
                </c:pt>
                <c:pt idx="268">
                  <c:v>2300</c:v>
                </c:pt>
                <c:pt idx="269">
                  <c:v>2230</c:v>
                </c:pt>
                <c:pt idx="270">
                  <c:v>2515</c:v>
                </c:pt>
                <c:pt idx="271">
                  <c:v>2745</c:v>
                </c:pt>
                <c:pt idx="272">
                  <c:v>2855</c:v>
                </c:pt>
                <c:pt idx="273">
                  <c:v>2405</c:v>
                </c:pt>
                <c:pt idx="274">
                  <c:v>2830</c:v>
                </c:pt>
                <c:pt idx="275">
                  <c:v>3140</c:v>
                </c:pt>
                <c:pt idx="276">
                  <c:v>2795</c:v>
                </c:pt>
                <c:pt idx="277">
                  <c:v>3410</c:v>
                </c:pt>
                <c:pt idx="278">
                  <c:v>1990</c:v>
                </c:pt>
                <c:pt idx="279">
                  <c:v>2135</c:v>
                </c:pt>
                <c:pt idx="280">
                  <c:v>3245</c:v>
                </c:pt>
                <c:pt idx="281">
                  <c:v>2990</c:v>
                </c:pt>
                <c:pt idx="282">
                  <c:v>2890</c:v>
                </c:pt>
                <c:pt idx="283">
                  <c:v>3265</c:v>
                </c:pt>
                <c:pt idx="284">
                  <c:v>3360</c:v>
                </c:pt>
                <c:pt idx="285">
                  <c:v>3840</c:v>
                </c:pt>
                <c:pt idx="286">
                  <c:v>3725</c:v>
                </c:pt>
                <c:pt idx="287">
                  <c:v>3955</c:v>
                </c:pt>
                <c:pt idx="288">
                  <c:v>3830</c:v>
                </c:pt>
                <c:pt idx="289">
                  <c:v>4360</c:v>
                </c:pt>
                <c:pt idx="290">
                  <c:v>4054</c:v>
                </c:pt>
                <c:pt idx="291">
                  <c:v>3605</c:v>
                </c:pt>
                <c:pt idx="292">
                  <c:v>3940</c:v>
                </c:pt>
                <c:pt idx="293">
                  <c:v>1925</c:v>
                </c:pt>
                <c:pt idx="294">
                  <c:v>1975</c:v>
                </c:pt>
                <c:pt idx="295">
                  <c:v>1915</c:v>
                </c:pt>
                <c:pt idx="296">
                  <c:v>2670</c:v>
                </c:pt>
                <c:pt idx="297">
                  <c:v>3530</c:v>
                </c:pt>
                <c:pt idx="298">
                  <c:v>3900</c:v>
                </c:pt>
                <c:pt idx="299">
                  <c:v>3190</c:v>
                </c:pt>
                <c:pt idx="300">
                  <c:v>3420</c:v>
                </c:pt>
                <c:pt idx="301">
                  <c:v>2200</c:v>
                </c:pt>
                <c:pt idx="302">
                  <c:v>2150</c:v>
                </c:pt>
                <c:pt idx="303">
                  <c:v>2020</c:v>
                </c:pt>
                <c:pt idx="304">
                  <c:v>2130</c:v>
                </c:pt>
                <c:pt idx="305">
                  <c:v>2670</c:v>
                </c:pt>
                <c:pt idx="306">
                  <c:v>2595</c:v>
                </c:pt>
                <c:pt idx="307">
                  <c:v>2700</c:v>
                </c:pt>
                <c:pt idx="308">
                  <c:v>2556</c:v>
                </c:pt>
                <c:pt idx="309">
                  <c:v>2144</c:v>
                </c:pt>
                <c:pt idx="310">
                  <c:v>1968</c:v>
                </c:pt>
                <c:pt idx="311">
                  <c:v>2120</c:v>
                </c:pt>
                <c:pt idx="312">
                  <c:v>2019</c:v>
                </c:pt>
                <c:pt idx="313">
                  <c:v>2678</c:v>
                </c:pt>
                <c:pt idx="314">
                  <c:v>2870</c:v>
                </c:pt>
                <c:pt idx="315">
                  <c:v>3003</c:v>
                </c:pt>
                <c:pt idx="316">
                  <c:v>3381</c:v>
                </c:pt>
                <c:pt idx="317">
                  <c:v>2188</c:v>
                </c:pt>
                <c:pt idx="318">
                  <c:v>2711</c:v>
                </c:pt>
                <c:pt idx="319">
                  <c:v>2542</c:v>
                </c:pt>
                <c:pt idx="320">
                  <c:v>2434</c:v>
                </c:pt>
                <c:pt idx="321">
                  <c:v>2265</c:v>
                </c:pt>
                <c:pt idx="322">
                  <c:v>2110</c:v>
                </c:pt>
                <c:pt idx="323">
                  <c:v>2800</c:v>
                </c:pt>
                <c:pt idx="324">
                  <c:v>2110</c:v>
                </c:pt>
                <c:pt idx="325">
                  <c:v>2085</c:v>
                </c:pt>
                <c:pt idx="326">
                  <c:v>2335</c:v>
                </c:pt>
                <c:pt idx="327">
                  <c:v>2950</c:v>
                </c:pt>
                <c:pt idx="328">
                  <c:v>3250</c:v>
                </c:pt>
                <c:pt idx="329">
                  <c:v>1850</c:v>
                </c:pt>
                <c:pt idx="330">
                  <c:v>1835</c:v>
                </c:pt>
                <c:pt idx="331">
                  <c:v>2145</c:v>
                </c:pt>
                <c:pt idx="332">
                  <c:v>1845</c:v>
                </c:pt>
                <c:pt idx="333">
                  <c:v>2910</c:v>
                </c:pt>
                <c:pt idx="334">
                  <c:v>2420</c:v>
                </c:pt>
                <c:pt idx="335">
                  <c:v>2500</c:v>
                </c:pt>
                <c:pt idx="336">
                  <c:v>2905</c:v>
                </c:pt>
                <c:pt idx="337">
                  <c:v>2290</c:v>
                </c:pt>
                <c:pt idx="338">
                  <c:v>2490</c:v>
                </c:pt>
                <c:pt idx="339">
                  <c:v>2635</c:v>
                </c:pt>
                <c:pt idx="340">
                  <c:v>2620</c:v>
                </c:pt>
                <c:pt idx="341">
                  <c:v>2725</c:v>
                </c:pt>
                <c:pt idx="342">
                  <c:v>2385</c:v>
                </c:pt>
                <c:pt idx="343">
                  <c:v>1755</c:v>
                </c:pt>
                <c:pt idx="344">
                  <c:v>1875</c:v>
                </c:pt>
                <c:pt idx="345">
                  <c:v>1760</c:v>
                </c:pt>
                <c:pt idx="346">
                  <c:v>2065</c:v>
                </c:pt>
                <c:pt idx="347">
                  <c:v>1975</c:v>
                </c:pt>
                <c:pt idx="348">
                  <c:v>2050</c:v>
                </c:pt>
                <c:pt idx="349">
                  <c:v>1985</c:v>
                </c:pt>
                <c:pt idx="350">
                  <c:v>2215</c:v>
                </c:pt>
                <c:pt idx="351">
                  <c:v>2045</c:v>
                </c:pt>
                <c:pt idx="352">
                  <c:v>2380</c:v>
                </c:pt>
                <c:pt idx="353">
                  <c:v>2190</c:v>
                </c:pt>
                <c:pt idx="354">
                  <c:v>2320</c:v>
                </c:pt>
                <c:pt idx="355">
                  <c:v>2210</c:v>
                </c:pt>
                <c:pt idx="356">
                  <c:v>2350</c:v>
                </c:pt>
                <c:pt idx="357">
                  <c:v>2615</c:v>
                </c:pt>
                <c:pt idx="358">
                  <c:v>2635</c:v>
                </c:pt>
                <c:pt idx="359">
                  <c:v>3230</c:v>
                </c:pt>
                <c:pt idx="360">
                  <c:v>3160</c:v>
                </c:pt>
                <c:pt idx="361">
                  <c:v>2900</c:v>
                </c:pt>
                <c:pt idx="362">
                  <c:v>2930</c:v>
                </c:pt>
                <c:pt idx="363">
                  <c:v>3415</c:v>
                </c:pt>
                <c:pt idx="364">
                  <c:v>3725</c:v>
                </c:pt>
                <c:pt idx="365">
                  <c:v>3060</c:v>
                </c:pt>
                <c:pt idx="366">
                  <c:v>3465</c:v>
                </c:pt>
                <c:pt idx="367">
                  <c:v>2605</c:v>
                </c:pt>
                <c:pt idx="368">
                  <c:v>2640</c:v>
                </c:pt>
                <c:pt idx="369">
                  <c:v>2395</c:v>
                </c:pt>
                <c:pt idx="370">
                  <c:v>2575</c:v>
                </c:pt>
                <c:pt idx="371">
                  <c:v>2525</c:v>
                </c:pt>
                <c:pt idx="372">
                  <c:v>2735</c:v>
                </c:pt>
                <c:pt idx="373">
                  <c:v>2865</c:v>
                </c:pt>
                <c:pt idx="374">
                  <c:v>3035</c:v>
                </c:pt>
                <c:pt idx="375">
                  <c:v>1980</c:v>
                </c:pt>
                <c:pt idx="376">
                  <c:v>2025</c:v>
                </c:pt>
                <c:pt idx="377">
                  <c:v>1970</c:v>
                </c:pt>
                <c:pt idx="378">
                  <c:v>2125</c:v>
                </c:pt>
                <c:pt idx="379">
                  <c:v>2125</c:v>
                </c:pt>
                <c:pt idx="380">
                  <c:v>2160</c:v>
                </c:pt>
                <c:pt idx="381">
                  <c:v>2205</c:v>
                </c:pt>
                <c:pt idx="382">
                  <c:v>2245</c:v>
                </c:pt>
                <c:pt idx="383">
                  <c:v>1965</c:v>
                </c:pt>
                <c:pt idx="384">
                  <c:v>1965</c:v>
                </c:pt>
                <c:pt idx="385">
                  <c:v>1995</c:v>
                </c:pt>
                <c:pt idx="386">
                  <c:v>2945</c:v>
                </c:pt>
                <c:pt idx="387">
                  <c:v>3015</c:v>
                </c:pt>
                <c:pt idx="388">
                  <c:v>2585</c:v>
                </c:pt>
                <c:pt idx="389">
                  <c:v>2835</c:v>
                </c:pt>
                <c:pt idx="390">
                  <c:v>2665</c:v>
                </c:pt>
                <c:pt idx="391">
                  <c:v>2370</c:v>
                </c:pt>
                <c:pt idx="392">
                  <c:v>2950</c:v>
                </c:pt>
                <c:pt idx="393">
                  <c:v>2790</c:v>
                </c:pt>
                <c:pt idx="394">
                  <c:v>2130</c:v>
                </c:pt>
                <c:pt idx="395">
                  <c:v>2295</c:v>
                </c:pt>
                <c:pt idx="396">
                  <c:v>2625</c:v>
                </c:pt>
                <c:pt idx="397">
                  <c:v>2720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F-416C-89DA-2A0C7A773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432608"/>
        <c:axId val="1415431168"/>
      </c:scatterChart>
      <c:valAx>
        <c:axId val="141543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431168"/>
        <c:crosses val="autoZero"/>
        <c:crossBetween val="midCat"/>
      </c:valAx>
      <c:valAx>
        <c:axId val="1415431168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43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18</xdr:row>
      <xdr:rowOff>9525</xdr:rowOff>
    </xdr:from>
    <xdr:to>
      <xdr:col>17</xdr:col>
      <xdr:colOff>323850</xdr:colOff>
      <xdr:row>32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702F6-87B2-551F-317F-31525D09C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7721FD2-461A-47D6-B619-A2EABD3E7003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F8A114A-13FB-415C-A41E-C0FCB94364CF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057407A-8702-4971-B3DE-1479A735C5C2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F62A9A-7F3F-4113-A3F7-54E9000FA52C}" name="auto_mpg" displayName="auto_mpg" ref="A1:I399" tableType="queryTable" totalsRowShown="0">
  <autoFilter ref="A1:I399" xr:uid="{46F62A9A-7F3F-4113-A3F7-54E9000FA52C}"/>
  <tableColumns count="9">
    <tableColumn id="1" xr3:uid="{0B192CEA-1F08-402E-9F4C-737C194FFAB0}" uniqueName="1" name="mpg" queryTableFieldId="1"/>
    <tableColumn id="2" xr3:uid="{12792ACE-76C9-4106-9D81-5873597126D0}" uniqueName="2" name="cylinders" queryTableFieldId="2"/>
    <tableColumn id="3" xr3:uid="{5F7FC23A-28F8-45D8-99C1-4E34EA8C6A76}" uniqueName="3" name="displacement" queryTableFieldId="3"/>
    <tableColumn id="4" xr3:uid="{013B9407-3F92-4729-B90E-7B5063133ECB}" uniqueName="4" name="horsepower" queryTableFieldId="4" dataDxfId="5"/>
    <tableColumn id="5" xr3:uid="{F2564EFD-86F7-4091-9AC0-36166740308D}" uniqueName="5" name="weight" queryTableFieldId="5"/>
    <tableColumn id="6" xr3:uid="{32F0477B-D75D-4BBE-A178-CD4717224D31}" uniqueName="6" name="acceleration" queryTableFieldId="6"/>
    <tableColumn id="7" xr3:uid="{8F3C2BA2-D7D3-49B0-BA62-C89E66D8DC42}" uniqueName="7" name="model year" queryTableFieldId="7"/>
    <tableColumn id="8" xr3:uid="{14C58A13-F2CC-451A-B903-9DE77B1AF7A3}" uniqueName="8" name="origin" queryTableFieldId="8"/>
    <tableColumn id="9" xr3:uid="{9AF72F9F-FA87-472A-9C85-056058EE9494}" uniqueName="9" name="car name" queryTableFieldId="9" dataDxfId="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27001A-54A9-41ED-A7ED-5B3A6C41F6E9}" name="auto_mpg__2" displayName="auto_mpg__2" ref="A1:I399" tableType="queryTable" totalsRowShown="0">
  <autoFilter ref="A1:I399" xr:uid="{1C27001A-54A9-41ED-A7ED-5B3A6C41F6E9}"/>
  <tableColumns count="9">
    <tableColumn id="1" xr3:uid="{DB85A099-FB29-4483-A142-472FF322E670}" uniqueName="1" name="mpg" queryTableFieldId="1"/>
    <tableColumn id="2" xr3:uid="{71707342-9CD5-4D9E-A99D-2D9D5648883E}" uniqueName="2" name="cylinders" queryTableFieldId="2"/>
    <tableColumn id="3" xr3:uid="{76887855-C611-419B-B3BF-7BB3B49AF77B}" uniqueName="3" name="displacement" queryTableFieldId="3"/>
    <tableColumn id="4" xr3:uid="{DBC21F5A-C47F-49A4-98C5-7FFA2119DC59}" uniqueName="4" name="horsepower" queryTableFieldId="4" dataDxfId="1"/>
    <tableColumn id="5" xr3:uid="{5DDFF62B-0F9F-467F-BCE0-01B239B45C22}" uniqueName="5" name="weight" queryTableFieldId="5"/>
    <tableColumn id="6" xr3:uid="{73AB56B7-580A-42C6-A4DD-01850D9E558E}" uniqueName="6" name="acceleration" queryTableFieldId="6"/>
    <tableColumn id="7" xr3:uid="{304EC82E-E55E-4042-859D-21FA7DFA827D}" uniqueName="7" name="model year" queryTableFieldId="7"/>
    <tableColumn id="8" xr3:uid="{B6444A03-4042-4735-9002-68F1F6718696}" uniqueName="8" name="origin" queryTableFieldId="8"/>
    <tableColumn id="9" xr3:uid="{76F58785-5BCD-4F88-AE7A-A250FCDB87BF}" uniqueName="9" name="car name" queryTableFieldId="9" dataDxfId="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29AB38-D330-4B93-9CA2-14FB2D398ABE}" name="auto_mpg__3" displayName="auto_mpg__3" ref="A1:I399" tableType="queryTable" totalsRowShown="0">
  <autoFilter ref="A1:I399" xr:uid="{E429AB38-D330-4B93-9CA2-14FB2D398ABE}"/>
  <tableColumns count="9">
    <tableColumn id="1" xr3:uid="{63799E6C-795B-4BD2-9FB5-7E15D6F3FB5F}" uniqueName="1" name="mpg" queryTableFieldId="1"/>
    <tableColumn id="2" xr3:uid="{25B49B94-73B5-4DF2-AF30-E36137767CE2}" uniqueName="2" name="cylinders" queryTableFieldId="2"/>
    <tableColumn id="3" xr3:uid="{8B361312-8396-4D3B-9DBA-846570881994}" uniqueName="3" name="displacement" queryTableFieldId="3"/>
    <tableColumn id="4" xr3:uid="{D8F57D17-D71E-4A7D-AE93-00371C7C5715}" uniqueName="4" name="horsepower" queryTableFieldId="4" dataDxfId="3"/>
    <tableColumn id="5" xr3:uid="{AEC0FE43-F4AA-4871-98CE-BEB41978FAEB}" uniqueName="5" name="weight" queryTableFieldId="5"/>
    <tableColumn id="6" xr3:uid="{3C0DBB4E-D24D-4E53-90D9-7ABA881194AC}" uniqueName="6" name="acceleration" queryTableFieldId="6"/>
    <tableColumn id="7" xr3:uid="{E8060FDE-0FE3-41B3-92D6-D86ADF5032A3}" uniqueName="7" name="model year" queryTableFieldId="7"/>
    <tableColumn id="8" xr3:uid="{ACEAFF0C-44EB-4603-A007-7F187B50C53B}" uniqueName="8" name="origin" queryTableFieldId="8"/>
    <tableColumn id="9" xr3:uid="{6BCFE648-D3E6-44BF-86C7-D83D872F3676}" uniqueName="9" name="car name" queryTableFieldId="9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1AB91-875A-46EC-A3FC-8EA0A354EFA8}">
  <dimension ref="A1:N399"/>
  <sheetViews>
    <sheetView topLeftCell="E8" workbookViewId="0">
      <selection activeCell="S30" sqref="S30"/>
    </sheetView>
  </sheetViews>
  <sheetFormatPr defaultRowHeight="15" x14ac:dyDescent="0.25"/>
  <cols>
    <col min="1" max="8" width="11.140625" bestFit="1" customWidth="1"/>
    <col min="9" max="9" width="34.28515625" bestFit="1" customWidth="1"/>
    <col min="12" max="12" width="17.7109375" bestFit="1" customWidth="1"/>
  </cols>
  <sheetData>
    <row r="1" spans="1:14" x14ac:dyDescent="0.25">
      <c r="A1" t="s">
        <v>399</v>
      </c>
      <c r="B1" t="s">
        <v>400</v>
      </c>
      <c r="C1" t="s">
        <v>401</v>
      </c>
      <c r="D1" t="s">
        <v>402</v>
      </c>
      <c r="E1" t="s">
        <v>403</v>
      </c>
      <c r="F1" t="s">
        <v>404</v>
      </c>
      <c r="G1" t="s">
        <v>405</v>
      </c>
      <c r="H1" t="s">
        <v>406</v>
      </c>
      <c r="I1" t="s">
        <v>407</v>
      </c>
    </row>
    <row r="2" spans="1:14" x14ac:dyDescent="0.25">
      <c r="A2">
        <v>18</v>
      </c>
      <c r="B2">
        <v>8</v>
      </c>
      <c r="C2">
        <v>307</v>
      </c>
      <c r="D2" t="s">
        <v>305</v>
      </c>
      <c r="E2">
        <v>3504</v>
      </c>
      <c r="F2">
        <v>12</v>
      </c>
      <c r="G2">
        <v>70</v>
      </c>
      <c r="H2">
        <v>1</v>
      </c>
      <c r="I2" t="s">
        <v>0</v>
      </c>
      <c r="L2" t="s">
        <v>408</v>
      </c>
      <c r="N2" t="s">
        <v>409</v>
      </c>
    </row>
    <row r="3" spans="1:14" x14ac:dyDescent="0.25">
      <c r="A3">
        <v>15</v>
      </c>
      <c r="B3">
        <v>8</v>
      </c>
      <c r="C3">
        <v>350</v>
      </c>
      <c r="D3" t="s">
        <v>306</v>
      </c>
      <c r="E3">
        <v>3693</v>
      </c>
      <c r="F3">
        <v>11.5</v>
      </c>
      <c r="G3">
        <v>70</v>
      </c>
      <c r="H3">
        <v>1</v>
      </c>
      <c r="I3" t="s">
        <v>1</v>
      </c>
      <c r="L3">
        <f>CORREL(A2:A399, E2:E399)</f>
        <v>-0.83174093324433529</v>
      </c>
      <c r="N3" t="s">
        <v>410</v>
      </c>
    </row>
    <row r="4" spans="1:14" x14ac:dyDescent="0.25">
      <c r="A4">
        <v>18</v>
      </c>
      <c r="B4">
        <v>8</v>
      </c>
      <c r="C4">
        <v>318</v>
      </c>
      <c r="D4" t="s">
        <v>307</v>
      </c>
      <c r="E4">
        <v>3436</v>
      </c>
      <c r="F4">
        <v>11</v>
      </c>
      <c r="G4">
        <v>70</v>
      </c>
      <c r="H4">
        <v>1</v>
      </c>
      <c r="I4" t="s">
        <v>2</v>
      </c>
    </row>
    <row r="5" spans="1:14" x14ac:dyDescent="0.25">
      <c r="A5">
        <v>16</v>
      </c>
      <c r="B5">
        <v>8</v>
      </c>
      <c r="C5">
        <v>304</v>
      </c>
      <c r="D5" t="s">
        <v>307</v>
      </c>
      <c r="E5">
        <v>3433</v>
      </c>
      <c r="F5">
        <v>12</v>
      </c>
      <c r="G5">
        <v>70</v>
      </c>
      <c r="H5">
        <v>1</v>
      </c>
      <c r="I5" t="s">
        <v>3</v>
      </c>
      <c r="N5" t="s">
        <v>411</v>
      </c>
    </row>
    <row r="6" spans="1:14" x14ac:dyDescent="0.25">
      <c r="A6">
        <v>17</v>
      </c>
      <c r="B6">
        <v>8</v>
      </c>
      <c r="C6">
        <v>302</v>
      </c>
      <c r="D6" t="s">
        <v>308</v>
      </c>
      <c r="E6">
        <v>3449</v>
      </c>
      <c r="F6">
        <v>10.5</v>
      </c>
      <c r="G6">
        <v>70</v>
      </c>
      <c r="H6">
        <v>1</v>
      </c>
      <c r="I6" t="s">
        <v>4</v>
      </c>
      <c r="N6" t="s">
        <v>412</v>
      </c>
    </row>
    <row r="7" spans="1:14" x14ac:dyDescent="0.25">
      <c r="A7">
        <v>15</v>
      </c>
      <c r="B7">
        <v>8</v>
      </c>
      <c r="C7">
        <v>429</v>
      </c>
      <c r="D7" t="s">
        <v>309</v>
      </c>
      <c r="E7">
        <v>4341</v>
      </c>
      <c r="F7">
        <v>10</v>
      </c>
      <c r="G7">
        <v>70</v>
      </c>
      <c r="H7">
        <v>1</v>
      </c>
      <c r="I7" t="s">
        <v>5</v>
      </c>
    </row>
    <row r="8" spans="1:14" x14ac:dyDescent="0.25">
      <c r="A8">
        <v>14</v>
      </c>
      <c r="B8">
        <v>8</v>
      </c>
      <c r="C8">
        <v>454</v>
      </c>
      <c r="D8" t="s">
        <v>310</v>
      </c>
      <c r="E8">
        <v>4354</v>
      </c>
      <c r="F8">
        <v>9</v>
      </c>
      <c r="G8">
        <v>70</v>
      </c>
      <c r="H8">
        <v>1</v>
      </c>
      <c r="I8" t="s">
        <v>6</v>
      </c>
      <c r="N8" t="s">
        <v>413</v>
      </c>
    </row>
    <row r="9" spans="1:14" x14ac:dyDescent="0.25">
      <c r="A9">
        <v>14</v>
      </c>
      <c r="B9">
        <v>8</v>
      </c>
      <c r="C9">
        <v>440</v>
      </c>
      <c r="D9" t="s">
        <v>311</v>
      </c>
      <c r="E9">
        <v>4312</v>
      </c>
      <c r="F9">
        <v>8.5</v>
      </c>
      <c r="G9">
        <v>70</v>
      </c>
      <c r="H9">
        <v>1</v>
      </c>
      <c r="I9" t="s">
        <v>7</v>
      </c>
      <c r="N9" t="s">
        <v>414</v>
      </c>
    </row>
    <row r="10" spans="1:14" x14ac:dyDescent="0.25">
      <c r="A10">
        <v>14</v>
      </c>
      <c r="B10">
        <v>8</v>
      </c>
      <c r="C10">
        <v>455</v>
      </c>
      <c r="D10" t="s">
        <v>312</v>
      </c>
      <c r="E10">
        <v>4425</v>
      </c>
      <c r="F10">
        <v>10</v>
      </c>
      <c r="G10">
        <v>70</v>
      </c>
      <c r="H10">
        <v>1</v>
      </c>
      <c r="I10" t="s">
        <v>8</v>
      </c>
      <c r="N10" t="s">
        <v>415</v>
      </c>
    </row>
    <row r="11" spans="1:14" x14ac:dyDescent="0.25">
      <c r="A11">
        <v>15</v>
      </c>
      <c r="B11">
        <v>8</v>
      </c>
      <c r="C11">
        <v>390</v>
      </c>
      <c r="D11" t="s">
        <v>313</v>
      </c>
      <c r="E11">
        <v>3850</v>
      </c>
      <c r="F11">
        <v>8.5</v>
      </c>
      <c r="G11">
        <v>70</v>
      </c>
      <c r="H11">
        <v>1</v>
      </c>
      <c r="I11" t="s">
        <v>9</v>
      </c>
    </row>
    <row r="12" spans="1:14" x14ac:dyDescent="0.25">
      <c r="A12">
        <v>15</v>
      </c>
      <c r="B12">
        <v>8</v>
      </c>
      <c r="C12">
        <v>383</v>
      </c>
      <c r="D12" t="s">
        <v>314</v>
      </c>
      <c r="E12">
        <v>3563</v>
      </c>
      <c r="F12">
        <v>10</v>
      </c>
      <c r="G12">
        <v>70</v>
      </c>
      <c r="H12">
        <v>1</v>
      </c>
      <c r="I12" t="s">
        <v>10</v>
      </c>
      <c r="L12" t="s">
        <v>416</v>
      </c>
      <c r="N12" t="s">
        <v>417</v>
      </c>
    </row>
    <row r="13" spans="1:14" x14ac:dyDescent="0.25">
      <c r="A13">
        <v>14</v>
      </c>
      <c r="B13">
        <v>8</v>
      </c>
      <c r="C13">
        <v>340</v>
      </c>
      <c r="D13" t="s">
        <v>315</v>
      </c>
      <c r="E13">
        <v>3609</v>
      </c>
      <c r="F13">
        <v>8</v>
      </c>
      <c r="G13">
        <v>70</v>
      </c>
      <c r="H13">
        <v>1</v>
      </c>
      <c r="I13" t="s">
        <v>11</v>
      </c>
      <c r="L13">
        <f>_xlfn.VAR.P(auto_mpg[mpg])</f>
        <v>60.936119289916682</v>
      </c>
      <c r="N13" t="s">
        <v>418</v>
      </c>
    </row>
    <row r="14" spans="1:14" x14ac:dyDescent="0.25">
      <c r="A14">
        <v>15</v>
      </c>
      <c r="B14">
        <v>8</v>
      </c>
      <c r="C14">
        <v>400</v>
      </c>
      <c r="D14" t="s">
        <v>307</v>
      </c>
      <c r="E14">
        <v>3761</v>
      </c>
      <c r="F14">
        <v>9.5</v>
      </c>
      <c r="G14">
        <v>70</v>
      </c>
      <c r="H14">
        <v>1</v>
      </c>
      <c r="I14" t="s">
        <v>12</v>
      </c>
      <c r="N14" t="s">
        <v>419</v>
      </c>
    </row>
    <row r="15" spans="1:14" x14ac:dyDescent="0.25">
      <c r="A15">
        <v>14</v>
      </c>
      <c r="B15">
        <v>8</v>
      </c>
      <c r="C15">
        <v>455</v>
      </c>
      <c r="D15" t="s">
        <v>312</v>
      </c>
      <c r="E15">
        <v>3086</v>
      </c>
      <c r="F15">
        <v>10</v>
      </c>
      <c r="G15">
        <v>70</v>
      </c>
      <c r="H15">
        <v>1</v>
      </c>
      <c r="I15" t="s">
        <v>13</v>
      </c>
    </row>
    <row r="16" spans="1:14" x14ac:dyDescent="0.25">
      <c r="A16">
        <v>24</v>
      </c>
      <c r="B16">
        <v>4</v>
      </c>
      <c r="C16">
        <v>113</v>
      </c>
      <c r="D16" t="s">
        <v>316</v>
      </c>
      <c r="E16">
        <v>2372</v>
      </c>
      <c r="F16">
        <v>15</v>
      </c>
      <c r="G16">
        <v>70</v>
      </c>
      <c r="H16">
        <v>3</v>
      </c>
      <c r="I16" t="s">
        <v>14</v>
      </c>
      <c r="L16" t="s">
        <v>420</v>
      </c>
      <c r="M16">
        <f>SLOPE(auto_mpg[mpg],auto_mpg[weight])</f>
        <v>-7.6766100639264695E-3</v>
      </c>
    </row>
    <row r="17" spans="1:13" x14ac:dyDescent="0.25">
      <c r="A17">
        <v>22</v>
      </c>
      <c r="B17">
        <v>6</v>
      </c>
      <c r="C17">
        <v>198</v>
      </c>
      <c r="D17" t="s">
        <v>316</v>
      </c>
      <c r="E17">
        <v>2833</v>
      </c>
      <c r="F17">
        <v>15.5</v>
      </c>
      <c r="G17">
        <v>70</v>
      </c>
      <c r="H17">
        <v>1</v>
      </c>
      <c r="I17" t="s">
        <v>15</v>
      </c>
      <c r="L17" t="s">
        <v>421</v>
      </c>
      <c r="M17">
        <f>INTERCEPT(auto_mpg[mpg],auto_mpg[weight])</f>
        <v>46.317364420265648</v>
      </c>
    </row>
    <row r="18" spans="1:13" x14ac:dyDescent="0.25">
      <c r="A18">
        <v>18</v>
      </c>
      <c r="B18">
        <v>6</v>
      </c>
      <c r="C18">
        <v>199</v>
      </c>
      <c r="D18" t="s">
        <v>317</v>
      </c>
      <c r="E18">
        <v>2774</v>
      </c>
      <c r="F18">
        <v>15.5</v>
      </c>
      <c r="G18">
        <v>70</v>
      </c>
      <c r="H18">
        <v>1</v>
      </c>
      <c r="I18" t="s">
        <v>16</v>
      </c>
    </row>
    <row r="19" spans="1:13" x14ac:dyDescent="0.25">
      <c r="A19">
        <v>21</v>
      </c>
      <c r="B19">
        <v>6</v>
      </c>
      <c r="C19">
        <v>200</v>
      </c>
      <c r="D19" t="s">
        <v>318</v>
      </c>
      <c r="E19">
        <v>2587</v>
      </c>
      <c r="F19">
        <v>16</v>
      </c>
      <c r="G19">
        <v>70</v>
      </c>
      <c r="H19">
        <v>1</v>
      </c>
      <c r="I19" t="s">
        <v>17</v>
      </c>
    </row>
    <row r="20" spans="1:13" x14ac:dyDescent="0.25">
      <c r="A20">
        <v>27</v>
      </c>
      <c r="B20">
        <v>4</v>
      </c>
      <c r="C20">
        <v>97</v>
      </c>
      <c r="D20" t="s">
        <v>319</v>
      </c>
      <c r="E20">
        <v>2130</v>
      </c>
      <c r="F20">
        <v>14.5</v>
      </c>
      <c r="G20">
        <v>70</v>
      </c>
      <c r="H20">
        <v>3</v>
      </c>
      <c r="I20" t="s">
        <v>18</v>
      </c>
    </row>
    <row r="21" spans="1:13" x14ac:dyDescent="0.25">
      <c r="A21">
        <v>26</v>
      </c>
      <c r="B21">
        <v>4</v>
      </c>
      <c r="C21">
        <v>97</v>
      </c>
      <c r="D21" t="s">
        <v>320</v>
      </c>
      <c r="E21">
        <v>1835</v>
      </c>
      <c r="F21">
        <v>20.5</v>
      </c>
      <c r="G21">
        <v>70</v>
      </c>
      <c r="H21">
        <v>2</v>
      </c>
      <c r="I21" t="s">
        <v>19</v>
      </c>
    </row>
    <row r="22" spans="1:13" x14ac:dyDescent="0.25">
      <c r="A22">
        <v>25</v>
      </c>
      <c r="B22">
        <v>4</v>
      </c>
      <c r="C22">
        <v>110</v>
      </c>
      <c r="D22" t="s">
        <v>321</v>
      </c>
      <c r="E22">
        <v>2672</v>
      </c>
      <c r="F22">
        <v>17.5</v>
      </c>
      <c r="G22">
        <v>70</v>
      </c>
      <c r="H22">
        <v>2</v>
      </c>
      <c r="I22" t="s">
        <v>20</v>
      </c>
    </row>
    <row r="23" spans="1:13" x14ac:dyDescent="0.25">
      <c r="A23">
        <v>24</v>
      </c>
      <c r="B23">
        <v>4</v>
      </c>
      <c r="C23">
        <v>107</v>
      </c>
      <c r="D23" t="s">
        <v>322</v>
      </c>
      <c r="E23">
        <v>2430</v>
      </c>
      <c r="F23">
        <v>14.5</v>
      </c>
      <c r="G23">
        <v>70</v>
      </c>
      <c r="H23">
        <v>2</v>
      </c>
      <c r="I23" t="s">
        <v>21</v>
      </c>
    </row>
    <row r="24" spans="1:13" x14ac:dyDescent="0.25">
      <c r="A24">
        <v>25</v>
      </c>
      <c r="B24">
        <v>4</v>
      </c>
      <c r="C24">
        <v>104</v>
      </c>
      <c r="D24" t="s">
        <v>316</v>
      </c>
      <c r="E24">
        <v>2375</v>
      </c>
      <c r="F24">
        <v>17.5</v>
      </c>
      <c r="G24">
        <v>70</v>
      </c>
      <c r="H24">
        <v>2</v>
      </c>
      <c r="I24" t="s">
        <v>22</v>
      </c>
    </row>
    <row r="25" spans="1:13" x14ac:dyDescent="0.25">
      <c r="A25">
        <v>26</v>
      </c>
      <c r="B25">
        <v>4</v>
      </c>
      <c r="C25">
        <v>121</v>
      </c>
      <c r="D25" t="s">
        <v>323</v>
      </c>
      <c r="E25">
        <v>2234</v>
      </c>
      <c r="F25">
        <v>12.5</v>
      </c>
      <c r="G25">
        <v>70</v>
      </c>
      <c r="H25">
        <v>2</v>
      </c>
      <c r="I25" t="s">
        <v>23</v>
      </c>
    </row>
    <row r="26" spans="1:13" x14ac:dyDescent="0.25">
      <c r="A26">
        <v>21</v>
      </c>
      <c r="B26">
        <v>6</v>
      </c>
      <c r="C26">
        <v>199</v>
      </c>
      <c r="D26" t="s">
        <v>322</v>
      </c>
      <c r="E26">
        <v>2648</v>
      </c>
      <c r="F26">
        <v>15</v>
      </c>
      <c r="G26">
        <v>70</v>
      </c>
      <c r="H26">
        <v>1</v>
      </c>
      <c r="I26" t="s">
        <v>24</v>
      </c>
    </row>
    <row r="27" spans="1:13" x14ac:dyDescent="0.25">
      <c r="A27">
        <v>10</v>
      </c>
      <c r="B27">
        <v>8</v>
      </c>
      <c r="C27">
        <v>360</v>
      </c>
      <c r="D27" t="s">
        <v>311</v>
      </c>
      <c r="E27">
        <v>4615</v>
      </c>
      <c r="F27">
        <v>14</v>
      </c>
      <c r="G27">
        <v>70</v>
      </c>
      <c r="H27">
        <v>1</v>
      </c>
      <c r="I27" t="s">
        <v>25</v>
      </c>
    </row>
    <row r="28" spans="1:13" x14ac:dyDescent="0.25">
      <c r="A28">
        <v>10</v>
      </c>
      <c r="B28">
        <v>8</v>
      </c>
      <c r="C28">
        <v>307</v>
      </c>
      <c r="D28" t="s">
        <v>324</v>
      </c>
      <c r="E28">
        <v>4376</v>
      </c>
      <c r="F28">
        <v>15</v>
      </c>
      <c r="G28">
        <v>70</v>
      </c>
      <c r="H28">
        <v>1</v>
      </c>
      <c r="I28" t="s">
        <v>26</v>
      </c>
    </row>
    <row r="29" spans="1:13" x14ac:dyDescent="0.25">
      <c r="A29">
        <v>11</v>
      </c>
      <c r="B29">
        <v>8</v>
      </c>
      <c r="C29">
        <v>318</v>
      </c>
      <c r="D29" t="s">
        <v>325</v>
      </c>
      <c r="E29">
        <v>4382</v>
      </c>
      <c r="F29">
        <v>13.5</v>
      </c>
      <c r="G29">
        <v>70</v>
      </c>
      <c r="H29">
        <v>1</v>
      </c>
      <c r="I29" t="s">
        <v>27</v>
      </c>
    </row>
    <row r="30" spans="1:13" x14ac:dyDescent="0.25">
      <c r="A30">
        <v>9</v>
      </c>
      <c r="B30">
        <v>8</v>
      </c>
      <c r="C30">
        <v>304</v>
      </c>
      <c r="D30" t="s">
        <v>326</v>
      </c>
      <c r="E30">
        <v>4732</v>
      </c>
      <c r="F30">
        <v>18.5</v>
      </c>
      <c r="G30">
        <v>70</v>
      </c>
      <c r="H30">
        <v>1</v>
      </c>
      <c r="I30" t="s">
        <v>28</v>
      </c>
    </row>
    <row r="31" spans="1:13" x14ac:dyDescent="0.25">
      <c r="A31">
        <v>27</v>
      </c>
      <c r="B31">
        <v>4</v>
      </c>
      <c r="C31">
        <v>97</v>
      </c>
      <c r="D31" t="s">
        <v>319</v>
      </c>
      <c r="E31">
        <v>2130</v>
      </c>
      <c r="F31">
        <v>14.5</v>
      </c>
      <c r="G31">
        <v>71</v>
      </c>
      <c r="H31">
        <v>3</v>
      </c>
      <c r="I31" t="s">
        <v>18</v>
      </c>
    </row>
    <row r="32" spans="1:13" x14ac:dyDescent="0.25">
      <c r="A32">
        <v>28</v>
      </c>
      <c r="B32">
        <v>4</v>
      </c>
      <c r="C32">
        <v>140</v>
      </c>
      <c r="D32" t="s">
        <v>322</v>
      </c>
      <c r="E32">
        <v>2264</v>
      </c>
      <c r="F32">
        <v>15.5</v>
      </c>
      <c r="G32">
        <v>71</v>
      </c>
      <c r="H32">
        <v>1</v>
      </c>
      <c r="I32" t="s">
        <v>29</v>
      </c>
    </row>
    <row r="33" spans="1:9" x14ac:dyDescent="0.25">
      <c r="A33">
        <v>25</v>
      </c>
      <c r="B33">
        <v>4</v>
      </c>
      <c r="C33">
        <v>113</v>
      </c>
      <c r="D33" t="s">
        <v>316</v>
      </c>
      <c r="E33">
        <v>2228</v>
      </c>
      <c r="F33">
        <v>14</v>
      </c>
      <c r="G33">
        <v>71</v>
      </c>
      <c r="H33">
        <v>3</v>
      </c>
      <c r="I33" t="s">
        <v>30</v>
      </c>
    </row>
    <row r="34" spans="1:9" x14ac:dyDescent="0.25">
      <c r="A34">
        <v>25</v>
      </c>
      <c r="B34">
        <v>4</v>
      </c>
      <c r="C34">
        <v>98</v>
      </c>
      <c r="D34" t="s">
        <v>327</v>
      </c>
      <c r="E34">
        <v>2046</v>
      </c>
      <c r="F34">
        <v>19</v>
      </c>
      <c r="G34">
        <v>71</v>
      </c>
      <c r="H34">
        <v>1</v>
      </c>
      <c r="I34" t="s">
        <v>31</v>
      </c>
    </row>
    <row r="35" spans="1:9" x14ac:dyDescent="0.25">
      <c r="A35">
        <v>19</v>
      </c>
      <c r="B35">
        <v>6</v>
      </c>
      <c r="C35">
        <v>232</v>
      </c>
      <c r="D35" t="s">
        <v>328</v>
      </c>
      <c r="E35">
        <v>2634</v>
      </c>
      <c r="F35">
        <v>13</v>
      </c>
      <c r="G35">
        <v>71</v>
      </c>
      <c r="H35">
        <v>1</v>
      </c>
      <c r="I35" t="s">
        <v>24</v>
      </c>
    </row>
    <row r="36" spans="1:9" x14ac:dyDescent="0.25">
      <c r="A36">
        <v>16</v>
      </c>
      <c r="B36">
        <v>6</v>
      </c>
      <c r="C36">
        <v>225</v>
      </c>
      <c r="D36" t="s">
        <v>329</v>
      </c>
      <c r="E36">
        <v>3439</v>
      </c>
      <c r="F36">
        <v>15.5</v>
      </c>
      <c r="G36">
        <v>71</v>
      </c>
      <c r="H36">
        <v>1</v>
      </c>
      <c r="I36" t="s">
        <v>32</v>
      </c>
    </row>
    <row r="37" spans="1:9" x14ac:dyDescent="0.25">
      <c r="A37">
        <v>17</v>
      </c>
      <c r="B37">
        <v>6</v>
      </c>
      <c r="C37">
        <v>250</v>
      </c>
      <c r="D37" t="s">
        <v>328</v>
      </c>
      <c r="E37">
        <v>3329</v>
      </c>
      <c r="F37">
        <v>15.5</v>
      </c>
      <c r="G37">
        <v>71</v>
      </c>
      <c r="H37">
        <v>1</v>
      </c>
      <c r="I37" t="s">
        <v>0</v>
      </c>
    </row>
    <row r="38" spans="1:9" x14ac:dyDescent="0.25">
      <c r="A38">
        <v>19</v>
      </c>
      <c r="B38">
        <v>6</v>
      </c>
      <c r="C38">
        <v>250</v>
      </c>
      <c r="D38" t="s">
        <v>319</v>
      </c>
      <c r="E38">
        <v>3302</v>
      </c>
      <c r="F38">
        <v>15.5</v>
      </c>
      <c r="G38">
        <v>71</v>
      </c>
      <c r="H38">
        <v>1</v>
      </c>
      <c r="I38" t="s">
        <v>33</v>
      </c>
    </row>
    <row r="39" spans="1:9" x14ac:dyDescent="0.25">
      <c r="A39">
        <v>18</v>
      </c>
      <c r="B39">
        <v>6</v>
      </c>
      <c r="C39">
        <v>232</v>
      </c>
      <c r="D39" t="s">
        <v>328</v>
      </c>
      <c r="E39">
        <v>3288</v>
      </c>
      <c r="F39">
        <v>15.5</v>
      </c>
      <c r="G39">
        <v>71</v>
      </c>
      <c r="H39">
        <v>1</v>
      </c>
      <c r="I39" t="s">
        <v>34</v>
      </c>
    </row>
    <row r="40" spans="1:9" x14ac:dyDescent="0.25">
      <c r="A40">
        <v>14</v>
      </c>
      <c r="B40">
        <v>8</v>
      </c>
      <c r="C40">
        <v>350</v>
      </c>
      <c r="D40" t="s">
        <v>306</v>
      </c>
      <c r="E40">
        <v>4209</v>
      </c>
      <c r="F40">
        <v>12</v>
      </c>
      <c r="G40">
        <v>71</v>
      </c>
      <c r="H40">
        <v>1</v>
      </c>
      <c r="I40" t="s">
        <v>6</v>
      </c>
    </row>
    <row r="41" spans="1:9" x14ac:dyDescent="0.25">
      <c r="A41">
        <v>14</v>
      </c>
      <c r="B41">
        <v>8</v>
      </c>
      <c r="C41">
        <v>400</v>
      </c>
      <c r="D41" t="s">
        <v>330</v>
      </c>
      <c r="E41">
        <v>4464</v>
      </c>
      <c r="F41">
        <v>11.5</v>
      </c>
      <c r="G41">
        <v>71</v>
      </c>
      <c r="H41">
        <v>1</v>
      </c>
      <c r="I41" t="s">
        <v>35</v>
      </c>
    </row>
    <row r="42" spans="1:9" x14ac:dyDescent="0.25">
      <c r="A42">
        <v>14</v>
      </c>
      <c r="B42">
        <v>8</v>
      </c>
      <c r="C42">
        <v>351</v>
      </c>
      <c r="D42" t="s">
        <v>331</v>
      </c>
      <c r="E42">
        <v>4154</v>
      </c>
      <c r="F42">
        <v>13.5</v>
      </c>
      <c r="G42">
        <v>71</v>
      </c>
      <c r="H42">
        <v>1</v>
      </c>
      <c r="I42" t="s">
        <v>5</v>
      </c>
    </row>
    <row r="43" spans="1:9" x14ac:dyDescent="0.25">
      <c r="A43">
        <v>14</v>
      </c>
      <c r="B43">
        <v>8</v>
      </c>
      <c r="C43">
        <v>318</v>
      </c>
      <c r="D43" t="s">
        <v>307</v>
      </c>
      <c r="E43">
        <v>4096</v>
      </c>
      <c r="F43">
        <v>13</v>
      </c>
      <c r="G43">
        <v>71</v>
      </c>
      <c r="H43">
        <v>1</v>
      </c>
      <c r="I43" t="s">
        <v>7</v>
      </c>
    </row>
    <row r="44" spans="1:9" x14ac:dyDescent="0.25">
      <c r="A44">
        <v>12</v>
      </c>
      <c r="B44">
        <v>8</v>
      </c>
      <c r="C44">
        <v>383</v>
      </c>
      <c r="D44" t="s">
        <v>332</v>
      </c>
      <c r="E44">
        <v>4955</v>
      </c>
      <c r="F44">
        <v>11.5</v>
      </c>
      <c r="G44">
        <v>71</v>
      </c>
      <c r="H44">
        <v>1</v>
      </c>
      <c r="I44" t="s">
        <v>36</v>
      </c>
    </row>
    <row r="45" spans="1:9" x14ac:dyDescent="0.25">
      <c r="A45">
        <v>13</v>
      </c>
      <c r="B45">
        <v>8</v>
      </c>
      <c r="C45">
        <v>400</v>
      </c>
      <c r="D45" t="s">
        <v>314</v>
      </c>
      <c r="E45">
        <v>4746</v>
      </c>
      <c r="F45">
        <v>12</v>
      </c>
      <c r="G45">
        <v>71</v>
      </c>
      <c r="H45">
        <v>1</v>
      </c>
      <c r="I45" t="s">
        <v>37</v>
      </c>
    </row>
    <row r="46" spans="1:9" x14ac:dyDescent="0.25">
      <c r="A46">
        <v>13</v>
      </c>
      <c r="B46">
        <v>8</v>
      </c>
      <c r="C46">
        <v>400</v>
      </c>
      <c r="D46" t="s">
        <v>330</v>
      </c>
      <c r="E46">
        <v>5140</v>
      </c>
      <c r="F46">
        <v>12</v>
      </c>
      <c r="G46">
        <v>71</v>
      </c>
      <c r="H46">
        <v>1</v>
      </c>
      <c r="I46" t="s">
        <v>38</v>
      </c>
    </row>
    <row r="47" spans="1:9" x14ac:dyDescent="0.25">
      <c r="A47">
        <v>18</v>
      </c>
      <c r="B47">
        <v>6</v>
      </c>
      <c r="C47">
        <v>258</v>
      </c>
      <c r="D47" t="s">
        <v>333</v>
      </c>
      <c r="E47">
        <v>2962</v>
      </c>
      <c r="F47">
        <v>13.5</v>
      </c>
      <c r="G47">
        <v>71</v>
      </c>
      <c r="H47">
        <v>1</v>
      </c>
      <c r="I47" t="s">
        <v>39</v>
      </c>
    </row>
    <row r="48" spans="1:9" x14ac:dyDescent="0.25">
      <c r="A48">
        <v>22</v>
      </c>
      <c r="B48">
        <v>4</v>
      </c>
      <c r="C48">
        <v>140</v>
      </c>
      <c r="D48" t="s">
        <v>334</v>
      </c>
      <c r="E48">
        <v>2408</v>
      </c>
      <c r="F48">
        <v>19</v>
      </c>
      <c r="G48">
        <v>71</v>
      </c>
      <c r="H48">
        <v>1</v>
      </c>
      <c r="I48" t="s">
        <v>40</v>
      </c>
    </row>
    <row r="49" spans="1:9" x14ac:dyDescent="0.25">
      <c r="A49">
        <v>19</v>
      </c>
      <c r="B49">
        <v>6</v>
      </c>
      <c r="C49">
        <v>250</v>
      </c>
      <c r="D49" t="s">
        <v>328</v>
      </c>
      <c r="E49">
        <v>3282</v>
      </c>
      <c r="F49">
        <v>15</v>
      </c>
      <c r="G49">
        <v>71</v>
      </c>
      <c r="H49">
        <v>1</v>
      </c>
      <c r="I49" t="s">
        <v>41</v>
      </c>
    </row>
    <row r="50" spans="1:9" x14ac:dyDescent="0.25">
      <c r="A50">
        <v>18</v>
      </c>
      <c r="B50">
        <v>6</v>
      </c>
      <c r="C50">
        <v>250</v>
      </c>
      <c r="D50" t="s">
        <v>319</v>
      </c>
      <c r="E50">
        <v>3139</v>
      </c>
      <c r="F50">
        <v>14.5</v>
      </c>
      <c r="G50">
        <v>71</v>
      </c>
      <c r="H50">
        <v>1</v>
      </c>
      <c r="I50" t="s">
        <v>42</v>
      </c>
    </row>
    <row r="51" spans="1:9" x14ac:dyDescent="0.25">
      <c r="A51">
        <v>23</v>
      </c>
      <c r="B51">
        <v>4</v>
      </c>
      <c r="C51">
        <v>122</v>
      </c>
      <c r="D51" t="s">
        <v>335</v>
      </c>
      <c r="E51">
        <v>2220</v>
      </c>
      <c r="F51">
        <v>14</v>
      </c>
      <c r="G51">
        <v>71</v>
      </c>
      <c r="H51">
        <v>1</v>
      </c>
      <c r="I51" t="s">
        <v>43</v>
      </c>
    </row>
    <row r="52" spans="1:9" x14ac:dyDescent="0.25">
      <c r="A52">
        <v>28</v>
      </c>
      <c r="B52">
        <v>4</v>
      </c>
      <c r="C52">
        <v>116</v>
      </c>
      <c r="D52" t="s">
        <v>322</v>
      </c>
      <c r="E52">
        <v>2123</v>
      </c>
      <c r="F52">
        <v>14</v>
      </c>
      <c r="G52">
        <v>71</v>
      </c>
      <c r="H52">
        <v>2</v>
      </c>
      <c r="I52" t="s">
        <v>44</v>
      </c>
    </row>
    <row r="53" spans="1:9" x14ac:dyDescent="0.25">
      <c r="A53">
        <v>30</v>
      </c>
      <c r="B53">
        <v>4</v>
      </c>
      <c r="C53">
        <v>79</v>
      </c>
      <c r="D53" t="s">
        <v>336</v>
      </c>
      <c r="E53">
        <v>2074</v>
      </c>
      <c r="F53">
        <v>19.5</v>
      </c>
      <c r="G53">
        <v>71</v>
      </c>
      <c r="H53">
        <v>2</v>
      </c>
      <c r="I53" t="s">
        <v>45</v>
      </c>
    </row>
    <row r="54" spans="1:9" x14ac:dyDescent="0.25">
      <c r="A54">
        <v>30</v>
      </c>
      <c r="B54">
        <v>4</v>
      </c>
      <c r="C54">
        <v>88</v>
      </c>
      <c r="D54" t="s">
        <v>337</v>
      </c>
      <c r="E54">
        <v>2065</v>
      </c>
      <c r="F54">
        <v>14.5</v>
      </c>
      <c r="G54">
        <v>71</v>
      </c>
      <c r="H54">
        <v>2</v>
      </c>
      <c r="I54" t="s">
        <v>46</v>
      </c>
    </row>
    <row r="55" spans="1:9" x14ac:dyDescent="0.25">
      <c r="A55">
        <v>31</v>
      </c>
      <c r="B55">
        <v>4</v>
      </c>
      <c r="C55">
        <v>71</v>
      </c>
      <c r="D55" t="s">
        <v>338</v>
      </c>
      <c r="E55">
        <v>1773</v>
      </c>
      <c r="F55">
        <v>19</v>
      </c>
      <c r="G55">
        <v>71</v>
      </c>
      <c r="H55">
        <v>3</v>
      </c>
      <c r="I55" t="s">
        <v>47</v>
      </c>
    </row>
    <row r="56" spans="1:9" x14ac:dyDescent="0.25">
      <c r="A56">
        <v>35</v>
      </c>
      <c r="B56">
        <v>4</v>
      </c>
      <c r="C56">
        <v>72</v>
      </c>
      <c r="D56" t="s">
        <v>339</v>
      </c>
      <c r="E56">
        <v>1613</v>
      </c>
      <c r="F56">
        <v>18</v>
      </c>
      <c r="G56">
        <v>71</v>
      </c>
      <c r="H56">
        <v>3</v>
      </c>
      <c r="I56" t="s">
        <v>48</v>
      </c>
    </row>
    <row r="57" spans="1:9" x14ac:dyDescent="0.25">
      <c r="A57">
        <v>27</v>
      </c>
      <c r="B57">
        <v>4</v>
      </c>
      <c r="C57">
        <v>97</v>
      </c>
      <c r="D57" t="s">
        <v>340</v>
      </c>
      <c r="E57">
        <v>1834</v>
      </c>
      <c r="F57">
        <v>19</v>
      </c>
      <c r="G57">
        <v>71</v>
      </c>
      <c r="H57">
        <v>2</v>
      </c>
      <c r="I57" t="s">
        <v>49</v>
      </c>
    </row>
    <row r="58" spans="1:9" x14ac:dyDescent="0.25">
      <c r="A58">
        <v>26</v>
      </c>
      <c r="B58">
        <v>4</v>
      </c>
      <c r="C58">
        <v>91</v>
      </c>
      <c r="D58" t="s">
        <v>336</v>
      </c>
      <c r="E58">
        <v>1955</v>
      </c>
      <c r="F58">
        <v>20.5</v>
      </c>
      <c r="G58">
        <v>71</v>
      </c>
      <c r="H58">
        <v>1</v>
      </c>
      <c r="I58" t="s">
        <v>50</v>
      </c>
    </row>
    <row r="59" spans="1:9" x14ac:dyDescent="0.25">
      <c r="A59">
        <v>24</v>
      </c>
      <c r="B59">
        <v>4</v>
      </c>
      <c r="C59">
        <v>113</v>
      </c>
      <c r="D59" t="s">
        <v>316</v>
      </c>
      <c r="E59">
        <v>2278</v>
      </c>
      <c r="F59">
        <v>15.5</v>
      </c>
      <c r="G59">
        <v>72</v>
      </c>
      <c r="H59">
        <v>3</v>
      </c>
      <c r="I59" t="s">
        <v>51</v>
      </c>
    </row>
    <row r="60" spans="1:9" x14ac:dyDescent="0.25">
      <c r="A60">
        <v>25</v>
      </c>
      <c r="B60">
        <v>4</v>
      </c>
      <c r="C60">
        <v>97.5</v>
      </c>
      <c r="D60" t="s">
        <v>341</v>
      </c>
      <c r="E60">
        <v>2126</v>
      </c>
      <c r="F60">
        <v>17</v>
      </c>
      <c r="G60">
        <v>72</v>
      </c>
      <c r="H60">
        <v>1</v>
      </c>
      <c r="I60" t="s">
        <v>52</v>
      </c>
    </row>
    <row r="61" spans="1:9" x14ac:dyDescent="0.25">
      <c r="A61">
        <v>23</v>
      </c>
      <c r="B61">
        <v>4</v>
      </c>
      <c r="C61">
        <v>97</v>
      </c>
      <c r="D61" t="s">
        <v>342</v>
      </c>
      <c r="E61">
        <v>2254</v>
      </c>
      <c r="F61">
        <v>23.5</v>
      </c>
      <c r="G61">
        <v>72</v>
      </c>
      <c r="H61">
        <v>2</v>
      </c>
      <c r="I61" t="s">
        <v>53</v>
      </c>
    </row>
    <row r="62" spans="1:9" x14ac:dyDescent="0.25">
      <c r="A62">
        <v>20</v>
      </c>
      <c r="B62">
        <v>4</v>
      </c>
      <c r="C62">
        <v>140</v>
      </c>
      <c r="D62" t="s">
        <v>322</v>
      </c>
      <c r="E62">
        <v>2408</v>
      </c>
      <c r="F62">
        <v>19.5</v>
      </c>
      <c r="G62">
        <v>72</v>
      </c>
      <c r="H62">
        <v>1</v>
      </c>
      <c r="I62" t="s">
        <v>54</v>
      </c>
    </row>
    <row r="63" spans="1:9" x14ac:dyDescent="0.25">
      <c r="A63">
        <v>21</v>
      </c>
      <c r="B63">
        <v>4</v>
      </c>
      <c r="C63">
        <v>122</v>
      </c>
      <c r="D63" t="s">
        <v>335</v>
      </c>
      <c r="E63">
        <v>2226</v>
      </c>
      <c r="F63">
        <v>16.5</v>
      </c>
      <c r="G63">
        <v>72</v>
      </c>
      <c r="H63">
        <v>1</v>
      </c>
      <c r="I63" t="s">
        <v>55</v>
      </c>
    </row>
    <row r="64" spans="1:9" x14ac:dyDescent="0.25">
      <c r="A64">
        <v>13</v>
      </c>
      <c r="B64">
        <v>8</v>
      </c>
      <c r="C64">
        <v>350</v>
      </c>
      <c r="D64" t="s">
        <v>306</v>
      </c>
      <c r="E64">
        <v>4274</v>
      </c>
      <c r="F64">
        <v>12</v>
      </c>
      <c r="G64">
        <v>72</v>
      </c>
      <c r="H64">
        <v>1</v>
      </c>
      <c r="I64" t="s">
        <v>6</v>
      </c>
    </row>
    <row r="65" spans="1:9" x14ac:dyDescent="0.25">
      <c r="A65">
        <v>14</v>
      </c>
      <c r="B65">
        <v>8</v>
      </c>
      <c r="C65">
        <v>400</v>
      </c>
      <c r="D65" t="s">
        <v>330</v>
      </c>
      <c r="E65">
        <v>4385</v>
      </c>
      <c r="F65">
        <v>12</v>
      </c>
      <c r="G65">
        <v>72</v>
      </c>
      <c r="H65">
        <v>1</v>
      </c>
      <c r="I65" t="s">
        <v>8</v>
      </c>
    </row>
    <row r="66" spans="1:9" x14ac:dyDescent="0.25">
      <c r="A66">
        <v>15</v>
      </c>
      <c r="B66">
        <v>8</v>
      </c>
      <c r="C66">
        <v>318</v>
      </c>
      <c r="D66" t="s">
        <v>307</v>
      </c>
      <c r="E66">
        <v>4135</v>
      </c>
      <c r="F66">
        <v>13.5</v>
      </c>
      <c r="G66">
        <v>72</v>
      </c>
      <c r="H66">
        <v>1</v>
      </c>
      <c r="I66" t="s">
        <v>7</v>
      </c>
    </row>
    <row r="67" spans="1:9" x14ac:dyDescent="0.25">
      <c r="A67">
        <v>14</v>
      </c>
      <c r="B67">
        <v>8</v>
      </c>
      <c r="C67">
        <v>351</v>
      </c>
      <c r="D67" t="s">
        <v>331</v>
      </c>
      <c r="E67">
        <v>4129</v>
      </c>
      <c r="F67">
        <v>13</v>
      </c>
      <c r="G67">
        <v>72</v>
      </c>
      <c r="H67">
        <v>1</v>
      </c>
      <c r="I67" t="s">
        <v>5</v>
      </c>
    </row>
    <row r="68" spans="1:9" x14ac:dyDescent="0.25">
      <c r="A68">
        <v>17</v>
      </c>
      <c r="B68">
        <v>8</v>
      </c>
      <c r="C68">
        <v>304</v>
      </c>
      <c r="D68" t="s">
        <v>307</v>
      </c>
      <c r="E68">
        <v>3672</v>
      </c>
      <c r="F68">
        <v>11.5</v>
      </c>
      <c r="G68">
        <v>72</v>
      </c>
      <c r="H68">
        <v>1</v>
      </c>
      <c r="I68" t="s">
        <v>56</v>
      </c>
    </row>
    <row r="69" spans="1:9" x14ac:dyDescent="0.25">
      <c r="A69">
        <v>11</v>
      </c>
      <c r="B69">
        <v>8</v>
      </c>
      <c r="C69">
        <v>429</v>
      </c>
      <c r="D69" t="s">
        <v>343</v>
      </c>
      <c r="E69">
        <v>4633</v>
      </c>
      <c r="F69">
        <v>11</v>
      </c>
      <c r="G69">
        <v>72</v>
      </c>
      <c r="H69">
        <v>1</v>
      </c>
      <c r="I69" t="s">
        <v>57</v>
      </c>
    </row>
    <row r="70" spans="1:9" x14ac:dyDescent="0.25">
      <c r="A70">
        <v>13</v>
      </c>
      <c r="B70">
        <v>8</v>
      </c>
      <c r="C70">
        <v>350</v>
      </c>
      <c r="D70" t="s">
        <v>344</v>
      </c>
      <c r="E70">
        <v>4502</v>
      </c>
      <c r="F70">
        <v>13.5</v>
      </c>
      <c r="G70">
        <v>72</v>
      </c>
      <c r="H70">
        <v>1</v>
      </c>
      <c r="I70" t="s">
        <v>58</v>
      </c>
    </row>
    <row r="71" spans="1:9" x14ac:dyDescent="0.25">
      <c r="A71">
        <v>12</v>
      </c>
      <c r="B71">
        <v>8</v>
      </c>
      <c r="C71">
        <v>350</v>
      </c>
      <c r="D71" t="s">
        <v>315</v>
      </c>
      <c r="E71">
        <v>4456</v>
      </c>
      <c r="F71">
        <v>13.5</v>
      </c>
      <c r="G71">
        <v>72</v>
      </c>
      <c r="H71">
        <v>1</v>
      </c>
      <c r="I71" t="s">
        <v>59</v>
      </c>
    </row>
    <row r="72" spans="1:9" x14ac:dyDescent="0.25">
      <c r="A72">
        <v>13</v>
      </c>
      <c r="B72">
        <v>8</v>
      </c>
      <c r="C72">
        <v>400</v>
      </c>
      <c r="D72" t="s">
        <v>313</v>
      </c>
      <c r="E72">
        <v>4422</v>
      </c>
      <c r="F72">
        <v>12.5</v>
      </c>
      <c r="G72">
        <v>72</v>
      </c>
      <c r="H72">
        <v>1</v>
      </c>
      <c r="I72" t="s">
        <v>60</v>
      </c>
    </row>
    <row r="73" spans="1:9" x14ac:dyDescent="0.25">
      <c r="A73">
        <v>19</v>
      </c>
      <c r="B73">
        <v>3</v>
      </c>
      <c r="C73">
        <v>70</v>
      </c>
      <c r="D73" t="s">
        <v>317</v>
      </c>
      <c r="E73">
        <v>2330</v>
      </c>
      <c r="F73">
        <v>13.5</v>
      </c>
      <c r="G73">
        <v>72</v>
      </c>
      <c r="H73">
        <v>3</v>
      </c>
      <c r="I73" t="s">
        <v>61</v>
      </c>
    </row>
    <row r="74" spans="1:9" x14ac:dyDescent="0.25">
      <c r="A74">
        <v>15</v>
      </c>
      <c r="B74">
        <v>8</v>
      </c>
      <c r="C74">
        <v>304</v>
      </c>
      <c r="D74" t="s">
        <v>307</v>
      </c>
      <c r="E74">
        <v>3892</v>
      </c>
      <c r="F74">
        <v>12.5</v>
      </c>
      <c r="G74">
        <v>72</v>
      </c>
      <c r="H74">
        <v>1</v>
      </c>
      <c r="I74" t="s">
        <v>62</v>
      </c>
    </row>
    <row r="75" spans="1:9" x14ac:dyDescent="0.25">
      <c r="A75">
        <v>13</v>
      </c>
      <c r="B75">
        <v>8</v>
      </c>
      <c r="C75">
        <v>307</v>
      </c>
      <c r="D75" t="s">
        <v>305</v>
      </c>
      <c r="E75">
        <v>4098</v>
      </c>
      <c r="F75">
        <v>14</v>
      </c>
      <c r="G75">
        <v>72</v>
      </c>
      <c r="H75">
        <v>1</v>
      </c>
      <c r="I75" t="s">
        <v>63</v>
      </c>
    </row>
    <row r="76" spans="1:9" x14ac:dyDescent="0.25">
      <c r="A76">
        <v>13</v>
      </c>
      <c r="B76">
        <v>8</v>
      </c>
      <c r="C76">
        <v>302</v>
      </c>
      <c r="D76" t="s">
        <v>308</v>
      </c>
      <c r="E76">
        <v>4294</v>
      </c>
      <c r="F76">
        <v>16</v>
      </c>
      <c r="G76">
        <v>72</v>
      </c>
      <c r="H76">
        <v>1</v>
      </c>
      <c r="I76" t="s">
        <v>64</v>
      </c>
    </row>
    <row r="77" spans="1:9" x14ac:dyDescent="0.25">
      <c r="A77">
        <v>14</v>
      </c>
      <c r="B77">
        <v>8</v>
      </c>
      <c r="C77">
        <v>318</v>
      </c>
      <c r="D77" t="s">
        <v>307</v>
      </c>
      <c r="E77">
        <v>4077</v>
      </c>
      <c r="F77">
        <v>14</v>
      </c>
      <c r="G77">
        <v>72</v>
      </c>
      <c r="H77">
        <v>1</v>
      </c>
      <c r="I77" t="s">
        <v>65</v>
      </c>
    </row>
    <row r="78" spans="1:9" x14ac:dyDescent="0.25">
      <c r="A78">
        <v>18</v>
      </c>
      <c r="B78">
        <v>4</v>
      </c>
      <c r="C78">
        <v>121</v>
      </c>
      <c r="D78" t="s">
        <v>345</v>
      </c>
      <c r="E78">
        <v>2933</v>
      </c>
      <c r="F78">
        <v>14.5</v>
      </c>
      <c r="G78">
        <v>72</v>
      </c>
      <c r="H78">
        <v>2</v>
      </c>
      <c r="I78" t="s">
        <v>66</v>
      </c>
    </row>
    <row r="79" spans="1:9" x14ac:dyDescent="0.25">
      <c r="A79">
        <v>22</v>
      </c>
      <c r="B79">
        <v>4</v>
      </c>
      <c r="C79">
        <v>121</v>
      </c>
      <c r="D79" t="s">
        <v>337</v>
      </c>
      <c r="E79">
        <v>2511</v>
      </c>
      <c r="F79">
        <v>18</v>
      </c>
      <c r="G79">
        <v>72</v>
      </c>
      <c r="H79">
        <v>2</v>
      </c>
      <c r="I79" t="s">
        <v>67</v>
      </c>
    </row>
    <row r="80" spans="1:9" x14ac:dyDescent="0.25">
      <c r="A80">
        <v>21</v>
      </c>
      <c r="B80">
        <v>4</v>
      </c>
      <c r="C80">
        <v>120</v>
      </c>
      <c r="D80" t="s">
        <v>321</v>
      </c>
      <c r="E80">
        <v>2979</v>
      </c>
      <c r="F80">
        <v>19.5</v>
      </c>
      <c r="G80">
        <v>72</v>
      </c>
      <c r="H80">
        <v>2</v>
      </c>
      <c r="I80" t="s">
        <v>68</v>
      </c>
    </row>
    <row r="81" spans="1:9" x14ac:dyDescent="0.25">
      <c r="A81">
        <v>26</v>
      </c>
      <c r="B81">
        <v>4</v>
      </c>
      <c r="C81">
        <v>96</v>
      </c>
      <c r="D81" t="s">
        <v>339</v>
      </c>
      <c r="E81">
        <v>2189</v>
      </c>
      <c r="F81">
        <v>18</v>
      </c>
      <c r="G81">
        <v>72</v>
      </c>
      <c r="H81">
        <v>2</v>
      </c>
      <c r="I81" t="s">
        <v>69</v>
      </c>
    </row>
    <row r="82" spans="1:9" x14ac:dyDescent="0.25">
      <c r="A82">
        <v>22</v>
      </c>
      <c r="B82">
        <v>4</v>
      </c>
      <c r="C82">
        <v>122</v>
      </c>
      <c r="D82" t="s">
        <v>335</v>
      </c>
      <c r="E82">
        <v>2395</v>
      </c>
      <c r="F82">
        <v>16</v>
      </c>
      <c r="G82">
        <v>72</v>
      </c>
      <c r="H82">
        <v>1</v>
      </c>
      <c r="I82" t="s">
        <v>70</v>
      </c>
    </row>
    <row r="83" spans="1:9" x14ac:dyDescent="0.25">
      <c r="A83">
        <v>28</v>
      </c>
      <c r="B83">
        <v>4</v>
      </c>
      <c r="C83">
        <v>97</v>
      </c>
      <c r="D83" t="s">
        <v>346</v>
      </c>
      <c r="E83">
        <v>2288</v>
      </c>
      <c r="F83">
        <v>17</v>
      </c>
      <c r="G83">
        <v>72</v>
      </c>
      <c r="H83">
        <v>3</v>
      </c>
      <c r="I83" t="s">
        <v>71</v>
      </c>
    </row>
    <row r="84" spans="1:9" x14ac:dyDescent="0.25">
      <c r="A84">
        <v>23</v>
      </c>
      <c r="B84">
        <v>4</v>
      </c>
      <c r="C84">
        <v>120</v>
      </c>
      <c r="D84" t="s">
        <v>317</v>
      </c>
      <c r="E84">
        <v>2506</v>
      </c>
      <c r="F84">
        <v>14.5</v>
      </c>
      <c r="G84">
        <v>72</v>
      </c>
      <c r="H84">
        <v>3</v>
      </c>
      <c r="I84" t="s">
        <v>72</v>
      </c>
    </row>
    <row r="85" spans="1:9" x14ac:dyDescent="0.25">
      <c r="A85">
        <v>28</v>
      </c>
      <c r="B85">
        <v>4</v>
      </c>
      <c r="C85">
        <v>98</v>
      </c>
      <c r="D85" t="s">
        <v>341</v>
      </c>
      <c r="E85">
        <v>2164</v>
      </c>
      <c r="F85">
        <v>15</v>
      </c>
      <c r="G85">
        <v>72</v>
      </c>
      <c r="H85">
        <v>1</v>
      </c>
      <c r="I85" t="s">
        <v>73</v>
      </c>
    </row>
    <row r="86" spans="1:9" x14ac:dyDescent="0.25">
      <c r="A86">
        <v>27</v>
      </c>
      <c r="B86">
        <v>4</v>
      </c>
      <c r="C86">
        <v>97</v>
      </c>
      <c r="D86" t="s">
        <v>319</v>
      </c>
      <c r="E86">
        <v>2100</v>
      </c>
      <c r="F86">
        <v>16.5</v>
      </c>
      <c r="G86">
        <v>72</v>
      </c>
      <c r="H86">
        <v>3</v>
      </c>
      <c r="I86" t="s">
        <v>74</v>
      </c>
    </row>
    <row r="87" spans="1:9" x14ac:dyDescent="0.25">
      <c r="A87">
        <v>13</v>
      </c>
      <c r="B87">
        <v>8</v>
      </c>
      <c r="C87">
        <v>350</v>
      </c>
      <c r="D87" t="s">
        <v>330</v>
      </c>
      <c r="E87">
        <v>4100</v>
      </c>
      <c r="F87">
        <v>13</v>
      </c>
      <c r="G87">
        <v>73</v>
      </c>
      <c r="H87">
        <v>1</v>
      </c>
      <c r="I87" t="s">
        <v>75</v>
      </c>
    </row>
    <row r="88" spans="1:9" x14ac:dyDescent="0.25">
      <c r="A88">
        <v>14</v>
      </c>
      <c r="B88">
        <v>8</v>
      </c>
      <c r="C88">
        <v>304</v>
      </c>
      <c r="D88" t="s">
        <v>307</v>
      </c>
      <c r="E88">
        <v>3672</v>
      </c>
      <c r="F88">
        <v>11.5</v>
      </c>
      <c r="G88">
        <v>73</v>
      </c>
      <c r="H88">
        <v>1</v>
      </c>
      <c r="I88" t="s">
        <v>34</v>
      </c>
    </row>
    <row r="89" spans="1:9" x14ac:dyDescent="0.25">
      <c r="A89">
        <v>13</v>
      </c>
      <c r="B89">
        <v>8</v>
      </c>
      <c r="C89">
        <v>350</v>
      </c>
      <c r="D89" t="s">
        <v>347</v>
      </c>
      <c r="E89">
        <v>3988</v>
      </c>
      <c r="F89">
        <v>13</v>
      </c>
      <c r="G89">
        <v>73</v>
      </c>
      <c r="H89">
        <v>1</v>
      </c>
      <c r="I89" t="s">
        <v>76</v>
      </c>
    </row>
    <row r="90" spans="1:9" x14ac:dyDescent="0.25">
      <c r="A90">
        <v>14</v>
      </c>
      <c r="B90">
        <v>8</v>
      </c>
      <c r="C90">
        <v>302</v>
      </c>
      <c r="D90" t="s">
        <v>348</v>
      </c>
      <c r="E90">
        <v>4042</v>
      </c>
      <c r="F90">
        <v>14.5</v>
      </c>
      <c r="G90">
        <v>73</v>
      </c>
      <c r="H90">
        <v>1</v>
      </c>
      <c r="I90" t="s">
        <v>77</v>
      </c>
    </row>
    <row r="91" spans="1:9" x14ac:dyDescent="0.25">
      <c r="A91">
        <v>15</v>
      </c>
      <c r="B91">
        <v>8</v>
      </c>
      <c r="C91">
        <v>318</v>
      </c>
      <c r="D91" t="s">
        <v>307</v>
      </c>
      <c r="E91">
        <v>3777</v>
      </c>
      <c r="F91">
        <v>12.5</v>
      </c>
      <c r="G91">
        <v>73</v>
      </c>
      <c r="H91">
        <v>1</v>
      </c>
      <c r="I91" t="s">
        <v>78</v>
      </c>
    </row>
    <row r="92" spans="1:9" x14ac:dyDescent="0.25">
      <c r="A92">
        <v>12</v>
      </c>
      <c r="B92">
        <v>8</v>
      </c>
      <c r="C92">
        <v>429</v>
      </c>
      <c r="D92" t="s">
        <v>309</v>
      </c>
      <c r="E92">
        <v>4952</v>
      </c>
      <c r="F92">
        <v>11.5</v>
      </c>
      <c r="G92">
        <v>73</v>
      </c>
      <c r="H92">
        <v>1</v>
      </c>
      <c r="I92" t="s">
        <v>79</v>
      </c>
    </row>
    <row r="93" spans="1:9" x14ac:dyDescent="0.25">
      <c r="A93">
        <v>13</v>
      </c>
      <c r="B93">
        <v>8</v>
      </c>
      <c r="C93">
        <v>400</v>
      </c>
      <c r="D93" t="s">
        <v>307</v>
      </c>
      <c r="E93">
        <v>4464</v>
      </c>
      <c r="F93">
        <v>12</v>
      </c>
      <c r="G93">
        <v>73</v>
      </c>
      <c r="H93">
        <v>1</v>
      </c>
      <c r="I93" t="s">
        <v>80</v>
      </c>
    </row>
    <row r="94" spans="1:9" x14ac:dyDescent="0.25">
      <c r="A94">
        <v>13</v>
      </c>
      <c r="B94">
        <v>8</v>
      </c>
      <c r="C94">
        <v>351</v>
      </c>
      <c r="D94" t="s">
        <v>349</v>
      </c>
      <c r="E94">
        <v>4363</v>
      </c>
      <c r="F94">
        <v>13</v>
      </c>
      <c r="G94">
        <v>73</v>
      </c>
      <c r="H94">
        <v>1</v>
      </c>
      <c r="I94" t="s">
        <v>81</v>
      </c>
    </row>
    <row r="95" spans="1:9" x14ac:dyDescent="0.25">
      <c r="A95">
        <v>14</v>
      </c>
      <c r="B95">
        <v>8</v>
      </c>
      <c r="C95">
        <v>318</v>
      </c>
      <c r="D95" t="s">
        <v>307</v>
      </c>
      <c r="E95">
        <v>4237</v>
      </c>
      <c r="F95">
        <v>14.5</v>
      </c>
      <c r="G95">
        <v>73</v>
      </c>
      <c r="H95">
        <v>1</v>
      </c>
      <c r="I95" t="s">
        <v>82</v>
      </c>
    </row>
    <row r="96" spans="1:9" x14ac:dyDescent="0.25">
      <c r="A96">
        <v>13</v>
      </c>
      <c r="B96">
        <v>8</v>
      </c>
      <c r="C96">
        <v>440</v>
      </c>
      <c r="D96" t="s">
        <v>311</v>
      </c>
      <c r="E96">
        <v>4735</v>
      </c>
      <c r="F96">
        <v>11</v>
      </c>
      <c r="G96">
        <v>73</v>
      </c>
      <c r="H96">
        <v>1</v>
      </c>
      <c r="I96" t="s">
        <v>83</v>
      </c>
    </row>
    <row r="97" spans="1:9" x14ac:dyDescent="0.25">
      <c r="A97">
        <v>12</v>
      </c>
      <c r="B97">
        <v>8</v>
      </c>
      <c r="C97">
        <v>455</v>
      </c>
      <c r="D97" t="s">
        <v>312</v>
      </c>
      <c r="E97">
        <v>4951</v>
      </c>
      <c r="F97">
        <v>11</v>
      </c>
      <c r="G97">
        <v>73</v>
      </c>
      <c r="H97">
        <v>1</v>
      </c>
      <c r="I97" t="s">
        <v>84</v>
      </c>
    </row>
    <row r="98" spans="1:9" x14ac:dyDescent="0.25">
      <c r="A98">
        <v>13</v>
      </c>
      <c r="B98">
        <v>8</v>
      </c>
      <c r="C98">
        <v>360</v>
      </c>
      <c r="D98" t="s">
        <v>330</v>
      </c>
      <c r="E98">
        <v>3821</v>
      </c>
      <c r="F98">
        <v>11</v>
      </c>
      <c r="G98">
        <v>73</v>
      </c>
      <c r="H98">
        <v>1</v>
      </c>
      <c r="I98" t="s">
        <v>85</v>
      </c>
    </row>
    <row r="99" spans="1:9" x14ac:dyDescent="0.25">
      <c r="A99">
        <v>18</v>
      </c>
      <c r="B99">
        <v>6</v>
      </c>
      <c r="C99">
        <v>225</v>
      </c>
      <c r="D99" t="s">
        <v>329</v>
      </c>
      <c r="E99">
        <v>3121</v>
      </c>
      <c r="F99">
        <v>16.5</v>
      </c>
      <c r="G99">
        <v>73</v>
      </c>
      <c r="H99">
        <v>1</v>
      </c>
      <c r="I99" t="s">
        <v>86</v>
      </c>
    </row>
    <row r="100" spans="1:9" x14ac:dyDescent="0.25">
      <c r="A100">
        <v>16</v>
      </c>
      <c r="B100">
        <v>6</v>
      </c>
      <c r="C100">
        <v>250</v>
      </c>
      <c r="D100" t="s">
        <v>328</v>
      </c>
      <c r="E100">
        <v>3278</v>
      </c>
      <c r="F100">
        <v>18</v>
      </c>
      <c r="G100">
        <v>73</v>
      </c>
      <c r="H100">
        <v>1</v>
      </c>
      <c r="I100" t="s">
        <v>87</v>
      </c>
    </row>
    <row r="101" spans="1:9" x14ac:dyDescent="0.25">
      <c r="A101">
        <v>18</v>
      </c>
      <c r="B101">
        <v>6</v>
      </c>
      <c r="C101">
        <v>232</v>
      </c>
      <c r="D101" t="s">
        <v>328</v>
      </c>
      <c r="E101">
        <v>2945</v>
      </c>
      <c r="F101">
        <v>16</v>
      </c>
      <c r="G101">
        <v>73</v>
      </c>
      <c r="H101">
        <v>1</v>
      </c>
      <c r="I101" t="s">
        <v>16</v>
      </c>
    </row>
    <row r="102" spans="1:9" x14ac:dyDescent="0.25">
      <c r="A102">
        <v>18</v>
      </c>
      <c r="B102">
        <v>6</v>
      </c>
      <c r="C102">
        <v>250</v>
      </c>
      <c r="D102" t="s">
        <v>319</v>
      </c>
      <c r="E102">
        <v>3021</v>
      </c>
      <c r="F102">
        <v>16.5</v>
      </c>
      <c r="G102">
        <v>73</v>
      </c>
      <c r="H102">
        <v>1</v>
      </c>
      <c r="I102" t="s">
        <v>17</v>
      </c>
    </row>
    <row r="103" spans="1:9" x14ac:dyDescent="0.25">
      <c r="A103">
        <v>23</v>
      </c>
      <c r="B103">
        <v>6</v>
      </c>
      <c r="C103">
        <v>198</v>
      </c>
      <c r="D103" t="s">
        <v>316</v>
      </c>
      <c r="E103">
        <v>2904</v>
      </c>
      <c r="F103">
        <v>16</v>
      </c>
      <c r="G103">
        <v>73</v>
      </c>
      <c r="H103">
        <v>1</v>
      </c>
      <c r="I103" t="s">
        <v>15</v>
      </c>
    </row>
    <row r="104" spans="1:9" x14ac:dyDescent="0.25">
      <c r="A104">
        <v>26</v>
      </c>
      <c r="B104">
        <v>4</v>
      </c>
      <c r="C104">
        <v>97</v>
      </c>
      <c r="D104" t="s">
        <v>320</v>
      </c>
      <c r="E104">
        <v>1950</v>
      </c>
      <c r="F104">
        <v>21</v>
      </c>
      <c r="G104">
        <v>73</v>
      </c>
      <c r="H104">
        <v>2</v>
      </c>
      <c r="I104" t="s">
        <v>88</v>
      </c>
    </row>
    <row r="105" spans="1:9" x14ac:dyDescent="0.25">
      <c r="A105">
        <v>11</v>
      </c>
      <c r="B105">
        <v>8</v>
      </c>
      <c r="C105">
        <v>400</v>
      </c>
      <c r="D105" t="s">
        <v>307</v>
      </c>
      <c r="E105">
        <v>4997</v>
      </c>
      <c r="F105">
        <v>14</v>
      </c>
      <c r="G105">
        <v>73</v>
      </c>
      <c r="H105">
        <v>1</v>
      </c>
      <c r="I105" t="s">
        <v>6</v>
      </c>
    </row>
    <row r="106" spans="1:9" x14ac:dyDescent="0.25">
      <c r="A106">
        <v>12</v>
      </c>
      <c r="B106">
        <v>8</v>
      </c>
      <c r="C106">
        <v>400</v>
      </c>
      <c r="D106" t="s">
        <v>350</v>
      </c>
      <c r="E106">
        <v>4906</v>
      </c>
      <c r="F106">
        <v>12.5</v>
      </c>
      <c r="G106">
        <v>73</v>
      </c>
      <c r="H106">
        <v>1</v>
      </c>
      <c r="I106" t="s">
        <v>89</v>
      </c>
    </row>
    <row r="107" spans="1:9" x14ac:dyDescent="0.25">
      <c r="A107">
        <v>13</v>
      </c>
      <c r="B107">
        <v>8</v>
      </c>
      <c r="C107">
        <v>360</v>
      </c>
      <c r="D107" t="s">
        <v>314</v>
      </c>
      <c r="E107">
        <v>4654</v>
      </c>
      <c r="F107">
        <v>13</v>
      </c>
      <c r="G107">
        <v>73</v>
      </c>
      <c r="H107">
        <v>1</v>
      </c>
      <c r="I107" t="s">
        <v>90</v>
      </c>
    </row>
    <row r="108" spans="1:9" x14ac:dyDescent="0.25">
      <c r="A108">
        <v>12</v>
      </c>
      <c r="B108">
        <v>8</v>
      </c>
      <c r="C108">
        <v>350</v>
      </c>
      <c r="D108" t="s">
        <v>332</v>
      </c>
      <c r="E108">
        <v>4499</v>
      </c>
      <c r="F108">
        <v>12.5</v>
      </c>
      <c r="G108">
        <v>73</v>
      </c>
      <c r="H108">
        <v>1</v>
      </c>
      <c r="I108" t="s">
        <v>91</v>
      </c>
    </row>
    <row r="109" spans="1:9" x14ac:dyDescent="0.25">
      <c r="A109">
        <v>18</v>
      </c>
      <c r="B109">
        <v>6</v>
      </c>
      <c r="C109">
        <v>232</v>
      </c>
      <c r="D109" t="s">
        <v>328</v>
      </c>
      <c r="E109">
        <v>2789</v>
      </c>
      <c r="F109">
        <v>15</v>
      </c>
      <c r="G109">
        <v>73</v>
      </c>
      <c r="H109">
        <v>1</v>
      </c>
      <c r="I109" t="s">
        <v>24</v>
      </c>
    </row>
    <row r="110" spans="1:9" x14ac:dyDescent="0.25">
      <c r="A110">
        <v>20</v>
      </c>
      <c r="B110">
        <v>4</v>
      </c>
      <c r="C110">
        <v>97</v>
      </c>
      <c r="D110" t="s">
        <v>319</v>
      </c>
      <c r="E110">
        <v>2279</v>
      </c>
      <c r="F110">
        <v>19</v>
      </c>
      <c r="G110">
        <v>73</v>
      </c>
      <c r="H110">
        <v>3</v>
      </c>
      <c r="I110" t="s">
        <v>92</v>
      </c>
    </row>
    <row r="111" spans="1:9" x14ac:dyDescent="0.25">
      <c r="A111">
        <v>21</v>
      </c>
      <c r="B111">
        <v>4</v>
      </c>
      <c r="C111">
        <v>140</v>
      </c>
      <c r="D111" t="s">
        <v>334</v>
      </c>
      <c r="E111">
        <v>2401</v>
      </c>
      <c r="F111">
        <v>19.5</v>
      </c>
      <c r="G111">
        <v>73</v>
      </c>
      <c r="H111">
        <v>1</v>
      </c>
      <c r="I111" t="s">
        <v>54</v>
      </c>
    </row>
    <row r="112" spans="1:9" x14ac:dyDescent="0.25">
      <c r="A112">
        <v>22</v>
      </c>
      <c r="B112">
        <v>4</v>
      </c>
      <c r="C112">
        <v>108</v>
      </c>
      <c r="D112" t="s">
        <v>351</v>
      </c>
      <c r="E112">
        <v>2379</v>
      </c>
      <c r="F112">
        <v>16.5</v>
      </c>
      <c r="G112">
        <v>73</v>
      </c>
      <c r="H112">
        <v>3</v>
      </c>
      <c r="I112" t="s">
        <v>93</v>
      </c>
    </row>
    <row r="113" spans="1:9" x14ac:dyDescent="0.25">
      <c r="A113">
        <v>18</v>
      </c>
      <c r="B113">
        <v>3</v>
      </c>
      <c r="C113">
        <v>70</v>
      </c>
      <c r="D113" t="s">
        <v>322</v>
      </c>
      <c r="E113">
        <v>2124</v>
      </c>
      <c r="F113">
        <v>13.5</v>
      </c>
      <c r="G113">
        <v>73</v>
      </c>
      <c r="H113">
        <v>3</v>
      </c>
      <c r="I113" t="s">
        <v>94</v>
      </c>
    </row>
    <row r="114" spans="1:9" x14ac:dyDescent="0.25">
      <c r="A114">
        <v>19</v>
      </c>
      <c r="B114">
        <v>4</v>
      </c>
      <c r="C114">
        <v>122</v>
      </c>
      <c r="D114" t="s">
        <v>318</v>
      </c>
      <c r="E114">
        <v>2310</v>
      </c>
      <c r="F114">
        <v>18.5</v>
      </c>
      <c r="G114">
        <v>73</v>
      </c>
      <c r="H114">
        <v>1</v>
      </c>
      <c r="I114" t="s">
        <v>31</v>
      </c>
    </row>
    <row r="115" spans="1:9" x14ac:dyDescent="0.25">
      <c r="A115">
        <v>21</v>
      </c>
      <c r="B115">
        <v>6</v>
      </c>
      <c r="C115">
        <v>155</v>
      </c>
      <c r="D115" t="s">
        <v>352</v>
      </c>
      <c r="E115">
        <v>2472</v>
      </c>
      <c r="F115">
        <v>14</v>
      </c>
      <c r="G115">
        <v>73</v>
      </c>
      <c r="H115">
        <v>1</v>
      </c>
      <c r="I115" t="s">
        <v>95</v>
      </c>
    </row>
    <row r="116" spans="1:9" x14ac:dyDescent="0.25">
      <c r="A116">
        <v>26</v>
      </c>
      <c r="B116">
        <v>4</v>
      </c>
      <c r="C116">
        <v>98</v>
      </c>
      <c r="D116" t="s">
        <v>322</v>
      </c>
      <c r="E116">
        <v>2265</v>
      </c>
      <c r="F116">
        <v>15.5</v>
      </c>
      <c r="G116">
        <v>73</v>
      </c>
      <c r="H116">
        <v>2</v>
      </c>
      <c r="I116" t="s">
        <v>96</v>
      </c>
    </row>
    <row r="117" spans="1:9" x14ac:dyDescent="0.25">
      <c r="A117">
        <v>15</v>
      </c>
      <c r="B117">
        <v>8</v>
      </c>
      <c r="C117">
        <v>350</v>
      </c>
      <c r="D117" t="s">
        <v>347</v>
      </c>
      <c r="E117">
        <v>4082</v>
      </c>
      <c r="F117">
        <v>13</v>
      </c>
      <c r="G117">
        <v>73</v>
      </c>
      <c r="H117">
        <v>1</v>
      </c>
      <c r="I117" t="s">
        <v>97</v>
      </c>
    </row>
    <row r="118" spans="1:9" x14ac:dyDescent="0.25">
      <c r="A118">
        <v>16</v>
      </c>
      <c r="B118">
        <v>8</v>
      </c>
      <c r="C118">
        <v>400</v>
      </c>
      <c r="D118" t="s">
        <v>353</v>
      </c>
      <c r="E118">
        <v>4278</v>
      </c>
      <c r="F118">
        <v>9.5</v>
      </c>
      <c r="G118">
        <v>73</v>
      </c>
      <c r="H118">
        <v>1</v>
      </c>
      <c r="I118" t="s">
        <v>98</v>
      </c>
    </row>
    <row r="119" spans="1:9" x14ac:dyDescent="0.25">
      <c r="A119">
        <v>29</v>
      </c>
      <c r="B119">
        <v>4</v>
      </c>
      <c r="C119">
        <v>68</v>
      </c>
      <c r="D119" t="s">
        <v>354</v>
      </c>
      <c r="E119">
        <v>1867</v>
      </c>
      <c r="F119">
        <v>19.5</v>
      </c>
      <c r="G119">
        <v>73</v>
      </c>
      <c r="H119">
        <v>2</v>
      </c>
      <c r="I119" t="s">
        <v>99</v>
      </c>
    </row>
    <row r="120" spans="1:9" x14ac:dyDescent="0.25">
      <c r="A120">
        <v>24</v>
      </c>
      <c r="B120">
        <v>4</v>
      </c>
      <c r="C120">
        <v>116</v>
      </c>
      <c r="D120" t="s">
        <v>355</v>
      </c>
      <c r="E120">
        <v>2158</v>
      </c>
      <c r="F120">
        <v>15.5</v>
      </c>
      <c r="G120">
        <v>73</v>
      </c>
      <c r="H120">
        <v>2</v>
      </c>
      <c r="I120" t="s">
        <v>100</v>
      </c>
    </row>
    <row r="121" spans="1:9" x14ac:dyDescent="0.25">
      <c r="A121">
        <v>20</v>
      </c>
      <c r="B121">
        <v>4</v>
      </c>
      <c r="C121">
        <v>114</v>
      </c>
      <c r="D121" t="s">
        <v>356</v>
      </c>
      <c r="E121">
        <v>2582</v>
      </c>
      <c r="F121">
        <v>14</v>
      </c>
      <c r="G121">
        <v>73</v>
      </c>
      <c r="H121">
        <v>2</v>
      </c>
      <c r="I121" t="s">
        <v>101</v>
      </c>
    </row>
    <row r="122" spans="1:9" x14ac:dyDescent="0.25">
      <c r="A122">
        <v>19</v>
      </c>
      <c r="B122">
        <v>4</v>
      </c>
      <c r="C122">
        <v>121</v>
      </c>
      <c r="D122" t="s">
        <v>345</v>
      </c>
      <c r="E122">
        <v>2868</v>
      </c>
      <c r="F122">
        <v>15.5</v>
      </c>
      <c r="G122">
        <v>73</v>
      </c>
      <c r="H122">
        <v>2</v>
      </c>
      <c r="I122" t="s">
        <v>102</v>
      </c>
    </row>
    <row r="123" spans="1:9" x14ac:dyDescent="0.25">
      <c r="A123">
        <v>15</v>
      </c>
      <c r="B123">
        <v>8</v>
      </c>
      <c r="C123">
        <v>318</v>
      </c>
      <c r="D123" t="s">
        <v>307</v>
      </c>
      <c r="E123">
        <v>3399</v>
      </c>
      <c r="F123">
        <v>11</v>
      </c>
      <c r="G123">
        <v>73</v>
      </c>
      <c r="H123">
        <v>1</v>
      </c>
      <c r="I123" t="s">
        <v>103</v>
      </c>
    </row>
    <row r="124" spans="1:9" x14ac:dyDescent="0.25">
      <c r="A124">
        <v>24</v>
      </c>
      <c r="B124">
        <v>4</v>
      </c>
      <c r="C124">
        <v>121</v>
      </c>
      <c r="D124" t="s">
        <v>333</v>
      </c>
      <c r="E124">
        <v>2660</v>
      </c>
      <c r="F124">
        <v>14</v>
      </c>
      <c r="G124">
        <v>73</v>
      </c>
      <c r="H124">
        <v>2</v>
      </c>
      <c r="I124" t="s">
        <v>104</v>
      </c>
    </row>
    <row r="125" spans="1:9" x14ac:dyDescent="0.25">
      <c r="A125">
        <v>20</v>
      </c>
      <c r="B125">
        <v>6</v>
      </c>
      <c r="C125">
        <v>156</v>
      </c>
      <c r="D125" t="s">
        <v>357</v>
      </c>
      <c r="E125">
        <v>2807</v>
      </c>
      <c r="F125">
        <v>13.5</v>
      </c>
      <c r="G125">
        <v>73</v>
      </c>
      <c r="H125">
        <v>3</v>
      </c>
      <c r="I125" t="s">
        <v>105</v>
      </c>
    </row>
    <row r="126" spans="1:9" x14ac:dyDescent="0.25">
      <c r="A126">
        <v>11</v>
      </c>
      <c r="B126">
        <v>8</v>
      </c>
      <c r="C126">
        <v>350</v>
      </c>
      <c r="D126" t="s">
        <v>332</v>
      </c>
      <c r="E126">
        <v>3664</v>
      </c>
      <c r="F126">
        <v>11</v>
      </c>
      <c r="G126">
        <v>73</v>
      </c>
      <c r="H126">
        <v>1</v>
      </c>
      <c r="I126" t="s">
        <v>106</v>
      </c>
    </row>
    <row r="127" spans="1:9" x14ac:dyDescent="0.25">
      <c r="A127">
        <v>20</v>
      </c>
      <c r="B127">
        <v>6</v>
      </c>
      <c r="C127">
        <v>198</v>
      </c>
      <c r="D127" t="s">
        <v>316</v>
      </c>
      <c r="E127">
        <v>3102</v>
      </c>
      <c r="F127">
        <v>16.5</v>
      </c>
      <c r="G127">
        <v>74</v>
      </c>
      <c r="H127">
        <v>1</v>
      </c>
      <c r="I127" t="s">
        <v>15</v>
      </c>
    </row>
    <row r="128" spans="1:9" x14ac:dyDescent="0.25">
      <c r="A128">
        <v>21</v>
      </c>
      <c r="B128">
        <v>6</v>
      </c>
      <c r="C128">
        <v>200</v>
      </c>
      <c r="D128" t="s">
        <v>327</v>
      </c>
      <c r="E128">
        <v>2875</v>
      </c>
      <c r="F128">
        <v>17</v>
      </c>
      <c r="G128">
        <v>74</v>
      </c>
      <c r="H128">
        <v>1</v>
      </c>
      <c r="I128" t="s">
        <v>17</v>
      </c>
    </row>
    <row r="129" spans="1:9" x14ac:dyDescent="0.25">
      <c r="A129">
        <v>19</v>
      </c>
      <c r="B129">
        <v>6</v>
      </c>
      <c r="C129">
        <v>232</v>
      </c>
      <c r="D129" t="s">
        <v>328</v>
      </c>
      <c r="E129">
        <v>2901</v>
      </c>
      <c r="F129">
        <v>16</v>
      </c>
      <c r="G129">
        <v>74</v>
      </c>
      <c r="H129">
        <v>1</v>
      </c>
      <c r="I129" t="s">
        <v>16</v>
      </c>
    </row>
    <row r="130" spans="1:9" x14ac:dyDescent="0.25">
      <c r="A130">
        <v>15</v>
      </c>
      <c r="B130">
        <v>6</v>
      </c>
      <c r="C130">
        <v>250</v>
      </c>
      <c r="D130" t="s">
        <v>328</v>
      </c>
      <c r="E130">
        <v>3336</v>
      </c>
      <c r="F130">
        <v>17</v>
      </c>
      <c r="G130">
        <v>74</v>
      </c>
      <c r="H130">
        <v>1</v>
      </c>
      <c r="I130" t="s">
        <v>107</v>
      </c>
    </row>
    <row r="131" spans="1:9" x14ac:dyDescent="0.25">
      <c r="A131">
        <v>31</v>
      </c>
      <c r="B131">
        <v>4</v>
      </c>
      <c r="C131">
        <v>79</v>
      </c>
      <c r="D131" t="s">
        <v>358</v>
      </c>
      <c r="E131">
        <v>1950</v>
      </c>
      <c r="F131">
        <v>19</v>
      </c>
      <c r="G131">
        <v>74</v>
      </c>
      <c r="H131">
        <v>3</v>
      </c>
      <c r="I131" t="s">
        <v>108</v>
      </c>
    </row>
    <row r="132" spans="1:9" x14ac:dyDescent="0.25">
      <c r="A132">
        <v>26</v>
      </c>
      <c r="B132">
        <v>4</v>
      </c>
      <c r="C132">
        <v>122</v>
      </c>
      <c r="D132" t="s">
        <v>341</v>
      </c>
      <c r="E132">
        <v>2451</v>
      </c>
      <c r="F132">
        <v>16.5</v>
      </c>
      <c r="G132">
        <v>74</v>
      </c>
      <c r="H132">
        <v>1</v>
      </c>
      <c r="I132" t="s">
        <v>31</v>
      </c>
    </row>
    <row r="133" spans="1:9" x14ac:dyDescent="0.25">
      <c r="A133">
        <v>32</v>
      </c>
      <c r="B133">
        <v>4</v>
      </c>
      <c r="C133">
        <v>71</v>
      </c>
      <c r="D133" t="s">
        <v>338</v>
      </c>
      <c r="E133">
        <v>1836</v>
      </c>
      <c r="F133">
        <v>21</v>
      </c>
      <c r="G133">
        <v>74</v>
      </c>
      <c r="H133">
        <v>3</v>
      </c>
      <c r="I133" t="s">
        <v>47</v>
      </c>
    </row>
    <row r="134" spans="1:9" x14ac:dyDescent="0.25">
      <c r="A134">
        <v>25</v>
      </c>
      <c r="B134">
        <v>4</v>
      </c>
      <c r="C134">
        <v>140</v>
      </c>
      <c r="D134" t="s">
        <v>355</v>
      </c>
      <c r="E134">
        <v>2542</v>
      </c>
      <c r="F134">
        <v>17</v>
      </c>
      <c r="G134">
        <v>74</v>
      </c>
      <c r="H134">
        <v>1</v>
      </c>
      <c r="I134" t="s">
        <v>54</v>
      </c>
    </row>
    <row r="135" spans="1:9" x14ac:dyDescent="0.25">
      <c r="A135">
        <v>16</v>
      </c>
      <c r="B135">
        <v>6</v>
      </c>
      <c r="C135">
        <v>250</v>
      </c>
      <c r="D135" t="s">
        <v>328</v>
      </c>
      <c r="E135">
        <v>3781</v>
      </c>
      <c r="F135">
        <v>17</v>
      </c>
      <c r="G135">
        <v>74</v>
      </c>
      <c r="H135">
        <v>1</v>
      </c>
      <c r="I135" t="s">
        <v>109</v>
      </c>
    </row>
    <row r="136" spans="1:9" x14ac:dyDescent="0.25">
      <c r="A136">
        <v>16</v>
      </c>
      <c r="B136">
        <v>6</v>
      </c>
      <c r="C136">
        <v>258</v>
      </c>
      <c r="D136" t="s">
        <v>333</v>
      </c>
      <c r="E136">
        <v>3632</v>
      </c>
      <c r="F136">
        <v>18</v>
      </c>
      <c r="G136">
        <v>74</v>
      </c>
      <c r="H136">
        <v>1</v>
      </c>
      <c r="I136" t="s">
        <v>34</v>
      </c>
    </row>
    <row r="137" spans="1:9" x14ac:dyDescent="0.25">
      <c r="A137">
        <v>18</v>
      </c>
      <c r="B137">
        <v>6</v>
      </c>
      <c r="C137">
        <v>225</v>
      </c>
      <c r="D137" t="s">
        <v>329</v>
      </c>
      <c r="E137">
        <v>3613</v>
      </c>
      <c r="F137">
        <v>16.5</v>
      </c>
      <c r="G137">
        <v>74</v>
      </c>
      <c r="H137">
        <v>1</v>
      </c>
      <c r="I137" t="s">
        <v>110</v>
      </c>
    </row>
    <row r="138" spans="1:9" x14ac:dyDescent="0.25">
      <c r="A138">
        <v>16</v>
      </c>
      <c r="B138">
        <v>8</v>
      </c>
      <c r="C138">
        <v>302</v>
      </c>
      <c r="D138" t="s">
        <v>308</v>
      </c>
      <c r="E138">
        <v>4141</v>
      </c>
      <c r="F138">
        <v>14</v>
      </c>
      <c r="G138">
        <v>74</v>
      </c>
      <c r="H138">
        <v>1</v>
      </c>
      <c r="I138" t="s">
        <v>77</v>
      </c>
    </row>
    <row r="139" spans="1:9" x14ac:dyDescent="0.25">
      <c r="A139">
        <v>13</v>
      </c>
      <c r="B139">
        <v>8</v>
      </c>
      <c r="C139">
        <v>350</v>
      </c>
      <c r="D139" t="s">
        <v>307</v>
      </c>
      <c r="E139">
        <v>4699</v>
      </c>
      <c r="F139">
        <v>14.5</v>
      </c>
      <c r="G139">
        <v>74</v>
      </c>
      <c r="H139">
        <v>1</v>
      </c>
      <c r="I139" t="s">
        <v>111</v>
      </c>
    </row>
    <row r="140" spans="1:9" x14ac:dyDescent="0.25">
      <c r="A140">
        <v>14</v>
      </c>
      <c r="B140">
        <v>8</v>
      </c>
      <c r="C140">
        <v>318</v>
      </c>
      <c r="D140" t="s">
        <v>307</v>
      </c>
      <c r="E140">
        <v>4457</v>
      </c>
      <c r="F140">
        <v>13.5</v>
      </c>
      <c r="G140">
        <v>74</v>
      </c>
      <c r="H140">
        <v>1</v>
      </c>
      <c r="I140" t="s">
        <v>112</v>
      </c>
    </row>
    <row r="141" spans="1:9" x14ac:dyDescent="0.25">
      <c r="A141">
        <v>14</v>
      </c>
      <c r="B141">
        <v>8</v>
      </c>
      <c r="C141">
        <v>302</v>
      </c>
      <c r="D141" t="s">
        <v>308</v>
      </c>
      <c r="E141">
        <v>4638</v>
      </c>
      <c r="F141">
        <v>16</v>
      </c>
      <c r="G141">
        <v>74</v>
      </c>
      <c r="H141">
        <v>1</v>
      </c>
      <c r="I141" t="s">
        <v>64</v>
      </c>
    </row>
    <row r="142" spans="1:9" x14ac:dyDescent="0.25">
      <c r="A142">
        <v>14</v>
      </c>
      <c r="B142">
        <v>8</v>
      </c>
      <c r="C142">
        <v>304</v>
      </c>
      <c r="D142" t="s">
        <v>307</v>
      </c>
      <c r="E142">
        <v>4257</v>
      </c>
      <c r="F142">
        <v>15.5</v>
      </c>
      <c r="G142">
        <v>74</v>
      </c>
      <c r="H142">
        <v>1</v>
      </c>
      <c r="I142" t="s">
        <v>62</v>
      </c>
    </row>
    <row r="143" spans="1:9" x14ac:dyDescent="0.25">
      <c r="A143">
        <v>29</v>
      </c>
      <c r="B143">
        <v>4</v>
      </c>
      <c r="C143">
        <v>98</v>
      </c>
      <c r="D143" t="s">
        <v>359</v>
      </c>
      <c r="E143">
        <v>2219</v>
      </c>
      <c r="F143">
        <v>16.5</v>
      </c>
      <c r="G143">
        <v>74</v>
      </c>
      <c r="H143">
        <v>2</v>
      </c>
      <c r="I143" t="s">
        <v>113</v>
      </c>
    </row>
    <row r="144" spans="1:9" x14ac:dyDescent="0.25">
      <c r="A144">
        <v>26</v>
      </c>
      <c r="B144">
        <v>4</v>
      </c>
      <c r="C144">
        <v>79</v>
      </c>
      <c r="D144" t="s">
        <v>358</v>
      </c>
      <c r="E144">
        <v>1963</v>
      </c>
      <c r="F144">
        <v>15.5</v>
      </c>
      <c r="G144">
        <v>74</v>
      </c>
      <c r="H144">
        <v>2</v>
      </c>
      <c r="I144" t="s">
        <v>114</v>
      </c>
    </row>
    <row r="145" spans="1:9" x14ac:dyDescent="0.25">
      <c r="A145">
        <v>26</v>
      </c>
      <c r="B145">
        <v>4</v>
      </c>
      <c r="C145">
        <v>97</v>
      </c>
      <c r="D145" t="s">
        <v>360</v>
      </c>
      <c r="E145">
        <v>2300</v>
      </c>
      <c r="F145">
        <v>14.5</v>
      </c>
      <c r="G145">
        <v>74</v>
      </c>
      <c r="H145">
        <v>2</v>
      </c>
      <c r="I145" t="s">
        <v>100</v>
      </c>
    </row>
    <row r="146" spans="1:9" x14ac:dyDescent="0.25">
      <c r="A146">
        <v>31</v>
      </c>
      <c r="B146">
        <v>4</v>
      </c>
      <c r="C146">
        <v>76</v>
      </c>
      <c r="D146" t="s">
        <v>361</v>
      </c>
      <c r="E146">
        <v>1649</v>
      </c>
      <c r="F146">
        <v>16.5</v>
      </c>
      <c r="G146">
        <v>74</v>
      </c>
      <c r="H146">
        <v>3</v>
      </c>
      <c r="I146" t="s">
        <v>30</v>
      </c>
    </row>
    <row r="147" spans="1:9" x14ac:dyDescent="0.25">
      <c r="A147">
        <v>32</v>
      </c>
      <c r="B147">
        <v>4</v>
      </c>
      <c r="C147">
        <v>83</v>
      </c>
      <c r="D147" t="s">
        <v>362</v>
      </c>
      <c r="E147">
        <v>2003</v>
      </c>
      <c r="F147">
        <v>19</v>
      </c>
      <c r="G147">
        <v>74</v>
      </c>
      <c r="H147">
        <v>3</v>
      </c>
      <c r="I147" t="s">
        <v>115</v>
      </c>
    </row>
    <row r="148" spans="1:9" x14ac:dyDescent="0.25">
      <c r="A148">
        <v>28</v>
      </c>
      <c r="B148">
        <v>4</v>
      </c>
      <c r="C148">
        <v>90</v>
      </c>
      <c r="D148" t="s">
        <v>355</v>
      </c>
      <c r="E148">
        <v>2125</v>
      </c>
      <c r="F148">
        <v>14.5</v>
      </c>
      <c r="G148">
        <v>74</v>
      </c>
      <c r="H148">
        <v>1</v>
      </c>
      <c r="I148" t="s">
        <v>116</v>
      </c>
    </row>
    <row r="149" spans="1:9" x14ac:dyDescent="0.25">
      <c r="A149">
        <v>24</v>
      </c>
      <c r="B149">
        <v>4</v>
      </c>
      <c r="C149">
        <v>90</v>
      </c>
      <c r="D149" t="s">
        <v>355</v>
      </c>
      <c r="E149">
        <v>2108</v>
      </c>
      <c r="F149">
        <v>15.5</v>
      </c>
      <c r="G149">
        <v>74</v>
      </c>
      <c r="H149">
        <v>2</v>
      </c>
      <c r="I149" t="s">
        <v>99</v>
      </c>
    </row>
    <row r="150" spans="1:9" x14ac:dyDescent="0.25">
      <c r="A150">
        <v>26</v>
      </c>
      <c r="B150">
        <v>4</v>
      </c>
      <c r="C150">
        <v>116</v>
      </c>
      <c r="D150" t="s">
        <v>355</v>
      </c>
      <c r="E150">
        <v>2246</v>
      </c>
      <c r="F150">
        <v>14</v>
      </c>
      <c r="G150">
        <v>74</v>
      </c>
      <c r="H150">
        <v>2</v>
      </c>
      <c r="I150" t="s">
        <v>117</v>
      </c>
    </row>
    <row r="151" spans="1:9" x14ac:dyDescent="0.25">
      <c r="A151">
        <v>24</v>
      </c>
      <c r="B151">
        <v>4</v>
      </c>
      <c r="C151">
        <v>120</v>
      </c>
      <c r="D151" t="s">
        <v>317</v>
      </c>
      <c r="E151">
        <v>2489</v>
      </c>
      <c r="F151">
        <v>15</v>
      </c>
      <c r="G151">
        <v>74</v>
      </c>
      <c r="H151">
        <v>3</v>
      </c>
      <c r="I151" t="s">
        <v>118</v>
      </c>
    </row>
    <row r="152" spans="1:9" x14ac:dyDescent="0.25">
      <c r="A152">
        <v>26</v>
      </c>
      <c r="B152">
        <v>4</v>
      </c>
      <c r="C152">
        <v>108</v>
      </c>
      <c r="D152" t="s">
        <v>363</v>
      </c>
      <c r="E152">
        <v>2391</v>
      </c>
      <c r="F152">
        <v>15.5</v>
      </c>
      <c r="G152">
        <v>74</v>
      </c>
      <c r="H152">
        <v>3</v>
      </c>
      <c r="I152" t="s">
        <v>119</v>
      </c>
    </row>
    <row r="153" spans="1:9" x14ac:dyDescent="0.25">
      <c r="A153">
        <v>31</v>
      </c>
      <c r="B153">
        <v>4</v>
      </c>
      <c r="C153">
        <v>79</v>
      </c>
      <c r="D153" t="s">
        <v>358</v>
      </c>
      <c r="E153">
        <v>2000</v>
      </c>
      <c r="F153">
        <v>16</v>
      </c>
      <c r="G153">
        <v>74</v>
      </c>
      <c r="H153">
        <v>2</v>
      </c>
      <c r="I153" t="s">
        <v>120</v>
      </c>
    </row>
    <row r="154" spans="1:9" x14ac:dyDescent="0.25">
      <c r="A154">
        <v>19</v>
      </c>
      <c r="B154">
        <v>6</v>
      </c>
      <c r="C154">
        <v>225</v>
      </c>
      <c r="D154" t="s">
        <v>316</v>
      </c>
      <c r="E154">
        <v>3264</v>
      </c>
      <c r="F154">
        <v>16</v>
      </c>
      <c r="G154">
        <v>75</v>
      </c>
      <c r="H154">
        <v>1</v>
      </c>
      <c r="I154" t="s">
        <v>121</v>
      </c>
    </row>
    <row r="155" spans="1:9" x14ac:dyDescent="0.25">
      <c r="A155">
        <v>18</v>
      </c>
      <c r="B155">
        <v>6</v>
      </c>
      <c r="C155">
        <v>250</v>
      </c>
      <c r="D155" t="s">
        <v>329</v>
      </c>
      <c r="E155">
        <v>3459</v>
      </c>
      <c r="F155">
        <v>16</v>
      </c>
      <c r="G155">
        <v>75</v>
      </c>
      <c r="H155">
        <v>1</v>
      </c>
      <c r="I155" t="s">
        <v>107</v>
      </c>
    </row>
    <row r="156" spans="1:9" x14ac:dyDescent="0.25">
      <c r="A156">
        <v>15</v>
      </c>
      <c r="B156">
        <v>6</v>
      </c>
      <c r="C156">
        <v>250</v>
      </c>
      <c r="D156" t="s">
        <v>334</v>
      </c>
      <c r="E156">
        <v>3432</v>
      </c>
      <c r="F156">
        <v>21</v>
      </c>
      <c r="G156">
        <v>75</v>
      </c>
      <c r="H156">
        <v>1</v>
      </c>
      <c r="I156" t="s">
        <v>122</v>
      </c>
    </row>
    <row r="157" spans="1:9" x14ac:dyDescent="0.25">
      <c r="A157">
        <v>15</v>
      </c>
      <c r="B157">
        <v>6</v>
      </c>
      <c r="C157">
        <v>250</v>
      </c>
      <c r="D157" t="s">
        <v>334</v>
      </c>
      <c r="E157">
        <v>3158</v>
      </c>
      <c r="F157">
        <v>19.5</v>
      </c>
      <c r="G157">
        <v>75</v>
      </c>
      <c r="H157">
        <v>1</v>
      </c>
      <c r="I157" t="s">
        <v>17</v>
      </c>
    </row>
    <row r="158" spans="1:9" x14ac:dyDescent="0.25">
      <c r="A158">
        <v>16</v>
      </c>
      <c r="B158">
        <v>8</v>
      </c>
      <c r="C158">
        <v>400</v>
      </c>
      <c r="D158" t="s">
        <v>314</v>
      </c>
      <c r="E158">
        <v>4668</v>
      </c>
      <c r="F158">
        <v>11.5</v>
      </c>
      <c r="G158">
        <v>75</v>
      </c>
      <c r="H158">
        <v>1</v>
      </c>
      <c r="I158" t="s">
        <v>8</v>
      </c>
    </row>
    <row r="159" spans="1:9" x14ac:dyDescent="0.25">
      <c r="A159">
        <v>15</v>
      </c>
      <c r="B159">
        <v>8</v>
      </c>
      <c r="C159">
        <v>350</v>
      </c>
      <c r="D159" t="s">
        <v>347</v>
      </c>
      <c r="E159">
        <v>4440</v>
      </c>
      <c r="F159">
        <v>14</v>
      </c>
      <c r="G159">
        <v>75</v>
      </c>
      <c r="H159">
        <v>1</v>
      </c>
      <c r="I159" t="s">
        <v>123</v>
      </c>
    </row>
    <row r="160" spans="1:9" x14ac:dyDescent="0.25">
      <c r="A160">
        <v>16</v>
      </c>
      <c r="B160">
        <v>8</v>
      </c>
      <c r="C160">
        <v>318</v>
      </c>
      <c r="D160" t="s">
        <v>307</v>
      </c>
      <c r="E160">
        <v>4498</v>
      </c>
      <c r="F160">
        <v>14.5</v>
      </c>
      <c r="G160">
        <v>75</v>
      </c>
      <c r="H160">
        <v>1</v>
      </c>
      <c r="I160" t="s">
        <v>124</v>
      </c>
    </row>
    <row r="161" spans="1:9" x14ac:dyDescent="0.25">
      <c r="A161">
        <v>14</v>
      </c>
      <c r="B161">
        <v>8</v>
      </c>
      <c r="C161">
        <v>351</v>
      </c>
      <c r="D161" t="s">
        <v>364</v>
      </c>
      <c r="E161">
        <v>4657</v>
      </c>
      <c r="F161">
        <v>13.5</v>
      </c>
      <c r="G161">
        <v>75</v>
      </c>
      <c r="H161">
        <v>1</v>
      </c>
      <c r="I161" t="s">
        <v>81</v>
      </c>
    </row>
    <row r="162" spans="1:9" x14ac:dyDescent="0.25">
      <c r="A162">
        <v>17</v>
      </c>
      <c r="B162">
        <v>6</v>
      </c>
      <c r="C162">
        <v>231</v>
      </c>
      <c r="D162" t="s">
        <v>333</v>
      </c>
      <c r="E162">
        <v>3907</v>
      </c>
      <c r="F162">
        <v>21</v>
      </c>
      <c r="G162">
        <v>75</v>
      </c>
      <c r="H162">
        <v>1</v>
      </c>
      <c r="I162" t="s">
        <v>125</v>
      </c>
    </row>
    <row r="163" spans="1:9" x14ac:dyDescent="0.25">
      <c r="A163">
        <v>16</v>
      </c>
      <c r="B163">
        <v>6</v>
      </c>
      <c r="C163">
        <v>250</v>
      </c>
      <c r="D163" t="s">
        <v>329</v>
      </c>
      <c r="E163">
        <v>3897</v>
      </c>
      <c r="F163">
        <v>18.5</v>
      </c>
      <c r="G163">
        <v>75</v>
      </c>
      <c r="H163">
        <v>1</v>
      </c>
      <c r="I163" t="s">
        <v>126</v>
      </c>
    </row>
    <row r="164" spans="1:9" x14ac:dyDescent="0.25">
      <c r="A164">
        <v>15</v>
      </c>
      <c r="B164">
        <v>6</v>
      </c>
      <c r="C164">
        <v>258</v>
      </c>
      <c r="D164" t="s">
        <v>333</v>
      </c>
      <c r="E164">
        <v>3730</v>
      </c>
      <c r="F164">
        <v>19</v>
      </c>
      <c r="G164">
        <v>75</v>
      </c>
      <c r="H164">
        <v>1</v>
      </c>
      <c r="I164" t="s">
        <v>34</v>
      </c>
    </row>
    <row r="165" spans="1:9" x14ac:dyDescent="0.25">
      <c r="A165">
        <v>18</v>
      </c>
      <c r="B165">
        <v>6</v>
      </c>
      <c r="C165">
        <v>225</v>
      </c>
      <c r="D165" t="s">
        <v>316</v>
      </c>
      <c r="E165">
        <v>3785</v>
      </c>
      <c r="F165">
        <v>19</v>
      </c>
      <c r="G165">
        <v>75</v>
      </c>
      <c r="H165">
        <v>1</v>
      </c>
      <c r="I165" t="s">
        <v>127</v>
      </c>
    </row>
    <row r="166" spans="1:9" x14ac:dyDescent="0.25">
      <c r="A166">
        <v>21</v>
      </c>
      <c r="B166">
        <v>6</v>
      </c>
      <c r="C166">
        <v>231</v>
      </c>
      <c r="D166" t="s">
        <v>333</v>
      </c>
      <c r="E166">
        <v>3039</v>
      </c>
      <c r="F166">
        <v>15</v>
      </c>
      <c r="G166">
        <v>75</v>
      </c>
      <c r="H166">
        <v>1</v>
      </c>
      <c r="I166" t="s">
        <v>128</v>
      </c>
    </row>
    <row r="167" spans="1:9" x14ac:dyDescent="0.25">
      <c r="A167">
        <v>20</v>
      </c>
      <c r="B167">
        <v>8</v>
      </c>
      <c r="C167">
        <v>262</v>
      </c>
      <c r="D167" t="s">
        <v>333</v>
      </c>
      <c r="E167">
        <v>3221</v>
      </c>
      <c r="F167">
        <v>13.5</v>
      </c>
      <c r="G167">
        <v>75</v>
      </c>
      <c r="H167">
        <v>1</v>
      </c>
      <c r="I167" t="s">
        <v>129</v>
      </c>
    </row>
    <row r="168" spans="1:9" x14ac:dyDescent="0.25">
      <c r="A168">
        <v>13</v>
      </c>
      <c r="B168">
        <v>8</v>
      </c>
      <c r="C168">
        <v>302</v>
      </c>
      <c r="D168" t="s">
        <v>365</v>
      </c>
      <c r="E168">
        <v>3169</v>
      </c>
      <c r="F168">
        <v>12</v>
      </c>
      <c r="G168">
        <v>75</v>
      </c>
      <c r="H168">
        <v>1</v>
      </c>
      <c r="I168" t="s">
        <v>130</v>
      </c>
    </row>
    <row r="169" spans="1:9" x14ac:dyDescent="0.25">
      <c r="A169">
        <v>29</v>
      </c>
      <c r="B169">
        <v>4</v>
      </c>
      <c r="C169">
        <v>97</v>
      </c>
      <c r="D169" t="s">
        <v>355</v>
      </c>
      <c r="E169">
        <v>2171</v>
      </c>
      <c r="F169">
        <v>16</v>
      </c>
      <c r="G169">
        <v>75</v>
      </c>
      <c r="H169">
        <v>3</v>
      </c>
      <c r="I169" t="s">
        <v>131</v>
      </c>
    </row>
    <row r="170" spans="1:9" x14ac:dyDescent="0.25">
      <c r="A170">
        <v>23</v>
      </c>
      <c r="B170">
        <v>4</v>
      </c>
      <c r="C170">
        <v>140</v>
      </c>
      <c r="D170" t="s">
        <v>359</v>
      </c>
      <c r="E170">
        <v>2639</v>
      </c>
      <c r="F170">
        <v>17</v>
      </c>
      <c r="G170">
        <v>75</v>
      </c>
      <c r="H170">
        <v>1</v>
      </c>
      <c r="I170" t="s">
        <v>31</v>
      </c>
    </row>
    <row r="171" spans="1:9" x14ac:dyDescent="0.25">
      <c r="A171">
        <v>20</v>
      </c>
      <c r="B171">
        <v>6</v>
      </c>
      <c r="C171">
        <v>232</v>
      </c>
      <c r="D171" t="s">
        <v>328</v>
      </c>
      <c r="E171">
        <v>2914</v>
      </c>
      <c r="F171">
        <v>16</v>
      </c>
      <c r="G171">
        <v>75</v>
      </c>
      <c r="H171">
        <v>1</v>
      </c>
      <c r="I171" t="s">
        <v>24</v>
      </c>
    </row>
    <row r="172" spans="1:9" x14ac:dyDescent="0.25">
      <c r="A172">
        <v>23</v>
      </c>
      <c r="B172">
        <v>4</v>
      </c>
      <c r="C172">
        <v>140</v>
      </c>
      <c r="D172" t="s">
        <v>360</v>
      </c>
      <c r="E172">
        <v>2592</v>
      </c>
      <c r="F172">
        <v>18.5</v>
      </c>
      <c r="G172">
        <v>75</v>
      </c>
      <c r="H172">
        <v>1</v>
      </c>
      <c r="I172" t="s">
        <v>132</v>
      </c>
    </row>
    <row r="173" spans="1:9" x14ac:dyDescent="0.25">
      <c r="A173">
        <v>24</v>
      </c>
      <c r="B173">
        <v>4</v>
      </c>
      <c r="C173">
        <v>134</v>
      </c>
      <c r="D173" t="s">
        <v>366</v>
      </c>
      <c r="E173">
        <v>2702</v>
      </c>
      <c r="F173">
        <v>13.5</v>
      </c>
      <c r="G173">
        <v>75</v>
      </c>
      <c r="H173">
        <v>3</v>
      </c>
      <c r="I173" t="s">
        <v>30</v>
      </c>
    </row>
    <row r="174" spans="1:9" x14ac:dyDescent="0.25">
      <c r="A174">
        <v>25</v>
      </c>
      <c r="B174">
        <v>4</v>
      </c>
      <c r="C174">
        <v>90</v>
      </c>
      <c r="D174" t="s">
        <v>367</v>
      </c>
      <c r="E174">
        <v>2223</v>
      </c>
      <c r="F174">
        <v>16.5</v>
      </c>
      <c r="G174">
        <v>75</v>
      </c>
      <c r="H174">
        <v>2</v>
      </c>
      <c r="I174" t="s">
        <v>114</v>
      </c>
    </row>
    <row r="175" spans="1:9" x14ac:dyDescent="0.25">
      <c r="A175">
        <v>24</v>
      </c>
      <c r="B175">
        <v>4</v>
      </c>
      <c r="C175">
        <v>119</v>
      </c>
      <c r="D175" t="s">
        <v>317</v>
      </c>
      <c r="E175">
        <v>2545</v>
      </c>
      <c r="F175">
        <v>17</v>
      </c>
      <c r="G175">
        <v>75</v>
      </c>
      <c r="H175">
        <v>3</v>
      </c>
      <c r="I175" t="s">
        <v>115</v>
      </c>
    </row>
    <row r="176" spans="1:9" x14ac:dyDescent="0.25">
      <c r="A176">
        <v>18</v>
      </c>
      <c r="B176">
        <v>6</v>
      </c>
      <c r="C176">
        <v>171</v>
      </c>
      <c r="D176" t="s">
        <v>317</v>
      </c>
      <c r="E176">
        <v>2984</v>
      </c>
      <c r="F176">
        <v>14.5</v>
      </c>
      <c r="G176">
        <v>75</v>
      </c>
      <c r="H176">
        <v>1</v>
      </c>
      <c r="I176" t="s">
        <v>31</v>
      </c>
    </row>
    <row r="177" spans="1:9" x14ac:dyDescent="0.25">
      <c r="A177">
        <v>29</v>
      </c>
      <c r="B177">
        <v>4</v>
      </c>
      <c r="C177">
        <v>90</v>
      </c>
      <c r="D177" t="s">
        <v>336</v>
      </c>
      <c r="E177">
        <v>1937</v>
      </c>
      <c r="F177">
        <v>14</v>
      </c>
      <c r="G177">
        <v>75</v>
      </c>
      <c r="H177">
        <v>2</v>
      </c>
      <c r="I177" t="s">
        <v>133</v>
      </c>
    </row>
    <row r="178" spans="1:9" x14ac:dyDescent="0.25">
      <c r="A178">
        <v>19</v>
      </c>
      <c r="B178">
        <v>6</v>
      </c>
      <c r="C178">
        <v>232</v>
      </c>
      <c r="D178" t="s">
        <v>322</v>
      </c>
      <c r="E178">
        <v>3211</v>
      </c>
      <c r="F178">
        <v>17</v>
      </c>
      <c r="G178">
        <v>75</v>
      </c>
      <c r="H178">
        <v>1</v>
      </c>
      <c r="I178" t="s">
        <v>134</v>
      </c>
    </row>
    <row r="179" spans="1:9" x14ac:dyDescent="0.25">
      <c r="A179">
        <v>23</v>
      </c>
      <c r="B179">
        <v>4</v>
      </c>
      <c r="C179">
        <v>115</v>
      </c>
      <c r="D179" t="s">
        <v>316</v>
      </c>
      <c r="E179">
        <v>2694</v>
      </c>
      <c r="F179">
        <v>15</v>
      </c>
      <c r="G179">
        <v>75</v>
      </c>
      <c r="H179">
        <v>2</v>
      </c>
      <c r="I179" t="s">
        <v>101</v>
      </c>
    </row>
    <row r="180" spans="1:9" x14ac:dyDescent="0.25">
      <c r="A180">
        <v>23</v>
      </c>
      <c r="B180">
        <v>4</v>
      </c>
      <c r="C180">
        <v>120</v>
      </c>
      <c r="D180" t="s">
        <v>319</v>
      </c>
      <c r="E180">
        <v>2957</v>
      </c>
      <c r="F180">
        <v>17</v>
      </c>
      <c r="G180">
        <v>75</v>
      </c>
      <c r="H180">
        <v>2</v>
      </c>
      <c r="I180" t="s">
        <v>20</v>
      </c>
    </row>
    <row r="181" spans="1:9" x14ac:dyDescent="0.25">
      <c r="A181">
        <v>22</v>
      </c>
      <c r="B181">
        <v>4</v>
      </c>
      <c r="C181">
        <v>121</v>
      </c>
      <c r="D181" t="s">
        <v>368</v>
      </c>
      <c r="E181">
        <v>2945</v>
      </c>
      <c r="F181">
        <v>14.5</v>
      </c>
      <c r="G181">
        <v>75</v>
      </c>
      <c r="H181">
        <v>2</v>
      </c>
      <c r="I181" t="s">
        <v>135</v>
      </c>
    </row>
    <row r="182" spans="1:9" x14ac:dyDescent="0.25">
      <c r="A182">
        <v>25</v>
      </c>
      <c r="B182">
        <v>4</v>
      </c>
      <c r="C182">
        <v>121</v>
      </c>
      <c r="D182" t="s">
        <v>369</v>
      </c>
      <c r="E182">
        <v>2671</v>
      </c>
      <c r="F182">
        <v>13.5</v>
      </c>
      <c r="G182">
        <v>75</v>
      </c>
      <c r="H182">
        <v>2</v>
      </c>
      <c r="I182" t="s">
        <v>104</v>
      </c>
    </row>
    <row r="183" spans="1:9" x14ac:dyDescent="0.25">
      <c r="A183">
        <v>33</v>
      </c>
      <c r="B183">
        <v>4</v>
      </c>
      <c r="C183">
        <v>91</v>
      </c>
      <c r="D183" t="s">
        <v>370</v>
      </c>
      <c r="E183">
        <v>1795</v>
      </c>
      <c r="F183">
        <v>17.5</v>
      </c>
      <c r="G183">
        <v>75</v>
      </c>
      <c r="H183">
        <v>3</v>
      </c>
      <c r="I183" t="s">
        <v>136</v>
      </c>
    </row>
    <row r="184" spans="1:9" x14ac:dyDescent="0.25">
      <c r="A184">
        <v>28</v>
      </c>
      <c r="B184">
        <v>4</v>
      </c>
      <c r="C184">
        <v>107</v>
      </c>
      <c r="D184" t="s">
        <v>335</v>
      </c>
      <c r="E184">
        <v>2464</v>
      </c>
      <c r="F184">
        <v>15.5</v>
      </c>
      <c r="G184">
        <v>76</v>
      </c>
      <c r="H184">
        <v>2</v>
      </c>
      <c r="I184" t="s">
        <v>137</v>
      </c>
    </row>
    <row r="185" spans="1:9" x14ac:dyDescent="0.25">
      <c r="A185">
        <v>25</v>
      </c>
      <c r="B185">
        <v>4</v>
      </c>
      <c r="C185">
        <v>116</v>
      </c>
      <c r="D185" t="s">
        <v>371</v>
      </c>
      <c r="E185">
        <v>2220</v>
      </c>
      <c r="F185">
        <v>16.899999999999999</v>
      </c>
      <c r="G185">
        <v>76</v>
      </c>
      <c r="H185">
        <v>2</v>
      </c>
      <c r="I185" t="s">
        <v>44</v>
      </c>
    </row>
    <row r="186" spans="1:9" x14ac:dyDescent="0.25">
      <c r="A186">
        <v>25</v>
      </c>
      <c r="B186">
        <v>4</v>
      </c>
      <c r="C186">
        <v>140</v>
      </c>
      <c r="D186" t="s">
        <v>346</v>
      </c>
      <c r="E186">
        <v>2572</v>
      </c>
      <c r="F186">
        <v>14.9</v>
      </c>
      <c r="G186">
        <v>76</v>
      </c>
      <c r="H186">
        <v>1</v>
      </c>
      <c r="I186" t="s">
        <v>138</v>
      </c>
    </row>
    <row r="187" spans="1:9" x14ac:dyDescent="0.25">
      <c r="A187">
        <v>26</v>
      </c>
      <c r="B187">
        <v>4</v>
      </c>
      <c r="C187">
        <v>98</v>
      </c>
      <c r="D187" t="s">
        <v>372</v>
      </c>
      <c r="E187">
        <v>2255</v>
      </c>
      <c r="F187">
        <v>17.7</v>
      </c>
      <c r="G187">
        <v>76</v>
      </c>
      <c r="H187">
        <v>1</v>
      </c>
      <c r="I187" t="s">
        <v>116</v>
      </c>
    </row>
    <row r="188" spans="1:9" x14ac:dyDescent="0.25">
      <c r="A188">
        <v>27</v>
      </c>
      <c r="B188">
        <v>4</v>
      </c>
      <c r="C188">
        <v>101</v>
      </c>
      <c r="D188" t="s">
        <v>359</v>
      </c>
      <c r="E188">
        <v>2202</v>
      </c>
      <c r="F188">
        <v>15.3</v>
      </c>
      <c r="G188">
        <v>76</v>
      </c>
      <c r="H188">
        <v>2</v>
      </c>
      <c r="I188" t="s">
        <v>139</v>
      </c>
    </row>
    <row r="189" spans="1:9" x14ac:dyDescent="0.25">
      <c r="A189">
        <v>17.5</v>
      </c>
      <c r="B189">
        <v>8</v>
      </c>
      <c r="C189">
        <v>305</v>
      </c>
      <c r="D189" t="s">
        <v>308</v>
      </c>
      <c r="E189">
        <v>4215</v>
      </c>
      <c r="F189">
        <v>13</v>
      </c>
      <c r="G189">
        <v>76</v>
      </c>
      <c r="H189">
        <v>1</v>
      </c>
      <c r="I189" t="s">
        <v>109</v>
      </c>
    </row>
    <row r="190" spans="1:9" x14ac:dyDescent="0.25">
      <c r="A190">
        <v>16</v>
      </c>
      <c r="B190">
        <v>8</v>
      </c>
      <c r="C190">
        <v>318</v>
      </c>
      <c r="D190" t="s">
        <v>307</v>
      </c>
      <c r="E190">
        <v>4190</v>
      </c>
      <c r="F190">
        <v>13</v>
      </c>
      <c r="G190">
        <v>76</v>
      </c>
      <c r="H190">
        <v>1</v>
      </c>
      <c r="I190" t="s">
        <v>140</v>
      </c>
    </row>
    <row r="191" spans="1:9" x14ac:dyDescent="0.25">
      <c r="A191">
        <v>15.5</v>
      </c>
      <c r="B191">
        <v>8</v>
      </c>
      <c r="C191">
        <v>304</v>
      </c>
      <c r="D191" t="s">
        <v>373</v>
      </c>
      <c r="E191">
        <v>3962</v>
      </c>
      <c r="F191">
        <v>13.9</v>
      </c>
      <c r="G191">
        <v>76</v>
      </c>
      <c r="H191">
        <v>1</v>
      </c>
      <c r="I191" t="s">
        <v>34</v>
      </c>
    </row>
    <row r="192" spans="1:9" x14ac:dyDescent="0.25">
      <c r="A192">
        <v>14.5</v>
      </c>
      <c r="B192">
        <v>8</v>
      </c>
      <c r="C192">
        <v>351</v>
      </c>
      <c r="D192" t="s">
        <v>374</v>
      </c>
      <c r="E192">
        <v>4215</v>
      </c>
      <c r="F192">
        <v>12.8</v>
      </c>
      <c r="G192">
        <v>76</v>
      </c>
      <c r="H192">
        <v>1</v>
      </c>
      <c r="I192" t="s">
        <v>77</v>
      </c>
    </row>
    <row r="193" spans="1:9" x14ac:dyDescent="0.25">
      <c r="A193">
        <v>22</v>
      </c>
      <c r="B193">
        <v>6</v>
      </c>
      <c r="C193">
        <v>225</v>
      </c>
      <c r="D193" t="s">
        <v>328</v>
      </c>
      <c r="E193">
        <v>3233</v>
      </c>
      <c r="F193">
        <v>15.4</v>
      </c>
      <c r="G193">
        <v>76</v>
      </c>
      <c r="H193">
        <v>1</v>
      </c>
      <c r="I193" t="s">
        <v>86</v>
      </c>
    </row>
    <row r="194" spans="1:9" x14ac:dyDescent="0.25">
      <c r="A194">
        <v>22</v>
      </c>
      <c r="B194">
        <v>6</v>
      </c>
      <c r="C194">
        <v>250</v>
      </c>
      <c r="D194" t="s">
        <v>329</v>
      </c>
      <c r="E194">
        <v>3353</v>
      </c>
      <c r="F194">
        <v>14.5</v>
      </c>
      <c r="G194">
        <v>76</v>
      </c>
      <c r="H194">
        <v>1</v>
      </c>
      <c r="I194" t="s">
        <v>107</v>
      </c>
    </row>
    <row r="195" spans="1:9" x14ac:dyDescent="0.25">
      <c r="A195">
        <v>24</v>
      </c>
      <c r="B195">
        <v>6</v>
      </c>
      <c r="C195">
        <v>200</v>
      </c>
      <c r="D195" t="s">
        <v>371</v>
      </c>
      <c r="E195">
        <v>3012</v>
      </c>
      <c r="F195">
        <v>17.600000000000001</v>
      </c>
      <c r="G195">
        <v>76</v>
      </c>
      <c r="H195">
        <v>1</v>
      </c>
      <c r="I195" t="s">
        <v>17</v>
      </c>
    </row>
    <row r="196" spans="1:9" x14ac:dyDescent="0.25">
      <c r="A196">
        <v>22.5</v>
      </c>
      <c r="B196">
        <v>6</v>
      </c>
      <c r="C196">
        <v>232</v>
      </c>
      <c r="D196" t="s">
        <v>322</v>
      </c>
      <c r="E196">
        <v>3085</v>
      </c>
      <c r="F196">
        <v>17.600000000000001</v>
      </c>
      <c r="G196">
        <v>76</v>
      </c>
      <c r="H196">
        <v>1</v>
      </c>
      <c r="I196" t="s">
        <v>16</v>
      </c>
    </row>
    <row r="197" spans="1:9" x14ac:dyDescent="0.25">
      <c r="A197">
        <v>29</v>
      </c>
      <c r="B197">
        <v>4</v>
      </c>
      <c r="C197">
        <v>85</v>
      </c>
      <c r="D197" t="s">
        <v>361</v>
      </c>
      <c r="E197">
        <v>2035</v>
      </c>
      <c r="F197">
        <v>22.2</v>
      </c>
      <c r="G197">
        <v>76</v>
      </c>
      <c r="H197">
        <v>1</v>
      </c>
      <c r="I197" t="s">
        <v>141</v>
      </c>
    </row>
    <row r="198" spans="1:9" x14ac:dyDescent="0.25">
      <c r="A198">
        <v>24.5</v>
      </c>
      <c r="B198">
        <v>4</v>
      </c>
      <c r="C198">
        <v>98</v>
      </c>
      <c r="D198" t="s">
        <v>340</v>
      </c>
      <c r="E198">
        <v>2164</v>
      </c>
      <c r="F198">
        <v>22.1</v>
      </c>
      <c r="G198">
        <v>76</v>
      </c>
      <c r="H198">
        <v>1</v>
      </c>
      <c r="I198" t="s">
        <v>142</v>
      </c>
    </row>
    <row r="199" spans="1:9" x14ac:dyDescent="0.25">
      <c r="A199">
        <v>29</v>
      </c>
      <c r="B199">
        <v>4</v>
      </c>
      <c r="C199">
        <v>90</v>
      </c>
      <c r="D199" t="s">
        <v>336</v>
      </c>
      <c r="E199">
        <v>1937</v>
      </c>
      <c r="F199">
        <v>14.2</v>
      </c>
      <c r="G199">
        <v>76</v>
      </c>
      <c r="H199">
        <v>2</v>
      </c>
      <c r="I199" t="s">
        <v>143</v>
      </c>
    </row>
    <row r="200" spans="1:9" x14ac:dyDescent="0.25">
      <c r="A200">
        <v>33</v>
      </c>
      <c r="B200">
        <v>4</v>
      </c>
      <c r="C200">
        <v>91</v>
      </c>
      <c r="D200" t="s">
        <v>370</v>
      </c>
      <c r="E200">
        <v>1795</v>
      </c>
      <c r="F200">
        <v>17.399999999999999</v>
      </c>
      <c r="G200">
        <v>76</v>
      </c>
      <c r="H200">
        <v>3</v>
      </c>
      <c r="I200" t="s">
        <v>118</v>
      </c>
    </row>
    <row r="201" spans="1:9" x14ac:dyDescent="0.25">
      <c r="A201">
        <v>20</v>
      </c>
      <c r="B201">
        <v>6</v>
      </c>
      <c r="C201">
        <v>225</v>
      </c>
      <c r="D201" t="s">
        <v>328</v>
      </c>
      <c r="E201">
        <v>3651</v>
      </c>
      <c r="F201">
        <v>17.7</v>
      </c>
      <c r="G201">
        <v>76</v>
      </c>
      <c r="H201">
        <v>1</v>
      </c>
      <c r="I201" t="s">
        <v>144</v>
      </c>
    </row>
    <row r="202" spans="1:9" x14ac:dyDescent="0.25">
      <c r="A202">
        <v>18</v>
      </c>
      <c r="B202">
        <v>6</v>
      </c>
      <c r="C202">
        <v>250</v>
      </c>
      <c r="D202" t="s">
        <v>360</v>
      </c>
      <c r="E202">
        <v>3574</v>
      </c>
      <c r="F202">
        <v>21</v>
      </c>
      <c r="G202">
        <v>76</v>
      </c>
      <c r="H202">
        <v>1</v>
      </c>
      <c r="I202" t="s">
        <v>145</v>
      </c>
    </row>
    <row r="203" spans="1:9" x14ac:dyDescent="0.25">
      <c r="A203">
        <v>18.5</v>
      </c>
      <c r="B203">
        <v>6</v>
      </c>
      <c r="C203">
        <v>250</v>
      </c>
      <c r="D203" t="s">
        <v>333</v>
      </c>
      <c r="E203">
        <v>3645</v>
      </c>
      <c r="F203">
        <v>16.2</v>
      </c>
      <c r="G203">
        <v>76</v>
      </c>
      <c r="H203">
        <v>1</v>
      </c>
      <c r="I203" t="s">
        <v>146</v>
      </c>
    </row>
    <row r="204" spans="1:9" x14ac:dyDescent="0.25">
      <c r="A204">
        <v>17.5</v>
      </c>
      <c r="B204">
        <v>6</v>
      </c>
      <c r="C204">
        <v>258</v>
      </c>
      <c r="D204" t="s">
        <v>316</v>
      </c>
      <c r="E204">
        <v>3193</v>
      </c>
      <c r="F204">
        <v>17.8</v>
      </c>
      <c r="G204">
        <v>76</v>
      </c>
      <c r="H204">
        <v>1</v>
      </c>
      <c r="I204" t="s">
        <v>147</v>
      </c>
    </row>
    <row r="205" spans="1:9" x14ac:dyDescent="0.25">
      <c r="A205">
        <v>29.5</v>
      </c>
      <c r="B205">
        <v>4</v>
      </c>
      <c r="C205">
        <v>97</v>
      </c>
      <c r="D205" t="s">
        <v>367</v>
      </c>
      <c r="E205">
        <v>1825</v>
      </c>
      <c r="F205">
        <v>12.2</v>
      </c>
      <c r="G205">
        <v>76</v>
      </c>
      <c r="H205">
        <v>2</v>
      </c>
      <c r="I205" t="s">
        <v>133</v>
      </c>
    </row>
    <row r="206" spans="1:9" x14ac:dyDescent="0.25">
      <c r="A206">
        <v>32</v>
      </c>
      <c r="B206">
        <v>4</v>
      </c>
      <c r="C206">
        <v>85</v>
      </c>
      <c r="D206" t="s">
        <v>336</v>
      </c>
      <c r="E206">
        <v>1990</v>
      </c>
      <c r="F206">
        <v>17</v>
      </c>
      <c r="G206">
        <v>76</v>
      </c>
      <c r="H206">
        <v>3</v>
      </c>
      <c r="I206" t="s">
        <v>148</v>
      </c>
    </row>
    <row r="207" spans="1:9" x14ac:dyDescent="0.25">
      <c r="A207">
        <v>28</v>
      </c>
      <c r="B207">
        <v>4</v>
      </c>
      <c r="C207">
        <v>97</v>
      </c>
      <c r="D207" t="s">
        <v>355</v>
      </c>
      <c r="E207">
        <v>2155</v>
      </c>
      <c r="F207">
        <v>16.399999999999999</v>
      </c>
      <c r="G207">
        <v>76</v>
      </c>
      <c r="H207">
        <v>3</v>
      </c>
      <c r="I207" t="s">
        <v>131</v>
      </c>
    </row>
    <row r="208" spans="1:9" x14ac:dyDescent="0.25">
      <c r="A208">
        <v>26.5</v>
      </c>
      <c r="B208">
        <v>4</v>
      </c>
      <c r="C208">
        <v>140</v>
      </c>
      <c r="D208" t="s">
        <v>334</v>
      </c>
      <c r="E208">
        <v>2565</v>
      </c>
      <c r="F208">
        <v>13.6</v>
      </c>
      <c r="G208">
        <v>76</v>
      </c>
      <c r="H208">
        <v>1</v>
      </c>
      <c r="I208" t="s">
        <v>31</v>
      </c>
    </row>
    <row r="209" spans="1:9" x14ac:dyDescent="0.25">
      <c r="A209">
        <v>20</v>
      </c>
      <c r="B209">
        <v>4</v>
      </c>
      <c r="C209">
        <v>130</v>
      </c>
      <c r="D209" t="s">
        <v>375</v>
      </c>
      <c r="E209">
        <v>3150</v>
      </c>
      <c r="F209">
        <v>15.7</v>
      </c>
      <c r="G209">
        <v>76</v>
      </c>
      <c r="H209">
        <v>2</v>
      </c>
      <c r="I209" t="s">
        <v>149</v>
      </c>
    </row>
    <row r="210" spans="1:9" x14ac:dyDescent="0.25">
      <c r="A210">
        <v>13</v>
      </c>
      <c r="B210">
        <v>8</v>
      </c>
      <c r="C210">
        <v>318</v>
      </c>
      <c r="D210" t="s">
        <v>307</v>
      </c>
      <c r="E210">
        <v>3940</v>
      </c>
      <c r="F210">
        <v>13.2</v>
      </c>
      <c r="G210">
        <v>76</v>
      </c>
      <c r="H210">
        <v>1</v>
      </c>
      <c r="I210" t="s">
        <v>150</v>
      </c>
    </row>
    <row r="211" spans="1:9" x14ac:dyDescent="0.25">
      <c r="A211">
        <v>19</v>
      </c>
      <c r="B211">
        <v>4</v>
      </c>
      <c r="C211">
        <v>120</v>
      </c>
      <c r="D211" t="s">
        <v>319</v>
      </c>
      <c r="E211">
        <v>3270</v>
      </c>
      <c r="F211">
        <v>21.9</v>
      </c>
      <c r="G211">
        <v>76</v>
      </c>
      <c r="H211">
        <v>2</v>
      </c>
      <c r="I211" t="s">
        <v>20</v>
      </c>
    </row>
    <row r="212" spans="1:9" x14ac:dyDescent="0.25">
      <c r="A212">
        <v>19</v>
      </c>
      <c r="B212">
        <v>6</v>
      </c>
      <c r="C212">
        <v>156</v>
      </c>
      <c r="D212" t="s">
        <v>376</v>
      </c>
      <c r="E212">
        <v>2930</v>
      </c>
      <c r="F212">
        <v>15.5</v>
      </c>
      <c r="G212">
        <v>76</v>
      </c>
      <c r="H212">
        <v>3</v>
      </c>
      <c r="I212" t="s">
        <v>105</v>
      </c>
    </row>
    <row r="213" spans="1:9" x14ac:dyDescent="0.25">
      <c r="A213">
        <v>16.5</v>
      </c>
      <c r="B213">
        <v>6</v>
      </c>
      <c r="C213">
        <v>168</v>
      </c>
      <c r="D213" t="s">
        <v>373</v>
      </c>
      <c r="E213">
        <v>3820</v>
      </c>
      <c r="F213">
        <v>16.7</v>
      </c>
      <c r="G213">
        <v>76</v>
      </c>
      <c r="H213">
        <v>2</v>
      </c>
      <c r="I213" t="s">
        <v>151</v>
      </c>
    </row>
    <row r="214" spans="1:9" x14ac:dyDescent="0.25">
      <c r="A214">
        <v>16.5</v>
      </c>
      <c r="B214">
        <v>8</v>
      </c>
      <c r="C214">
        <v>350</v>
      </c>
      <c r="D214" t="s">
        <v>332</v>
      </c>
      <c r="E214">
        <v>4380</v>
      </c>
      <c r="F214">
        <v>12.1</v>
      </c>
      <c r="G214">
        <v>76</v>
      </c>
      <c r="H214">
        <v>1</v>
      </c>
      <c r="I214" t="s">
        <v>152</v>
      </c>
    </row>
    <row r="215" spans="1:9" x14ac:dyDescent="0.25">
      <c r="A215">
        <v>13</v>
      </c>
      <c r="B215">
        <v>8</v>
      </c>
      <c r="C215">
        <v>350</v>
      </c>
      <c r="D215" t="s">
        <v>347</v>
      </c>
      <c r="E215">
        <v>4055</v>
      </c>
      <c r="F215">
        <v>12</v>
      </c>
      <c r="G215">
        <v>76</v>
      </c>
      <c r="H215">
        <v>1</v>
      </c>
      <c r="I215" t="s">
        <v>153</v>
      </c>
    </row>
    <row r="216" spans="1:9" x14ac:dyDescent="0.25">
      <c r="A216">
        <v>13</v>
      </c>
      <c r="B216">
        <v>8</v>
      </c>
      <c r="C216">
        <v>302</v>
      </c>
      <c r="D216" t="s">
        <v>305</v>
      </c>
      <c r="E216">
        <v>3870</v>
      </c>
      <c r="F216">
        <v>15</v>
      </c>
      <c r="G216">
        <v>76</v>
      </c>
      <c r="H216">
        <v>1</v>
      </c>
      <c r="I216" t="s">
        <v>154</v>
      </c>
    </row>
    <row r="217" spans="1:9" x14ac:dyDescent="0.25">
      <c r="A217">
        <v>13</v>
      </c>
      <c r="B217">
        <v>8</v>
      </c>
      <c r="C217">
        <v>318</v>
      </c>
      <c r="D217" t="s">
        <v>307</v>
      </c>
      <c r="E217">
        <v>3755</v>
      </c>
      <c r="F217">
        <v>14</v>
      </c>
      <c r="G217">
        <v>76</v>
      </c>
      <c r="H217">
        <v>1</v>
      </c>
      <c r="I217" t="s">
        <v>155</v>
      </c>
    </row>
    <row r="218" spans="1:9" x14ac:dyDescent="0.25">
      <c r="A218">
        <v>31.5</v>
      </c>
      <c r="B218">
        <v>4</v>
      </c>
      <c r="C218">
        <v>98</v>
      </c>
      <c r="D218" t="s">
        <v>377</v>
      </c>
      <c r="E218">
        <v>2045</v>
      </c>
      <c r="F218">
        <v>18.5</v>
      </c>
      <c r="G218">
        <v>77</v>
      </c>
      <c r="H218">
        <v>3</v>
      </c>
      <c r="I218" t="s">
        <v>156</v>
      </c>
    </row>
    <row r="219" spans="1:9" x14ac:dyDescent="0.25">
      <c r="A219">
        <v>30</v>
      </c>
      <c r="B219">
        <v>4</v>
      </c>
      <c r="C219">
        <v>111</v>
      </c>
      <c r="D219" t="s">
        <v>341</v>
      </c>
      <c r="E219">
        <v>2155</v>
      </c>
      <c r="F219">
        <v>14.8</v>
      </c>
      <c r="G219">
        <v>77</v>
      </c>
      <c r="H219">
        <v>1</v>
      </c>
      <c r="I219" t="s">
        <v>157</v>
      </c>
    </row>
    <row r="220" spans="1:9" x14ac:dyDescent="0.25">
      <c r="A220">
        <v>36</v>
      </c>
      <c r="B220">
        <v>4</v>
      </c>
      <c r="C220">
        <v>79</v>
      </c>
      <c r="D220" t="s">
        <v>378</v>
      </c>
      <c r="E220">
        <v>1825</v>
      </c>
      <c r="F220">
        <v>18.600000000000001</v>
      </c>
      <c r="G220">
        <v>77</v>
      </c>
      <c r="H220">
        <v>2</v>
      </c>
      <c r="I220" t="s">
        <v>158</v>
      </c>
    </row>
    <row r="221" spans="1:9" x14ac:dyDescent="0.25">
      <c r="A221">
        <v>25.5</v>
      </c>
      <c r="B221">
        <v>4</v>
      </c>
      <c r="C221">
        <v>122</v>
      </c>
      <c r="D221" t="s">
        <v>366</v>
      </c>
      <c r="E221">
        <v>2300</v>
      </c>
      <c r="F221">
        <v>15.5</v>
      </c>
      <c r="G221">
        <v>77</v>
      </c>
      <c r="H221">
        <v>1</v>
      </c>
      <c r="I221" t="s">
        <v>159</v>
      </c>
    </row>
    <row r="222" spans="1:9" x14ac:dyDescent="0.25">
      <c r="A222">
        <v>33.5</v>
      </c>
      <c r="B222">
        <v>4</v>
      </c>
      <c r="C222">
        <v>85</v>
      </c>
      <c r="D222" t="s">
        <v>336</v>
      </c>
      <c r="E222">
        <v>1945</v>
      </c>
      <c r="F222">
        <v>16.8</v>
      </c>
      <c r="G222">
        <v>77</v>
      </c>
      <c r="H222">
        <v>3</v>
      </c>
      <c r="I222" t="s">
        <v>160</v>
      </c>
    </row>
    <row r="223" spans="1:9" x14ac:dyDescent="0.25">
      <c r="A223">
        <v>17.5</v>
      </c>
      <c r="B223">
        <v>8</v>
      </c>
      <c r="C223">
        <v>305</v>
      </c>
      <c r="D223" t="s">
        <v>347</v>
      </c>
      <c r="E223">
        <v>3880</v>
      </c>
      <c r="F223">
        <v>12.5</v>
      </c>
      <c r="G223">
        <v>77</v>
      </c>
      <c r="H223">
        <v>1</v>
      </c>
      <c r="I223" t="s">
        <v>80</v>
      </c>
    </row>
    <row r="224" spans="1:9" x14ac:dyDescent="0.25">
      <c r="A224">
        <v>17</v>
      </c>
      <c r="B224">
        <v>8</v>
      </c>
      <c r="C224">
        <v>260</v>
      </c>
      <c r="D224" t="s">
        <v>333</v>
      </c>
      <c r="E224">
        <v>4060</v>
      </c>
      <c r="F224">
        <v>19</v>
      </c>
      <c r="G224">
        <v>77</v>
      </c>
      <c r="H224">
        <v>1</v>
      </c>
      <c r="I224" t="s">
        <v>161</v>
      </c>
    </row>
    <row r="225" spans="1:9" x14ac:dyDescent="0.25">
      <c r="A225">
        <v>15.5</v>
      </c>
      <c r="B225">
        <v>8</v>
      </c>
      <c r="C225">
        <v>318</v>
      </c>
      <c r="D225" t="s">
        <v>347</v>
      </c>
      <c r="E225">
        <v>4140</v>
      </c>
      <c r="F225">
        <v>13.7</v>
      </c>
      <c r="G225">
        <v>77</v>
      </c>
      <c r="H225">
        <v>1</v>
      </c>
      <c r="I225" t="s">
        <v>162</v>
      </c>
    </row>
    <row r="226" spans="1:9" x14ac:dyDescent="0.25">
      <c r="A226">
        <v>15</v>
      </c>
      <c r="B226">
        <v>8</v>
      </c>
      <c r="C226">
        <v>302</v>
      </c>
      <c r="D226" t="s">
        <v>305</v>
      </c>
      <c r="E226">
        <v>4295</v>
      </c>
      <c r="F226">
        <v>14.9</v>
      </c>
      <c r="G226">
        <v>77</v>
      </c>
      <c r="H226">
        <v>1</v>
      </c>
      <c r="I226" t="s">
        <v>163</v>
      </c>
    </row>
    <row r="227" spans="1:9" x14ac:dyDescent="0.25">
      <c r="A227">
        <v>17.5</v>
      </c>
      <c r="B227">
        <v>6</v>
      </c>
      <c r="C227">
        <v>250</v>
      </c>
      <c r="D227" t="s">
        <v>333</v>
      </c>
      <c r="E227">
        <v>3520</v>
      </c>
      <c r="F227">
        <v>16.399999999999999</v>
      </c>
      <c r="G227">
        <v>77</v>
      </c>
      <c r="H227">
        <v>1</v>
      </c>
      <c r="I227" t="s">
        <v>164</v>
      </c>
    </row>
    <row r="228" spans="1:9" x14ac:dyDescent="0.25">
      <c r="A228">
        <v>20.5</v>
      </c>
      <c r="B228">
        <v>6</v>
      </c>
      <c r="C228">
        <v>231</v>
      </c>
      <c r="D228" t="s">
        <v>329</v>
      </c>
      <c r="E228">
        <v>3425</v>
      </c>
      <c r="F228">
        <v>16.899999999999999</v>
      </c>
      <c r="G228">
        <v>77</v>
      </c>
      <c r="H228">
        <v>1</v>
      </c>
      <c r="I228" t="s">
        <v>165</v>
      </c>
    </row>
    <row r="229" spans="1:9" x14ac:dyDescent="0.25">
      <c r="A229">
        <v>19</v>
      </c>
      <c r="B229">
        <v>6</v>
      </c>
      <c r="C229">
        <v>225</v>
      </c>
      <c r="D229" t="s">
        <v>328</v>
      </c>
      <c r="E229">
        <v>3630</v>
      </c>
      <c r="F229">
        <v>17.7</v>
      </c>
      <c r="G229">
        <v>77</v>
      </c>
      <c r="H229">
        <v>1</v>
      </c>
      <c r="I229" t="s">
        <v>166</v>
      </c>
    </row>
    <row r="230" spans="1:9" x14ac:dyDescent="0.25">
      <c r="A230">
        <v>18.5</v>
      </c>
      <c r="B230">
        <v>6</v>
      </c>
      <c r="C230">
        <v>250</v>
      </c>
      <c r="D230" t="s">
        <v>368</v>
      </c>
      <c r="E230">
        <v>3525</v>
      </c>
      <c r="F230">
        <v>19</v>
      </c>
      <c r="G230">
        <v>77</v>
      </c>
      <c r="H230">
        <v>1</v>
      </c>
      <c r="I230" t="s">
        <v>167</v>
      </c>
    </row>
    <row r="231" spans="1:9" x14ac:dyDescent="0.25">
      <c r="A231">
        <v>16</v>
      </c>
      <c r="B231">
        <v>8</v>
      </c>
      <c r="C231">
        <v>400</v>
      </c>
      <c r="D231" t="s">
        <v>332</v>
      </c>
      <c r="E231">
        <v>4220</v>
      </c>
      <c r="F231">
        <v>11.1</v>
      </c>
      <c r="G231">
        <v>77</v>
      </c>
      <c r="H231">
        <v>1</v>
      </c>
      <c r="I231" t="s">
        <v>168</v>
      </c>
    </row>
    <row r="232" spans="1:9" x14ac:dyDescent="0.25">
      <c r="A232">
        <v>15.5</v>
      </c>
      <c r="B232">
        <v>8</v>
      </c>
      <c r="C232">
        <v>350</v>
      </c>
      <c r="D232" t="s">
        <v>314</v>
      </c>
      <c r="E232">
        <v>4165</v>
      </c>
      <c r="F232">
        <v>11.4</v>
      </c>
      <c r="G232">
        <v>77</v>
      </c>
      <c r="H232">
        <v>1</v>
      </c>
      <c r="I232" t="s">
        <v>169</v>
      </c>
    </row>
    <row r="233" spans="1:9" x14ac:dyDescent="0.25">
      <c r="A233">
        <v>15.5</v>
      </c>
      <c r="B233">
        <v>8</v>
      </c>
      <c r="C233">
        <v>400</v>
      </c>
      <c r="D233" t="s">
        <v>313</v>
      </c>
      <c r="E233">
        <v>4325</v>
      </c>
      <c r="F233">
        <v>12.2</v>
      </c>
      <c r="G233">
        <v>77</v>
      </c>
      <c r="H233">
        <v>1</v>
      </c>
      <c r="I233" t="s">
        <v>170</v>
      </c>
    </row>
    <row r="234" spans="1:9" x14ac:dyDescent="0.25">
      <c r="A234">
        <v>16</v>
      </c>
      <c r="B234">
        <v>8</v>
      </c>
      <c r="C234">
        <v>351</v>
      </c>
      <c r="D234" t="s">
        <v>379</v>
      </c>
      <c r="E234">
        <v>4335</v>
      </c>
      <c r="F234">
        <v>14.5</v>
      </c>
      <c r="G234">
        <v>77</v>
      </c>
      <c r="H234">
        <v>1</v>
      </c>
      <c r="I234" t="s">
        <v>171</v>
      </c>
    </row>
    <row r="235" spans="1:9" x14ac:dyDescent="0.25">
      <c r="A235">
        <v>29</v>
      </c>
      <c r="B235">
        <v>4</v>
      </c>
      <c r="C235">
        <v>97</v>
      </c>
      <c r="D235" t="s">
        <v>360</v>
      </c>
      <c r="E235">
        <v>1940</v>
      </c>
      <c r="F235">
        <v>14.5</v>
      </c>
      <c r="G235">
        <v>77</v>
      </c>
      <c r="H235">
        <v>2</v>
      </c>
      <c r="I235" t="s">
        <v>172</v>
      </c>
    </row>
    <row r="236" spans="1:9" x14ac:dyDescent="0.25">
      <c r="A236">
        <v>24.5</v>
      </c>
      <c r="B236">
        <v>4</v>
      </c>
      <c r="C236">
        <v>151</v>
      </c>
      <c r="D236" t="s">
        <v>319</v>
      </c>
      <c r="E236">
        <v>2740</v>
      </c>
      <c r="F236">
        <v>16</v>
      </c>
      <c r="G236">
        <v>77</v>
      </c>
      <c r="H236">
        <v>1</v>
      </c>
      <c r="I236" t="s">
        <v>173</v>
      </c>
    </row>
    <row r="237" spans="1:9" x14ac:dyDescent="0.25">
      <c r="A237">
        <v>26</v>
      </c>
      <c r="B237">
        <v>4</v>
      </c>
      <c r="C237">
        <v>97</v>
      </c>
      <c r="D237" t="s">
        <v>355</v>
      </c>
      <c r="E237">
        <v>2265</v>
      </c>
      <c r="F237">
        <v>18.2</v>
      </c>
      <c r="G237">
        <v>77</v>
      </c>
      <c r="H237">
        <v>3</v>
      </c>
      <c r="I237" t="s">
        <v>174</v>
      </c>
    </row>
    <row r="238" spans="1:9" x14ac:dyDescent="0.25">
      <c r="A238">
        <v>25.5</v>
      </c>
      <c r="B238">
        <v>4</v>
      </c>
      <c r="C238">
        <v>140</v>
      </c>
      <c r="D238" t="s">
        <v>380</v>
      </c>
      <c r="E238">
        <v>2755</v>
      </c>
      <c r="F238">
        <v>15.8</v>
      </c>
      <c r="G238">
        <v>77</v>
      </c>
      <c r="H238">
        <v>1</v>
      </c>
      <c r="I238" t="s">
        <v>175</v>
      </c>
    </row>
    <row r="239" spans="1:9" x14ac:dyDescent="0.25">
      <c r="A239">
        <v>30.5</v>
      </c>
      <c r="B239">
        <v>4</v>
      </c>
      <c r="C239">
        <v>98</v>
      </c>
      <c r="D239" t="s">
        <v>381</v>
      </c>
      <c r="E239">
        <v>2051</v>
      </c>
      <c r="F239">
        <v>17</v>
      </c>
      <c r="G239">
        <v>77</v>
      </c>
      <c r="H239">
        <v>1</v>
      </c>
      <c r="I239" t="s">
        <v>141</v>
      </c>
    </row>
    <row r="240" spans="1:9" x14ac:dyDescent="0.25">
      <c r="A240">
        <v>33.5</v>
      </c>
      <c r="B240">
        <v>4</v>
      </c>
      <c r="C240">
        <v>98</v>
      </c>
      <c r="D240" t="s">
        <v>359</v>
      </c>
      <c r="E240">
        <v>2075</v>
      </c>
      <c r="F240">
        <v>15.9</v>
      </c>
      <c r="G240">
        <v>77</v>
      </c>
      <c r="H240">
        <v>1</v>
      </c>
      <c r="I240" t="s">
        <v>176</v>
      </c>
    </row>
    <row r="241" spans="1:9" x14ac:dyDescent="0.25">
      <c r="A241">
        <v>30</v>
      </c>
      <c r="B241">
        <v>4</v>
      </c>
      <c r="C241">
        <v>97</v>
      </c>
      <c r="D241" t="s">
        <v>358</v>
      </c>
      <c r="E241">
        <v>1985</v>
      </c>
      <c r="F241">
        <v>16.399999999999999</v>
      </c>
      <c r="G241">
        <v>77</v>
      </c>
      <c r="H241">
        <v>3</v>
      </c>
      <c r="I241" t="s">
        <v>177</v>
      </c>
    </row>
    <row r="242" spans="1:9" x14ac:dyDescent="0.25">
      <c r="A242">
        <v>30.5</v>
      </c>
      <c r="B242">
        <v>4</v>
      </c>
      <c r="C242">
        <v>97</v>
      </c>
      <c r="D242" t="s">
        <v>360</v>
      </c>
      <c r="E242">
        <v>2190</v>
      </c>
      <c r="F242">
        <v>14.1</v>
      </c>
      <c r="G242">
        <v>77</v>
      </c>
      <c r="H242">
        <v>2</v>
      </c>
      <c r="I242" t="s">
        <v>114</v>
      </c>
    </row>
    <row r="243" spans="1:9" x14ac:dyDescent="0.25">
      <c r="A243">
        <v>22</v>
      </c>
      <c r="B243">
        <v>6</v>
      </c>
      <c r="C243">
        <v>146</v>
      </c>
      <c r="D243" t="s">
        <v>317</v>
      </c>
      <c r="E243">
        <v>2815</v>
      </c>
      <c r="F243">
        <v>14.5</v>
      </c>
      <c r="G243">
        <v>77</v>
      </c>
      <c r="H243">
        <v>3</v>
      </c>
      <c r="I243" t="s">
        <v>178</v>
      </c>
    </row>
    <row r="244" spans="1:9" x14ac:dyDescent="0.25">
      <c r="A244">
        <v>21.5</v>
      </c>
      <c r="B244">
        <v>4</v>
      </c>
      <c r="C244">
        <v>121</v>
      </c>
      <c r="D244" t="s">
        <v>333</v>
      </c>
      <c r="E244">
        <v>2600</v>
      </c>
      <c r="F244">
        <v>12.8</v>
      </c>
      <c r="G244">
        <v>77</v>
      </c>
      <c r="H244">
        <v>2</v>
      </c>
      <c r="I244" t="s">
        <v>179</v>
      </c>
    </row>
    <row r="245" spans="1:9" x14ac:dyDescent="0.25">
      <c r="A245">
        <v>21.5</v>
      </c>
      <c r="B245">
        <v>3</v>
      </c>
      <c r="C245">
        <v>80</v>
      </c>
      <c r="D245" t="s">
        <v>333</v>
      </c>
      <c r="E245">
        <v>2720</v>
      </c>
      <c r="F245">
        <v>13.5</v>
      </c>
      <c r="G245">
        <v>77</v>
      </c>
      <c r="H245">
        <v>3</v>
      </c>
      <c r="I245" t="s">
        <v>180</v>
      </c>
    </row>
    <row r="246" spans="1:9" x14ac:dyDescent="0.25">
      <c r="A246">
        <v>43.1</v>
      </c>
      <c r="B246">
        <v>4</v>
      </c>
      <c r="C246">
        <v>90</v>
      </c>
      <c r="D246" t="s">
        <v>382</v>
      </c>
      <c r="E246">
        <v>1985</v>
      </c>
      <c r="F246">
        <v>21.5</v>
      </c>
      <c r="G246">
        <v>78</v>
      </c>
      <c r="H246">
        <v>2</v>
      </c>
      <c r="I246" t="s">
        <v>181</v>
      </c>
    </row>
    <row r="247" spans="1:9" x14ac:dyDescent="0.25">
      <c r="A247">
        <v>36.1</v>
      </c>
      <c r="B247">
        <v>4</v>
      </c>
      <c r="C247">
        <v>98</v>
      </c>
      <c r="D247" t="s">
        <v>383</v>
      </c>
      <c r="E247">
        <v>1800</v>
      </c>
      <c r="F247">
        <v>14.4</v>
      </c>
      <c r="G247">
        <v>78</v>
      </c>
      <c r="H247">
        <v>1</v>
      </c>
      <c r="I247" t="s">
        <v>182</v>
      </c>
    </row>
    <row r="248" spans="1:9" x14ac:dyDescent="0.25">
      <c r="A248">
        <v>32.799999999999997</v>
      </c>
      <c r="B248">
        <v>4</v>
      </c>
      <c r="C248">
        <v>78</v>
      </c>
      <c r="D248" t="s">
        <v>361</v>
      </c>
      <c r="E248">
        <v>1985</v>
      </c>
      <c r="F248">
        <v>19.399999999999999</v>
      </c>
      <c r="G248">
        <v>78</v>
      </c>
      <c r="H248">
        <v>3</v>
      </c>
      <c r="I248" t="s">
        <v>183</v>
      </c>
    </row>
    <row r="249" spans="1:9" x14ac:dyDescent="0.25">
      <c r="A249">
        <v>39.4</v>
      </c>
      <c r="B249">
        <v>4</v>
      </c>
      <c r="C249">
        <v>85</v>
      </c>
      <c r="D249" t="s">
        <v>336</v>
      </c>
      <c r="E249">
        <v>2070</v>
      </c>
      <c r="F249">
        <v>18.600000000000001</v>
      </c>
      <c r="G249">
        <v>78</v>
      </c>
      <c r="H249">
        <v>3</v>
      </c>
      <c r="I249" t="s">
        <v>184</v>
      </c>
    </row>
    <row r="250" spans="1:9" x14ac:dyDescent="0.25">
      <c r="A250">
        <v>36.1</v>
      </c>
      <c r="B250">
        <v>4</v>
      </c>
      <c r="C250">
        <v>91</v>
      </c>
      <c r="D250" t="s">
        <v>340</v>
      </c>
      <c r="E250">
        <v>1800</v>
      </c>
      <c r="F250">
        <v>16.399999999999999</v>
      </c>
      <c r="G250">
        <v>78</v>
      </c>
      <c r="H250">
        <v>3</v>
      </c>
      <c r="I250" t="s">
        <v>136</v>
      </c>
    </row>
    <row r="251" spans="1:9" x14ac:dyDescent="0.25">
      <c r="A251">
        <v>19.899999999999999</v>
      </c>
      <c r="B251">
        <v>8</v>
      </c>
      <c r="C251">
        <v>260</v>
      </c>
      <c r="D251" t="s">
        <v>333</v>
      </c>
      <c r="E251">
        <v>3365</v>
      </c>
      <c r="F251">
        <v>15.5</v>
      </c>
      <c r="G251">
        <v>78</v>
      </c>
      <c r="H251">
        <v>1</v>
      </c>
      <c r="I251" t="s">
        <v>185</v>
      </c>
    </row>
    <row r="252" spans="1:9" x14ac:dyDescent="0.25">
      <c r="A252">
        <v>19.399999999999999</v>
      </c>
      <c r="B252">
        <v>8</v>
      </c>
      <c r="C252">
        <v>318</v>
      </c>
      <c r="D252" t="s">
        <v>308</v>
      </c>
      <c r="E252">
        <v>3735</v>
      </c>
      <c r="F252">
        <v>13.2</v>
      </c>
      <c r="G252">
        <v>78</v>
      </c>
      <c r="H252">
        <v>1</v>
      </c>
      <c r="I252" t="s">
        <v>186</v>
      </c>
    </row>
    <row r="253" spans="1:9" x14ac:dyDescent="0.25">
      <c r="A253">
        <v>20.2</v>
      </c>
      <c r="B253">
        <v>8</v>
      </c>
      <c r="C253">
        <v>302</v>
      </c>
      <c r="D253" t="s">
        <v>384</v>
      </c>
      <c r="E253">
        <v>3570</v>
      </c>
      <c r="F253">
        <v>12.8</v>
      </c>
      <c r="G253">
        <v>78</v>
      </c>
      <c r="H253">
        <v>1</v>
      </c>
      <c r="I253" t="s">
        <v>187</v>
      </c>
    </row>
    <row r="254" spans="1:9" x14ac:dyDescent="0.25">
      <c r="A254">
        <v>19.2</v>
      </c>
      <c r="B254">
        <v>6</v>
      </c>
      <c r="C254">
        <v>231</v>
      </c>
      <c r="D254" t="s">
        <v>329</v>
      </c>
      <c r="E254">
        <v>3535</v>
      </c>
      <c r="F254">
        <v>19.2</v>
      </c>
      <c r="G254">
        <v>78</v>
      </c>
      <c r="H254">
        <v>1</v>
      </c>
      <c r="I254" t="s">
        <v>188</v>
      </c>
    </row>
    <row r="255" spans="1:9" x14ac:dyDescent="0.25">
      <c r="A255">
        <v>20.5</v>
      </c>
      <c r="B255">
        <v>6</v>
      </c>
      <c r="C255">
        <v>200</v>
      </c>
      <c r="D255" t="s">
        <v>316</v>
      </c>
      <c r="E255">
        <v>3155</v>
      </c>
      <c r="F255">
        <v>18.2</v>
      </c>
      <c r="G255">
        <v>78</v>
      </c>
      <c r="H255">
        <v>1</v>
      </c>
      <c r="I255" t="s">
        <v>76</v>
      </c>
    </row>
    <row r="256" spans="1:9" x14ac:dyDescent="0.25">
      <c r="A256">
        <v>20.2</v>
      </c>
      <c r="B256">
        <v>6</v>
      </c>
      <c r="C256">
        <v>200</v>
      </c>
      <c r="D256" t="s">
        <v>318</v>
      </c>
      <c r="E256">
        <v>2965</v>
      </c>
      <c r="F256">
        <v>15.8</v>
      </c>
      <c r="G256">
        <v>78</v>
      </c>
      <c r="H256">
        <v>1</v>
      </c>
      <c r="I256" t="s">
        <v>189</v>
      </c>
    </row>
    <row r="257" spans="1:9" x14ac:dyDescent="0.25">
      <c r="A257">
        <v>25.1</v>
      </c>
      <c r="B257">
        <v>4</v>
      </c>
      <c r="C257">
        <v>140</v>
      </c>
      <c r="D257" t="s">
        <v>319</v>
      </c>
      <c r="E257">
        <v>2720</v>
      </c>
      <c r="F257">
        <v>15.4</v>
      </c>
      <c r="G257">
        <v>78</v>
      </c>
      <c r="H257">
        <v>1</v>
      </c>
      <c r="I257" t="s">
        <v>190</v>
      </c>
    </row>
    <row r="258" spans="1:9" x14ac:dyDescent="0.25">
      <c r="A258">
        <v>20.5</v>
      </c>
      <c r="B258">
        <v>6</v>
      </c>
      <c r="C258">
        <v>225</v>
      </c>
      <c r="D258" t="s">
        <v>328</v>
      </c>
      <c r="E258">
        <v>3430</v>
      </c>
      <c r="F258">
        <v>17.2</v>
      </c>
      <c r="G258">
        <v>78</v>
      </c>
      <c r="H258">
        <v>1</v>
      </c>
      <c r="I258" t="s">
        <v>191</v>
      </c>
    </row>
    <row r="259" spans="1:9" x14ac:dyDescent="0.25">
      <c r="A259">
        <v>19.399999999999999</v>
      </c>
      <c r="B259">
        <v>6</v>
      </c>
      <c r="C259">
        <v>232</v>
      </c>
      <c r="D259" t="s">
        <v>322</v>
      </c>
      <c r="E259">
        <v>3210</v>
      </c>
      <c r="F259">
        <v>17.2</v>
      </c>
      <c r="G259">
        <v>78</v>
      </c>
      <c r="H259">
        <v>1</v>
      </c>
      <c r="I259" t="s">
        <v>192</v>
      </c>
    </row>
    <row r="260" spans="1:9" x14ac:dyDescent="0.25">
      <c r="A260">
        <v>20.6</v>
      </c>
      <c r="B260">
        <v>6</v>
      </c>
      <c r="C260">
        <v>231</v>
      </c>
      <c r="D260" t="s">
        <v>329</v>
      </c>
      <c r="E260">
        <v>3380</v>
      </c>
      <c r="F260">
        <v>15.8</v>
      </c>
      <c r="G260">
        <v>78</v>
      </c>
      <c r="H260">
        <v>1</v>
      </c>
      <c r="I260" t="s">
        <v>193</v>
      </c>
    </row>
    <row r="261" spans="1:9" x14ac:dyDescent="0.25">
      <c r="A261">
        <v>20.8</v>
      </c>
      <c r="B261">
        <v>6</v>
      </c>
      <c r="C261">
        <v>200</v>
      </c>
      <c r="D261" t="s">
        <v>318</v>
      </c>
      <c r="E261">
        <v>3070</v>
      </c>
      <c r="F261">
        <v>16.7</v>
      </c>
      <c r="G261">
        <v>78</v>
      </c>
      <c r="H261">
        <v>1</v>
      </c>
      <c r="I261" t="s">
        <v>194</v>
      </c>
    </row>
    <row r="262" spans="1:9" x14ac:dyDescent="0.25">
      <c r="A262">
        <v>18.600000000000001</v>
      </c>
      <c r="B262">
        <v>6</v>
      </c>
      <c r="C262">
        <v>225</v>
      </c>
      <c r="D262" t="s">
        <v>333</v>
      </c>
      <c r="E262">
        <v>3620</v>
      </c>
      <c r="F262">
        <v>18.7</v>
      </c>
      <c r="G262">
        <v>78</v>
      </c>
      <c r="H262">
        <v>1</v>
      </c>
      <c r="I262" t="s">
        <v>195</v>
      </c>
    </row>
    <row r="263" spans="1:9" x14ac:dyDescent="0.25">
      <c r="A263">
        <v>18.100000000000001</v>
      </c>
      <c r="B263">
        <v>6</v>
      </c>
      <c r="C263">
        <v>258</v>
      </c>
      <c r="D263" t="s">
        <v>373</v>
      </c>
      <c r="E263">
        <v>3410</v>
      </c>
      <c r="F263">
        <v>15.1</v>
      </c>
      <c r="G263">
        <v>78</v>
      </c>
      <c r="H263">
        <v>1</v>
      </c>
      <c r="I263" t="s">
        <v>196</v>
      </c>
    </row>
    <row r="264" spans="1:9" x14ac:dyDescent="0.25">
      <c r="A264">
        <v>19.2</v>
      </c>
      <c r="B264">
        <v>8</v>
      </c>
      <c r="C264">
        <v>305</v>
      </c>
      <c r="D264" t="s">
        <v>347</v>
      </c>
      <c r="E264">
        <v>3425</v>
      </c>
      <c r="F264">
        <v>13.2</v>
      </c>
      <c r="G264">
        <v>78</v>
      </c>
      <c r="H264">
        <v>1</v>
      </c>
      <c r="I264" t="s">
        <v>169</v>
      </c>
    </row>
    <row r="265" spans="1:9" x14ac:dyDescent="0.25">
      <c r="A265">
        <v>17.7</v>
      </c>
      <c r="B265">
        <v>6</v>
      </c>
      <c r="C265">
        <v>231</v>
      </c>
      <c r="D265" t="s">
        <v>306</v>
      </c>
      <c r="E265">
        <v>3445</v>
      </c>
      <c r="F265">
        <v>13.4</v>
      </c>
      <c r="G265">
        <v>78</v>
      </c>
      <c r="H265">
        <v>1</v>
      </c>
      <c r="I265" t="s">
        <v>197</v>
      </c>
    </row>
    <row r="266" spans="1:9" x14ac:dyDescent="0.25">
      <c r="A266">
        <v>18.100000000000001</v>
      </c>
      <c r="B266">
        <v>8</v>
      </c>
      <c r="C266">
        <v>302</v>
      </c>
      <c r="D266" t="s">
        <v>384</v>
      </c>
      <c r="E266">
        <v>3205</v>
      </c>
      <c r="F266">
        <v>11.2</v>
      </c>
      <c r="G266">
        <v>78</v>
      </c>
      <c r="H266">
        <v>1</v>
      </c>
      <c r="I266" t="s">
        <v>198</v>
      </c>
    </row>
    <row r="267" spans="1:9" x14ac:dyDescent="0.25">
      <c r="A267">
        <v>17.5</v>
      </c>
      <c r="B267">
        <v>8</v>
      </c>
      <c r="C267">
        <v>318</v>
      </c>
      <c r="D267" t="s">
        <v>308</v>
      </c>
      <c r="E267">
        <v>4080</v>
      </c>
      <c r="F267">
        <v>13.7</v>
      </c>
      <c r="G267">
        <v>78</v>
      </c>
      <c r="H267">
        <v>1</v>
      </c>
      <c r="I267" t="s">
        <v>199</v>
      </c>
    </row>
    <row r="268" spans="1:9" x14ac:dyDescent="0.25">
      <c r="A268">
        <v>30</v>
      </c>
      <c r="B268">
        <v>4</v>
      </c>
      <c r="C268">
        <v>98</v>
      </c>
      <c r="D268" t="s">
        <v>377</v>
      </c>
      <c r="E268">
        <v>2155</v>
      </c>
      <c r="F268">
        <v>16.5</v>
      </c>
      <c r="G268">
        <v>78</v>
      </c>
      <c r="H268">
        <v>1</v>
      </c>
      <c r="I268" t="s">
        <v>141</v>
      </c>
    </row>
    <row r="269" spans="1:9" x14ac:dyDescent="0.25">
      <c r="A269">
        <v>27.5</v>
      </c>
      <c r="B269">
        <v>4</v>
      </c>
      <c r="C269">
        <v>134</v>
      </c>
      <c r="D269" t="s">
        <v>316</v>
      </c>
      <c r="E269">
        <v>2560</v>
      </c>
      <c r="F269">
        <v>14.2</v>
      </c>
      <c r="G269">
        <v>78</v>
      </c>
      <c r="H269">
        <v>3</v>
      </c>
      <c r="I269" t="s">
        <v>30</v>
      </c>
    </row>
    <row r="270" spans="1:9" x14ac:dyDescent="0.25">
      <c r="A270">
        <v>27.2</v>
      </c>
      <c r="B270">
        <v>4</v>
      </c>
      <c r="C270">
        <v>119</v>
      </c>
      <c r="D270" t="s">
        <v>317</v>
      </c>
      <c r="E270">
        <v>2300</v>
      </c>
      <c r="F270">
        <v>14.7</v>
      </c>
      <c r="G270">
        <v>78</v>
      </c>
      <c r="H270">
        <v>3</v>
      </c>
      <c r="I270" t="s">
        <v>200</v>
      </c>
    </row>
    <row r="271" spans="1:9" x14ac:dyDescent="0.25">
      <c r="A271">
        <v>30.9</v>
      </c>
      <c r="B271">
        <v>4</v>
      </c>
      <c r="C271">
        <v>105</v>
      </c>
      <c r="D271" t="s">
        <v>355</v>
      </c>
      <c r="E271">
        <v>2230</v>
      </c>
      <c r="F271">
        <v>14.5</v>
      </c>
      <c r="G271">
        <v>78</v>
      </c>
      <c r="H271">
        <v>1</v>
      </c>
      <c r="I271" t="s">
        <v>201</v>
      </c>
    </row>
    <row r="272" spans="1:9" x14ac:dyDescent="0.25">
      <c r="A272">
        <v>21.1</v>
      </c>
      <c r="B272">
        <v>4</v>
      </c>
      <c r="C272">
        <v>134</v>
      </c>
      <c r="D272" t="s">
        <v>316</v>
      </c>
      <c r="E272">
        <v>2515</v>
      </c>
      <c r="F272">
        <v>14.8</v>
      </c>
      <c r="G272">
        <v>78</v>
      </c>
      <c r="H272">
        <v>3</v>
      </c>
      <c r="I272" t="s">
        <v>202</v>
      </c>
    </row>
    <row r="273" spans="1:9" x14ac:dyDescent="0.25">
      <c r="A273">
        <v>23.2</v>
      </c>
      <c r="B273">
        <v>4</v>
      </c>
      <c r="C273">
        <v>156</v>
      </c>
      <c r="D273" t="s">
        <v>329</v>
      </c>
      <c r="E273">
        <v>2745</v>
      </c>
      <c r="F273">
        <v>16.7</v>
      </c>
      <c r="G273">
        <v>78</v>
      </c>
      <c r="H273">
        <v>1</v>
      </c>
      <c r="I273" t="s">
        <v>203</v>
      </c>
    </row>
    <row r="274" spans="1:9" x14ac:dyDescent="0.25">
      <c r="A274">
        <v>23.8</v>
      </c>
      <c r="B274">
        <v>4</v>
      </c>
      <c r="C274">
        <v>151</v>
      </c>
      <c r="D274" t="s">
        <v>318</v>
      </c>
      <c r="E274">
        <v>2855</v>
      </c>
      <c r="F274">
        <v>17.600000000000001</v>
      </c>
      <c r="G274">
        <v>78</v>
      </c>
      <c r="H274">
        <v>1</v>
      </c>
      <c r="I274" t="s">
        <v>204</v>
      </c>
    </row>
    <row r="275" spans="1:9" x14ac:dyDescent="0.25">
      <c r="A275">
        <v>23.9</v>
      </c>
      <c r="B275">
        <v>4</v>
      </c>
      <c r="C275">
        <v>119</v>
      </c>
      <c r="D275" t="s">
        <v>317</v>
      </c>
      <c r="E275">
        <v>2405</v>
      </c>
      <c r="F275">
        <v>14.9</v>
      </c>
      <c r="G275">
        <v>78</v>
      </c>
      <c r="H275">
        <v>3</v>
      </c>
      <c r="I275" t="s">
        <v>205</v>
      </c>
    </row>
    <row r="276" spans="1:9" x14ac:dyDescent="0.25">
      <c r="A276">
        <v>20.3</v>
      </c>
      <c r="B276">
        <v>5</v>
      </c>
      <c r="C276">
        <v>131</v>
      </c>
      <c r="D276" t="s">
        <v>385</v>
      </c>
      <c r="E276">
        <v>2830</v>
      </c>
      <c r="F276">
        <v>15.9</v>
      </c>
      <c r="G276">
        <v>78</v>
      </c>
      <c r="H276">
        <v>2</v>
      </c>
      <c r="I276" t="s">
        <v>206</v>
      </c>
    </row>
    <row r="277" spans="1:9" x14ac:dyDescent="0.25">
      <c r="A277">
        <v>17</v>
      </c>
      <c r="B277">
        <v>6</v>
      </c>
      <c r="C277">
        <v>163</v>
      </c>
      <c r="D277" t="s">
        <v>386</v>
      </c>
      <c r="E277">
        <v>3140</v>
      </c>
      <c r="F277">
        <v>13.6</v>
      </c>
      <c r="G277">
        <v>78</v>
      </c>
      <c r="H277">
        <v>2</v>
      </c>
      <c r="I277" t="s">
        <v>207</v>
      </c>
    </row>
    <row r="278" spans="1:9" x14ac:dyDescent="0.25">
      <c r="A278">
        <v>21.6</v>
      </c>
      <c r="B278">
        <v>4</v>
      </c>
      <c r="C278">
        <v>121</v>
      </c>
      <c r="D278" t="s">
        <v>369</v>
      </c>
      <c r="E278">
        <v>2795</v>
      </c>
      <c r="F278">
        <v>15.7</v>
      </c>
      <c r="G278">
        <v>78</v>
      </c>
      <c r="H278">
        <v>2</v>
      </c>
      <c r="I278" t="s">
        <v>208</v>
      </c>
    </row>
    <row r="279" spans="1:9" x14ac:dyDescent="0.25">
      <c r="A279">
        <v>16.2</v>
      </c>
      <c r="B279">
        <v>6</v>
      </c>
      <c r="C279">
        <v>163</v>
      </c>
      <c r="D279" t="s">
        <v>387</v>
      </c>
      <c r="E279">
        <v>3410</v>
      </c>
      <c r="F279">
        <v>15.8</v>
      </c>
      <c r="G279">
        <v>78</v>
      </c>
      <c r="H279">
        <v>2</v>
      </c>
      <c r="I279" t="s">
        <v>209</v>
      </c>
    </row>
    <row r="280" spans="1:9" x14ac:dyDescent="0.25">
      <c r="A280">
        <v>31.5</v>
      </c>
      <c r="B280">
        <v>4</v>
      </c>
      <c r="C280">
        <v>89</v>
      </c>
      <c r="D280" t="s">
        <v>367</v>
      </c>
      <c r="E280">
        <v>1990</v>
      </c>
      <c r="F280">
        <v>14.9</v>
      </c>
      <c r="G280">
        <v>78</v>
      </c>
      <c r="H280">
        <v>2</v>
      </c>
      <c r="I280" t="s">
        <v>210</v>
      </c>
    </row>
    <row r="281" spans="1:9" x14ac:dyDescent="0.25">
      <c r="A281">
        <v>29.5</v>
      </c>
      <c r="B281">
        <v>4</v>
      </c>
      <c r="C281">
        <v>98</v>
      </c>
      <c r="D281" t="s">
        <v>377</v>
      </c>
      <c r="E281">
        <v>2135</v>
      </c>
      <c r="F281">
        <v>16.600000000000001</v>
      </c>
      <c r="G281">
        <v>78</v>
      </c>
      <c r="H281">
        <v>3</v>
      </c>
      <c r="I281" t="s">
        <v>211</v>
      </c>
    </row>
    <row r="282" spans="1:9" x14ac:dyDescent="0.25">
      <c r="A282">
        <v>21.5</v>
      </c>
      <c r="B282">
        <v>6</v>
      </c>
      <c r="C282">
        <v>231</v>
      </c>
      <c r="D282" t="s">
        <v>369</v>
      </c>
      <c r="E282">
        <v>3245</v>
      </c>
      <c r="F282">
        <v>15.4</v>
      </c>
      <c r="G282">
        <v>79</v>
      </c>
      <c r="H282">
        <v>1</v>
      </c>
      <c r="I282" t="s">
        <v>212</v>
      </c>
    </row>
    <row r="283" spans="1:9" x14ac:dyDescent="0.25">
      <c r="A283">
        <v>19.8</v>
      </c>
      <c r="B283">
        <v>6</v>
      </c>
      <c r="C283">
        <v>200</v>
      </c>
      <c r="D283" t="s">
        <v>318</v>
      </c>
      <c r="E283">
        <v>2990</v>
      </c>
      <c r="F283">
        <v>18.2</v>
      </c>
      <c r="G283">
        <v>79</v>
      </c>
      <c r="H283">
        <v>1</v>
      </c>
      <c r="I283" t="s">
        <v>213</v>
      </c>
    </row>
    <row r="284" spans="1:9" x14ac:dyDescent="0.25">
      <c r="A284">
        <v>22.3</v>
      </c>
      <c r="B284">
        <v>4</v>
      </c>
      <c r="C284">
        <v>140</v>
      </c>
      <c r="D284" t="s">
        <v>319</v>
      </c>
      <c r="E284">
        <v>2890</v>
      </c>
      <c r="F284">
        <v>17.3</v>
      </c>
      <c r="G284">
        <v>79</v>
      </c>
      <c r="H284">
        <v>1</v>
      </c>
      <c r="I284" t="s">
        <v>214</v>
      </c>
    </row>
    <row r="285" spans="1:9" x14ac:dyDescent="0.25">
      <c r="A285">
        <v>20.2</v>
      </c>
      <c r="B285">
        <v>6</v>
      </c>
      <c r="C285">
        <v>232</v>
      </c>
      <c r="D285" t="s">
        <v>322</v>
      </c>
      <c r="E285">
        <v>3265</v>
      </c>
      <c r="F285">
        <v>18.2</v>
      </c>
      <c r="G285">
        <v>79</v>
      </c>
      <c r="H285">
        <v>1</v>
      </c>
      <c r="I285" t="s">
        <v>215</v>
      </c>
    </row>
    <row r="286" spans="1:9" x14ac:dyDescent="0.25">
      <c r="A286">
        <v>20.6</v>
      </c>
      <c r="B286">
        <v>6</v>
      </c>
      <c r="C286">
        <v>225</v>
      </c>
      <c r="D286" t="s">
        <v>333</v>
      </c>
      <c r="E286">
        <v>3360</v>
      </c>
      <c r="F286">
        <v>16.600000000000001</v>
      </c>
      <c r="G286">
        <v>79</v>
      </c>
      <c r="H286">
        <v>1</v>
      </c>
      <c r="I286" t="s">
        <v>216</v>
      </c>
    </row>
    <row r="287" spans="1:9" x14ac:dyDescent="0.25">
      <c r="A287">
        <v>17</v>
      </c>
      <c r="B287">
        <v>8</v>
      </c>
      <c r="C287">
        <v>305</v>
      </c>
      <c r="D287" t="s">
        <v>305</v>
      </c>
      <c r="E287">
        <v>3840</v>
      </c>
      <c r="F287">
        <v>15.4</v>
      </c>
      <c r="G287">
        <v>79</v>
      </c>
      <c r="H287">
        <v>1</v>
      </c>
      <c r="I287" t="s">
        <v>80</v>
      </c>
    </row>
    <row r="288" spans="1:9" x14ac:dyDescent="0.25">
      <c r="A288">
        <v>17.600000000000001</v>
      </c>
      <c r="B288">
        <v>8</v>
      </c>
      <c r="C288">
        <v>302</v>
      </c>
      <c r="D288" t="s">
        <v>365</v>
      </c>
      <c r="E288">
        <v>3725</v>
      </c>
      <c r="F288">
        <v>13.4</v>
      </c>
      <c r="G288">
        <v>79</v>
      </c>
      <c r="H288">
        <v>1</v>
      </c>
      <c r="I288" t="s">
        <v>217</v>
      </c>
    </row>
    <row r="289" spans="1:9" x14ac:dyDescent="0.25">
      <c r="A289">
        <v>16.5</v>
      </c>
      <c r="B289">
        <v>8</v>
      </c>
      <c r="C289">
        <v>351</v>
      </c>
      <c r="D289" t="s">
        <v>388</v>
      </c>
      <c r="E289">
        <v>3955</v>
      </c>
      <c r="F289">
        <v>13.2</v>
      </c>
      <c r="G289">
        <v>79</v>
      </c>
      <c r="H289">
        <v>1</v>
      </c>
      <c r="I289" t="s">
        <v>218</v>
      </c>
    </row>
    <row r="290" spans="1:9" x14ac:dyDescent="0.25">
      <c r="A290">
        <v>18.2</v>
      </c>
      <c r="B290">
        <v>8</v>
      </c>
      <c r="C290">
        <v>318</v>
      </c>
      <c r="D290" t="s">
        <v>389</v>
      </c>
      <c r="E290">
        <v>3830</v>
      </c>
      <c r="F290">
        <v>15.2</v>
      </c>
      <c r="G290">
        <v>79</v>
      </c>
      <c r="H290">
        <v>1</v>
      </c>
      <c r="I290" t="s">
        <v>219</v>
      </c>
    </row>
    <row r="291" spans="1:9" x14ac:dyDescent="0.25">
      <c r="A291">
        <v>16.899999999999999</v>
      </c>
      <c r="B291">
        <v>8</v>
      </c>
      <c r="C291">
        <v>350</v>
      </c>
      <c r="D291" t="s">
        <v>344</v>
      </c>
      <c r="E291">
        <v>4360</v>
      </c>
      <c r="F291">
        <v>14.9</v>
      </c>
      <c r="G291">
        <v>79</v>
      </c>
      <c r="H291">
        <v>1</v>
      </c>
      <c r="I291" t="s">
        <v>13</v>
      </c>
    </row>
    <row r="292" spans="1:9" x14ac:dyDescent="0.25">
      <c r="A292">
        <v>15.5</v>
      </c>
      <c r="B292">
        <v>8</v>
      </c>
      <c r="C292">
        <v>351</v>
      </c>
      <c r="D292" t="s">
        <v>390</v>
      </c>
      <c r="E292">
        <v>4054</v>
      </c>
      <c r="F292">
        <v>14.3</v>
      </c>
      <c r="G292">
        <v>79</v>
      </c>
      <c r="H292">
        <v>1</v>
      </c>
      <c r="I292" t="s">
        <v>37</v>
      </c>
    </row>
    <row r="293" spans="1:9" x14ac:dyDescent="0.25">
      <c r="A293">
        <v>19.2</v>
      </c>
      <c r="B293">
        <v>8</v>
      </c>
      <c r="C293">
        <v>267</v>
      </c>
      <c r="D293" t="s">
        <v>386</v>
      </c>
      <c r="E293">
        <v>3605</v>
      </c>
      <c r="F293">
        <v>15</v>
      </c>
      <c r="G293">
        <v>79</v>
      </c>
      <c r="H293">
        <v>1</v>
      </c>
      <c r="I293" t="s">
        <v>220</v>
      </c>
    </row>
    <row r="294" spans="1:9" x14ac:dyDescent="0.25">
      <c r="A294">
        <v>18.5</v>
      </c>
      <c r="B294">
        <v>8</v>
      </c>
      <c r="C294">
        <v>360</v>
      </c>
      <c r="D294" t="s">
        <v>307</v>
      </c>
      <c r="E294">
        <v>3940</v>
      </c>
      <c r="F294">
        <v>13</v>
      </c>
      <c r="G294">
        <v>79</v>
      </c>
      <c r="H294">
        <v>1</v>
      </c>
      <c r="I294" t="s">
        <v>221</v>
      </c>
    </row>
    <row r="295" spans="1:9" x14ac:dyDescent="0.25">
      <c r="A295">
        <v>31.9</v>
      </c>
      <c r="B295">
        <v>4</v>
      </c>
      <c r="C295">
        <v>89</v>
      </c>
      <c r="D295" t="s">
        <v>367</v>
      </c>
      <c r="E295">
        <v>1925</v>
      </c>
      <c r="F295">
        <v>14</v>
      </c>
      <c r="G295">
        <v>79</v>
      </c>
      <c r="H295">
        <v>2</v>
      </c>
      <c r="I295" t="s">
        <v>222</v>
      </c>
    </row>
    <row r="296" spans="1:9" x14ac:dyDescent="0.25">
      <c r="A296">
        <v>34.1</v>
      </c>
      <c r="B296">
        <v>4</v>
      </c>
      <c r="C296">
        <v>86</v>
      </c>
      <c r="D296" t="s">
        <v>338</v>
      </c>
      <c r="E296">
        <v>1975</v>
      </c>
      <c r="F296">
        <v>15.2</v>
      </c>
      <c r="G296">
        <v>79</v>
      </c>
      <c r="H296">
        <v>3</v>
      </c>
      <c r="I296" t="s">
        <v>223</v>
      </c>
    </row>
    <row r="297" spans="1:9" x14ac:dyDescent="0.25">
      <c r="A297">
        <v>35.700000000000003</v>
      </c>
      <c r="B297">
        <v>4</v>
      </c>
      <c r="C297">
        <v>98</v>
      </c>
      <c r="D297" t="s">
        <v>341</v>
      </c>
      <c r="E297">
        <v>1915</v>
      </c>
      <c r="F297">
        <v>14.4</v>
      </c>
      <c r="G297">
        <v>79</v>
      </c>
      <c r="H297">
        <v>1</v>
      </c>
      <c r="I297" t="s">
        <v>224</v>
      </c>
    </row>
    <row r="298" spans="1:9" x14ac:dyDescent="0.25">
      <c r="A298">
        <v>27.4</v>
      </c>
      <c r="B298">
        <v>4</v>
      </c>
      <c r="C298">
        <v>121</v>
      </c>
      <c r="D298" t="s">
        <v>341</v>
      </c>
      <c r="E298">
        <v>2670</v>
      </c>
      <c r="F298">
        <v>15</v>
      </c>
      <c r="G298">
        <v>79</v>
      </c>
      <c r="H298">
        <v>1</v>
      </c>
      <c r="I298" t="s">
        <v>225</v>
      </c>
    </row>
    <row r="299" spans="1:9" x14ac:dyDescent="0.25">
      <c r="A299">
        <v>25.4</v>
      </c>
      <c r="B299">
        <v>5</v>
      </c>
      <c r="C299">
        <v>183</v>
      </c>
      <c r="D299" t="s">
        <v>391</v>
      </c>
      <c r="E299">
        <v>3530</v>
      </c>
      <c r="F299">
        <v>20.100000000000001</v>
      </c>
      <c r="G299">
        <v>79</v>
      </c>
      <c r="H299">
        <v>2</v>
      </c>
      <c r="I299" t="s">
        <v>226</v>
      </c>
    </row>
    <row r="300" spans="1:9" x14ac:dyDescent="0.25">
      <c r="A300">
        <v>23</v>
      </c>
      <c r="B300">
        <v>8</v>
      </c>
      <c r="C300">
        <v>350</v>
      </c>
      <c r="D300" t="s">
        <v>386</v>
      </c>
      <c r="E300">
        <v>3900</v>
      </c>
      <c r="F300">
        <v>17.399999999999999</v>
      </c>
      <c r="G300">
        <v>79</v>
      </c>
      <c r="H300">
        <v>1</v>
      </c>
      <c r="I300" t="s">
        <v>227</v>
      </c>
    </row>
    <row r="301" spans="1:9" x14ac:dyDescent="0.25">
      <c r="A301">
        <v>27.2</v>
      </c>
      <c r="B301">
        <v>4</v>
      </c>
      <c r="C301">
        <v>141</v>
      </c>
      <c r="D301" t="s">
        <v>367</v>
      </c>
      <c r="E301">
        <v>3190</v>
      </c>
      <c r="F301">
        <v>24.8</v>
      </c>
      <c r="G301">
        <v>79</v>
      </c>
      <c r="H301">
        <v>2</v>
      </c>
      <c r="I301" t="s">
        <v>20</v>
      </c>
    </row>
    <row r="302" spans="1:9" x14ac:dyDescent="0.25">
      <c r="A302">
        <v>23.9</v>
      </c>
      <c r="B302">
        <v>8</v>
      </c>
      <c r="C302">
        <v>260</v>
      </c>
      <c r="D302" t="s">
        <v>322</v>
      </c>
      <c r="E302">
        <v>3420</v>
      </c>
      <c r="F302">
        <v>22.2</v>
      </c>
      <c r="G302">
        <v>79</v>
      </c>
      <c r="H302">
        <v>1</v>
      </c>
      <c r="I302" t="s">
        <v>185</v>
      </c>
    </row>
    <row r="303" spans="1:9" x14ac:dyDescent="0.25">
      <c r="A303">
        <v>34.200000000000003</v>
      </c>
      <c r="B303">
        <v>4</v>
      </c>
      <c r="C303">
        <v>105</v>
      </c>
      <c r="D303" t="s">
        <v>336</v>
      </c>
      <c r="E303">
        <v>2200</v>
      </c>
      <c r="F303">
        <v>13.2</v>
      </c>
      <c r="G303">
        <v>79</v>
      </c>
      <c r="H303">
        <v>1</v>
      </c>
      <c r="I303" t="s">
        <v>228</v>
      </c>
    </row>
    <row r="304" spans="1:9" x14ac:dyDescent="0.25">
      <c r="A304">
        <v>34.5</v>
      </c>
      <c r="B304">
        <v>4</v>
      </c>
      <c r="C304">
        <v>105</v>
      </c>
      <c r="D304" t="s">
        <v>336</v>
      </c>
      <c r="E304">
        <v>2150</v>
      </c>
      <c r="F304">
        <v>14.9</v>
      </c>
      <c r="G304">
        <v>79</v>
      </c>
      <c r="H304">
        <v>1</v>
      </c>
      <c r="I304" t="s">
        <v>229</v>
      </c>
    </row>
    <row r="305" spans="1:9" x14ac:dyDescent="0.25">
      <c r="A305">
        <v>31.8</v>
      </c>
      <c r="B305">
        <v>4</v>
      </c>
      <c r="C305">
        <v>85</v>
      </c>
      <c r="D305" t="s">
        <v>338</v>
      </c>
      <c r="E305">
        <v>2020</v>
      </c>
      <c r="F305">
        <v>19.2</v>
      </c>
      <c r="G305">
        <v>79</v>
      </c>
      <c r="H305">
        <v>3</v>
      </c>
      <c r="I305" t="s">
        <v>230</v>
      </c>
    </row>
    <row r="306" spans="1:9" x14ac:dyDescent="0.25">
      <c r="A306">
        <v>37.299999999999997</v>
      </c>
      <c r="B306">
        <v>4</v>
      </c>
      <c r="C306">
        <v>91</v>
      </c>
      <c r="D306" t="s">
        <v>339</v>
      </c>
      <c r="E306">
        <v>2130</v>
      </c>
      <c r="F306">
        <v>14.7</v>
      </c>
      <c r="G306">
        <v>79</v>
      </c>
      <c r="H306">
        <v>2</v>
      </c>
      <c r="I306" t="s">
        <v>231</v>
      </c>
    </row>
    <row r="307" spans="1:9" x14ac:dyDescent="0.25">
      <c r="A307">
        <v>28.4</v>
      </c>
      <c r="B307">
        <v>4</v>
      </c>
      <c r="C307">
        <v>151</v>
      </c>
      <c r="D307" t="s">
        <v>322</v>
      </c>
      <c r="E307">
        <v>2670</v>
      </c>
      <c r="F307">
        <v>16</v>
      </c>
      <c r="G307">
        <v>79</v>
      </c>
      <c r="H307">
        <v>1</v>
      </c>
      <c r="I307" t="s">
        <v>232</v>
      </c>
    </row>
    <row r="308" spans="1:9" x14ac:dyDescent="0.25">
      <c r="A308">
        <v>28.8</v>
      </c>
      <c r="B308">
        <v>6</v>
      </c>
      <c r="C308">
        <v>173</v>
      </c>
      <c r="D308" t="s">
        <v>369</v>
      </c>
      <c r="E308">
        <v>2595</v>
      </c>
      <c r="F308">
        <v>11.3</v>
      </c>
      <c r="G308">
        <v>79</v>
      </c>
      <c r="H308">
        <v>1</v>
      </c>
      <c r="I308" t="s">
        <v>233</v>
      </c>
    </row>
    <row r="309" spans="1:9" x14ac:dyDescent="0.25">
      <c r="A309">
        <v>26.8</v>
      </c>
      <c r="B309">
        <v>6</v>
      </c>
      <c r="C309">
        <v>173</v>
      </c>
      <c r="D309" t="s">
        <v>369</v>
      </c>
      <c r="E309">
        <v>2700</v>
      </c>
      <c r="F309">
        <v>12.9</v>
      </c>
      <c r="G309">
        <v>79</v>
      </c>
      <c r="H309">
        <v>1</v>
      </c>
      <c r="I309" t="s">
        <v>234</v>
      </c>
    </row>
    <row r="310" spans="1:9" x14ac:dyDescent="0.25">
      <c r="A310">
        <v>33.5</v>
      </c>
      <c r="B310">
        <v>4</v>
      </c>
      <c r="C310">
        <v>151</v>
      </c>
      <c r="D310" t="s">
        <v>322</v>
      </c>
      <c r="E310">
        <v>2556</v>
      </c>
      <c r="F310">
        <v>13.2</v>
      </c>
      <c r="G310">
        <v>79</v>
      </c>
      <c r="H310">
        <v>1</v>
      </c>
      <c r="I310" t="s">
        <v>235</v>
      </c>
    </row>
    <row r="311" spans="1:9" x14ac:dyDescent="0.25">
      <c r="A311">
        <v>41.5</v>
      </c>
      <c r="B311">
        <v>4</v>
      </c>
      <c r="C311">
        <v>98</v>
      </c>
      <c r="D311" t="s">
        <v>337</v>
      </c>
      <c r="E311">
        <v>2144</v>
      </c>
      <c r="F311">
        <v>14.7</v>
      </c>
      <c r="G311">
        <v>80</v>
      </c>
      <c r="H311">
        <v>2</v>
      </c>
      <c r="I311" t="s">
        <v>143</v>
      </c>
    </row>
    <row r="312" spans="1:9" x14ac:dyDescent="0.25">
      <c r="A312">
        <v>38.1</v>
      </c>
      <c r="B312">
        <v>4</v>
      </c>
      <c r="C312">
        <v>89</v>
      </c>
      <c r="D312" t="s">
        <v>340</v>
      </c>
      <c r="E312">
        <v>1968</v>
      </c>
      <c r="F312">
        <v>18.8</v>
      </c>
      <c r="G312">
        <v>80</v>
      </c>
      <c r="H312">
        <v>3</v>
      </c>
      <c r="I312" t="s">
        <v>236</v>
      </c>
    </row>
    <row r="313" spans="1:9" x14ac:dyDescent="0.25">
      <c r="A313">
        <v>32.1</v>
      </c>
      <c r="B313">
        <v>4</v>
      </c>
      <c r="C313">
        <v>98</v>
      </c>
      <c r="D313" t="s">
        <v>336</v>
      </c>
      <c r="E313">
        <v>2120</v>
      </c>
      <c r="F313">
        <v>15.5</v>
      </c>
      <c r="G313">
        <v>80</v>
      </c>
      <c r="H313">
        <v>1</v>
      </c>
      <c r="I313" t="s">
        <v>141</v>
      </c>
    </row>
    <row r="314" spans="1:9" x14ac:dyDescent="0.25">
      <c r="A314">
        <v>37.200000000000003</v>
      </c>
      <c r="B314">
        <v>4</v>
      </c>
      <c r="C314">
        <v>86</v>
      </c>
      <c r="D314" t="s">
        <v>338</v>
      </c>
      <c r="E314">
        <v>2019</v>
      </c>
      <c r="F314">
        <v>16.399999999999999</v>
      </c>
      <c r="G314">
        <v>80</v>
      </c>
      <c r="H314">
        <v>3</v>
      </c>
      <c r="I314" t="s">
        <v>237</v>
      </c>
    </row>
    <row r="315" spans="1:9" x14ac:dyDescent="0.25">
      <c r="A315">
        <v>28</v>
      </c>
      <c r="B315">
        <v>4</v>
      </c>
      <c r="C315">
        <v>151</v>
      </c>
      <c r="D315" t="s">
        <v>322</v>
      </c>
      <c r="E315">
        <v>2678</v>
      </c>
      <c r="F315">
        <v>16.5</v>
      </c>
      <c r="G315">
        <v>80</v>
      </c>
      <c r="H315">
        <v>1</v>
      </c>
      <c r="I315" t="s">
        <v>233</v>
      </c>
    </row>
    <row r="316" spans="1:9" x14ac:dyDescent="0.25">
      <c r="A316">
        <v>26.4</v>
      </c>
      <c r="B316">
        <v>4</v>
      </c>
      <c r="C316">
        <v>140</v>
      </c>
      <c r="D316" t="s">
        <v>319</v>
      </c>
      <c r="E316">
        <v>2870</v>
      </c>
      <c r="F316">
        <v>18.100000000000001</v>
      </c>
      <c r="G316">
        <v>80</v>
      </c>
      <c r="H316">
        <v>1</v>
      </c>
      <c r="I316" t="s">
        <v>238</v>
      </c>
    </row>
    <row r="317" spans="1:9" x14ac:dyDescent="0.25">
      <c r="A317">
        <v>24.3</v>
      </c>
      <c r="B317">
        <v>4</v>
      </c>
      <c r="C317">
        <v>151</v>
      </c>
      <c r="D317" t="s">
        <v>322</v>
      </c>
      <c r="E317">
        <v>3003</v>
      </c>
      <c r="F317">
        <v>20.100000000000001</v>
      </c>
      <c r="G317">
        <v>80</v>
      </c>
      <c r="H317">
        <v>1</v>
      </c>
      <c r="I317" t="s">
        <v>192</v>
      </c>
    </row>
    <row r="318" spans="1:9" x14ac:dyDescent="0.25">
      <c r="A318">
        <v>19.100000000000001</v>
      </c>
      <c r="B318">
        <v>6</v>
      </c>
      <c r="C318">
        <v>225</v>
      </c>
      <c r="D318" t="s">
        <v>322</v>
      </c>
      <c r="E318">
        <v>3381</v>
      </c>
      <c r="F318">
        <v>18.7</v>
      </c>
      <c r="G318">
        <v>80</v>
      </c>
      <c r="H318">
        <v>1</v>
      </c>
      <c r="I318" t="s">
        <v>195</v>
      </c>
    </row>
    <row r="319" spans="1:9" x14ac:dyDescent="0.25">
      <c r="A319">
        <v>34.299999999999997</v>
      </c>
      <c r="B319">
        <v>4</v>
      </c>
      <c r="C319">
        <v>97</v>
      </c>
      <c r="D319" t="s">
        <v>360</v>
      </c>
      <c r="E319">
        <v>2188</v>
      </c>
      <c r="F319">
        <v>15.8</v>
      </c>
      <c r="G319">
        <v>80</v>
      </c>
      <c r="H319">
        <v>2</v>
      </c>
      <c r="I319" t="s">
        <v>239</v>
      </c>
    </row>
    <row r="320" spans="1:9" x14ac:dyDescent="0.25">
      <c r="A320">
        <v>29.8</v>
      </c>
      <c r="B320">
        <v>4</v>
      </c>
      <c r="C320">
        <v>134</v>
      </c>
      <c r="D320" t="s">
        <v>322</v>
      </c>
      <c r="E320">
        <v>2711</v>
      </c>
      <c r="F320">
        <v>15.5</v>
      </c>
      <c r="G320">
        <v>80</v>
      </c>
      <c r="H320">
        <v>3</v>
      </c>
      <c r="I320" t="s">
        <v>240</v>
      </c>
    </row>
    <row r="321" spans="1:9" x14ac:dyDescent="0.25">
      <c r="A321">
        <v>31.3</v>
      </c>
      <c r="B321">
        <v>4</v>
      </c>
      <c r="C321">
        <v>120</v>
      </c>
      <c r="D321" t="s">
        <v>355</v>
      </c>
      <c r="E321">
        <v>2542</v>
      </c>
      <c r="F321">
        <v>17.5</v>
      </c>
      <c r="G321">
        <v>80</v>
      </c>
      <c r="H321">
        <v>3</v>
      </c>
      <c r="I321" t="s">
        <v>241</v>
      </c>
    </row>
    <row r="322" spans="1:9" x14ac:dyDescent="0.25">
      <c r="A322">
        <v>37</v>
      </c>
      <c r="B322">
        <v>4</v>
      </c>
      <c r="C322">
        <v>119</v>
      </c>
      <c r="D322" t="s">
        <v>346</v>
      </c>
      <c r="E322">
        <v>2434</v>
      </c>
      <c r="F322">
        <v>15</v>
      </c>
      <c r="G322">
        <v>80</v>
      </c>
      <c r="H322">
        <v>3</v>
      </c>
      <c r="I322" t="s">
        <v>242</v>
      </c>
    </row>
    <row r="323" spans="1:9" x14ac:dyDescent="0.25">
      <c r="A323">
        <v>32.200000000000003</v>
      </c>
      <c r="B323">
        <v>4</v>
      </c>
      <c r="C323">
        <v>108</v>
      </c>
      <c r="D323" t="s">
        <v>355</v>
      </c>
      <c r="E323">
        <v>2265</v>
      </c>
      <c r="F323">
        <v>15.2</v>
      </c>
      <c r="G323">
        <v>80</v>
      </c>
      <c r="H323">
        <v>3</v>
      </c>
      <c r="I323" t="s">
        <v>131</v>
      </c>
    </row>
    <row r="324" spans="1:9" x14ac:dyDescent="0.25">
      <c r="A324">
        <v>46.6</v>
      </c>
      <c r="B324">
        <v>4</v>
      </c>
      <c r="C324">
        <v>86</v>
      </c>
      <c r="D324" t="s">
        <v>338</v>
      </c>
      <c r="E324">
        <v>2110</v>
      </c>
      <c r="F324">
        <v>17.899999999999999</v>
      </c>
      <c r="G324">
        <v>80</v>
      </c>
      <c r="H324">
        <v>3</v>
      </c>
      <c r="I324" t="s">
        <v>243</v>
      </c>
    </row>
    <row r="325" spans="1:9" x14ac:dyDescent="0.25">
      <c r="A325">
        <v>27.9</v>
      </c>
      <c r="B325">
        <v>4</v>
      </c>
      <c r="C325">
        <v>156</v>
      </c>
      <c r="D325" t="s">
        <v>329</v>
      </c>
      <c r="E325">
        <v>2800</v>
      </c>
      <c r="F325">
        <v>14.4</v>
      </c>
      <c r="G325">
        <v>80</v>
      </c>
      <c r="H325">
        <v>1</v>
      </c>
      <c r="I325" t="s">
        <v>116</v>
      </c>
    </row>
    <row r="326" spans="1:9" x14ac:dyDescent="0.25">
      <c r="A326">
        <v>40.799999999999997</v>
      </c>
      <c r="B326">
        <v>4</v>
      </c>
      <c r="C326">
        <v>85</v>
      </c>
      <c r="D326" t="s">
        <v>338</v>
      </c>
      <c r="E326">
        <v>2110</v>
      </c>
      <c r="F326">
        <v>19.2</v>
      </c>
      <c r="G326">
        <v>80</v>
      </c>
      <c r="H326">
        <v>3</v>
      </c>
      <c r="I326" t="s">
        <v>230</v>
      </c>
    </row>
    <row r="327" spans="1:9" x14ac:dyDescent="0.25">
      <c r="A327">
        <v>44.3</v>
      </c>
      <c r="B327">
        <v>4</v>
      </c>
      <c r="C327">
        <v>90</v>
      </c>
      <c r="D327" t="s">
        <v>382</v>
      </c>
      <c r="E327">
        <v>2085</v>
      </c>
      <c r="F327">
        <v>21.7</v>
      </c>
      <c r="G327">
        <v>80</v>
      </c>
      <c r="H327">
        <v>2</v>
      </c>
      <c r="I327" t="s">
        <v>244</v>
      </c>
    </row>
    <row r="328" spans="1:9" x14ac:dyDescent="0.25">
      <c r="A328">
        <v>43.4</v>
      </c>
      <c r="B328">
        <v>4</v>
      </c>
      <c r="C328">
        <v>90</v>
      </c>
      <c r="D328" t="s">
        <v>382</v>
      </c>
      <c r="E328">
        <v>2335</v>
      </c>
      <c r="F328">
        <v>23.7</v>
      </c>
      <c r="G328">
        <v>80</v>
      </c>
      <c r="H328">
        <v>2</v>
      </c>
      <c r="I328" t="s">
        <v>245</v>
      </c>
    </row>
    <row r="329" spans="1:9" x14ac:dyDescent="0.25">
      <c r="A329">
        <v>36.4</v>
      </c>
      <c r="B329">
        <v>5</v>
      </c>
      <c r="C329">
        <v>121</v>
      </c>
      <c r="D329" t="s">
        <v>358</v>
      </c>
      <c r="E329">
        <v>2950</v>
      </c>
      <c r="F329">
        <v>19.899999999999999</v>
      </c>
      <c r="G329">
        <v>80</v>
      </c>
      <c r="H329">
        <v>2</v>
      </c>
      <c r="I329" t="s">
        <v>246</v>
      </c>
    </row>
    <row r="330" spans="1:9" x14ac:dyDescent="0.25">
      <c r="A330">
        <v>30</v>
      </c>
      <c r="B330">
        <v>4</v>
      </c>
      <c r="C330">
        <v>146</v>
      </c>
      <c r="D330" t="s">
        <v>358</v>
      </c>
      <c r="E330">
        <v>3250</v>
      </c>
      <c r="F330">
        <v>21.8</v>
      </c>
      <c r="G330">
        <v>80</v>
      </c>
      <c r="H330">
        <v>2</v>
      </c>
      <c r="I330" t="s">
        <v>247</v>
      </c>
    </row>
    <row r="331" spans="1:9" x14ac:dyDescent="0.25">
      <c r="A331">
        <v>44.6</v>
      </c>
      <c r="B331">
        <v>4</v>
      </c>
      <c r="C331">
        <v>91</v>
      </c>
      <c r="D331" t="s">
        <v>358</v>
      </c>
      <c r="E331">
        <v>1850</v>
      </c>
      <c r="F331">
        <v>13.8</v>
      </c>
      <c r="G331">
        <v>80</v>
      </c>
      <c r="H331">
        <v>3</v>
      </c>
      <c r="I331" t="s">
        <v>248</v>
      </c>
    </row>
    <row r="332" spans="1:9" x14ac:dyDescent="0.25">
      <c r="A332">
        <v>40.9</v>
      </c>
      <c r="B332">
        <v>4</v>
      </c>
      <c r="C332">
        <v>85</v>
      </c>
      <c r="D332" t="s">
        <v>327</v>
      </c>
      <c r="E332">
        <v>1835</v>
      </c>
      <c r="F332">
        <v>17.3</v>
      </c>
      <c r="G332">
        <v>80</v>
      </c>
      <c r="H332">
        <v>2</v>
      </c>
      <c r="I332" t="s">
        <v>249</v>
      </c>
    </row>
    <row r="333" spans="1:9" x14ac:dyDescent="0.25">
      <c r="A333">
        <v>33.799999999999997</v>
      </c>
      <c r="B333">
        <v>4</v>
      </c>
      <c r="C333">
        <v>97</v>
      </c>
      <c r="D333" t="s">
        <v>358</v>
      </c>
      <c r="E333">
        <v>2145</v>
      </c>
      <c r="F333">
        <v>18</v>
      </c>
      <c r="G333">
        <v>80</v>
      </c>
      <c r="H333">
        <v>3</v>
      </c>
      <c r="I333" t="s">
        <v>177</v>
      </c>
    </row>
    <row r="334" spans="1:9" x14ac:dyDescent="0.25">
      <c r="A334">
        <v>29.8</v>
      </c>
      <c r="B334">
        <v>4</v>
      </c>
      <c r="C334">
        <v>89</v>
      </c>
      <c r="D334" t="s">
        <v>392</v>
      </c>
      <c r="E334">
        <v>1845</v>
      </c>
      <c r="F334">
        <v>15.3</v>
      </c>
      <c r="G334">
        <v>80</v>
      </c>
      <c r="H334">
        <v>2</v>
      </c>
      <c r="I334" t="s">
        <v>250</v>
      </c>
    </row>
    <row r="335" spans="1:9" x14ac:dyDescent="0.25">
      <c r="A335">
        <v>32.700000000000003</v>
      </c>
      <c r="B335">
        <v>6</v>
      </c>
      <c r="C335">
        <v>168</v>
      </c>
      <c r="D335" t="s">
        <v>393</v>
      </c>
      <c r="E335">
        <v>2910</v>
      </c>
      <c r="F335">
        <v>11.4</v>
      </c>
      <c r="G335">
        <v>80</v>
      </c>
      <c r="H335">
        <v>3</v>
      </c>
      <c r="I335" t="s">
        <v>251</v>
      </c>
    </row>
    <row r="336" spans="1:9" x14ac:dyDescent="0.25">
      <c r="A336">
        <v>23.7</v>
      </c>
      <c r="B336">
        <v>3</v>
      </c>
      <c r="C336">
        <v>70</v>
      </c>
      <c r="D336" t="s">
        <v>328</v>
      </c>
      <c r="E336">
        <v>2420</v>
      </c>
      <c r="F336">
        <v>12.5</v>
      </c>
      <c r="G336">
        <v>80</v>
      </c>
      <c r="H336">
        <v>3</v>
      </c>
      <c r="I336" t="s">
        <v>252</v>
      </c>
    </row>
    <row r="337" spans="1:9" x14ac:dyDescent="0.25">
      <c r="A337">
        <v>35</v>
      </c>
      <c r="B337">
        <v>4</v>
      </c>
      <c r="C337">
        <v>122</v>
      </c>
      <c r="D337" t="s">
        <v>319</v>
      </c>
      <c r="E337">
        <v>2500</v>
      </c>
      <c r="F337">
        <v>15.1</v>
      </c>
      <c r="G337">
        <v>80</v>
      </c>
      <c r="H337">
        <v>2</v>
      </c>
      <c r="I337" t="s">
        <v>253</v>
      </c>
    </row>
    <row r="338" spans="1:9" x14ac:dyDescent="0.25">
      <c r="A338">
        <v>23.6</v>
      </c>
      <c r="B338">
        <v>4</v>
      </c>
      <c r="C338">
        <v>140</v>
      </c>
      <c r="D338" t="s">
        <v>327</v>
      </c>
      <c r="E338">
        <v>2905</v>
      </c>
      <c r="F338">
        <v>14.3</v>
      </c>
      <c r="G338">
        <v>80</v>
      </c>
      <c r="H338">
        <v>1</v>
      </c>
      <c r="I338" t="s">
        <v>254</v>
      </c>
    </row>
    <row r="339" spans="1:9" x14ac:dyDescent="0.25">
      <c r="A339">
        <v>32.4</v>
      </c>
      <c r="B339">
        <v>4</v>
      </c>
      <c r="C339">
        <v>107</v>
      </c>
      <c r="D339" t="s">
        <v>334</v>
      </c>
      <c r="E339">
        <v>2290</v>
      </c>
      <c r="F339">
        <v>17</v>
      </c>
      <c r="G339">
        <v>80</v>
      </c>
      <c r="H339">
        <v>3</v>
      </c>
      <c r="I339" t="s">
        <v>255</v>
      </c>
    </row>
    <row r="340" spans="1:9" x14ac:dyDescent="0.25">
      <c r="A340">
        <v>27.2</v>
      </c>
      <c r="B340">
        <v>4</v>
      </c>
      <c r="C340">
        <v>135</v>
      </c>
      <c r="D340" t="s">
        <v>394</v>
      </c>
      <c r="E340">
        <v>2490</v>
      </c>
      <c r="F340">
        <v>15.7</v>
      </c>
      <c r="G340">
        <v>81</v>
      </c>
      <c r="H340">
        <v>1</v>
      </c>
      <c r="I340" t="s">
        <v>256</v>
      </c>
    </row>
    <row r="341" spans="1:9" x14ac:dyDescent="0.25">
      <c r="A341">
        <v>26.6</v>
      </c>
      <c r="B341">
        <v>4</v>
      </c>
      <c r="C341">
        <v>151</v>
      </c>
      <c r="D341" t="s">
        <v>394</v>
      </c>
      <c r="E341">
        <v>2635</v>
      </c>
      <c r="F341">
        <v>16.399999999999999</v>
      </c>
      <c r="G341">
        <v>81</v>
      </c>
      <c r="H341">
        <v>1</v>
      </c>
      <c r="I341" t="s">
        <v>165</v>
      </c>
    </row>
    <row r="342" spans="1:9" x14ac:dyDescent="0.25">
      <c r="A342">
        <v>25.8</v>
      </c>
      <c r="B342">
        <v>4</v>
      </c>
      <c r="C342">
        <v>156</v>
      </c>
      <c r="D342" t="s">
        <v>346</v>
      </c>
      <c r="E342">
        <v>2620</v>
      </c>
      <c r="F342">
        <v>14.4</v>
      </c>
      <c r="G342">
        <v>81</v>
      </c>
      <c r="H342">
        <v>1</v>
      </c>
      <c r="I342" t="s">
        <v>257</v>
      </c>
    </row>
    <row r="343" spans="1:9" x14ac:dyDescent="0.25">
      <c r="A343">
        <v>23.5</v>
      </c>
      <c r="B343">
        <v>6</v>
      </c>
      <c r="C343">
        <v>173</v>
      </c>
      <c r="D343" t="s">
        <v>333</v>
      </c>
      <c r="E343">
        <v>2725</v>
      </c>
      <c r="F343">
        <v>12.6</v>
      </c>
      <c r="G343">
        <v>81</v>
      </c>
      <c r="H343">
        <v>1</v>
      </c>
      <c r="I343" t="s">
        <v>233</v>
      </c>
    </row>
    <row r="344" spans="1:9" x14ac:dyDescent="0.25">
      <c r="A344">
        <v>30</v>
      </c>
      <c r="B344">
        <v>4</v>
      </c>
      <c r="C344">
        <v>135</v>
      </c>
      <c r="D344" t="s">
        <v>394</v>
      </c>
      <c r="E344">
        <v>2385</v>
      </c>
      <c r="F344">
        <v>12.9</v>
      </c>
      <c r="G344">
        <v>81</v>
      </c>
      <c r="H344">
        <v>1</v>
      </c>
      <c r="I344" t="s">
        <v>256</v>
      </c>
    </row>
    <row r="345" spans="1:9" x14ac:dyDescent="0.25">
      <c r="A345">
        <v>39.1</v>
      </c>
      <c r="B345">
        <v>4</v>
      </c>
      <c r="C345">
        <v>79</v>
      </c>
      <c r="D345" t="s">
        <v>378</v>
      </c>
      <c r="E345">
        <v>1755</v>
      </c>
      <c r="F345">
        <v>16.899999999999999</v>
      </c>
      <c r="G345">
        <v>81</v>
      </c>
      <c r="H345">
        <v>3</v>
      </c>
      <c r="I345" t="s">
        <v>258</v>
      </c>
    </row>
    <row r="346" spans="1:9" x14ac:dyDescent="0.25">
      <c r="A346">
        <v>39</v>
      </c>
      <c r="B346">
        <v>4</v>
      </c>
      <c r="C346">
        <v>86</v>
      </c>
      <c r="D346" t="s">
        <v>395</v>
      </c>
      <c r="E346">
        <v>1875</v>
      </c>
      <c r="F346">
        <v>16.399999999999999</v>
      </c>
      <c r="G346">
        <v>81</v>
      </c>
      <c r="H346">
        <v>1</v>
      </c>
      <c r="I346" t="s">
        <v>259</v>
      </c>
    </row>
    <row r="347" spans="1:9" x14ac:dyDescent="0.25">
      <c r="A347">
        <v>35.1</v>
      </c>
      <c r="B347">
        <v>4</v>
      </c>
      <c r="C347">
        <v>81</v>
      </c>
      <c r="D347" t="s">
        <v>340</v>
      </c>
      <c r="E347">
        <v>1760</v>
      </c>
      <c r="F347">
        <v>16.100000000000001</v>
      </c>
      <c r="G347">
        <v>81</v>
      </c>
      <c r="H347">
        <v>3</v>
      </c>
      <c r="I347" t="s">
        <v>260</v>
      </c>
    </row>
    <row r="348" spans="1:9" x14ac:dyDescent="0.25">
      <c r="A348">
        <v>32.299999999999997</v>
      </c>
      <c r="B348">
        <v>4</v>
      </c>
      <c r="C348">
        <v>97</v>
      </c>
      <c r="D348" t="s">
        <v>358</v>
      </c>
      <c r="E348">
        <v>2065</v>
      </c>
      <c r="F348">
        <v>17.8</v>
      </c>
      <c r="G348">
        <v>81</v>
      </c>
      <c r="H348">
        <v>3</v>
      </c>
      <c r="I348" t="s">
        <v>119</v>
      </c>
    </row>
    <row r="349" spans="1:9" x14ac:dyDescent="0.25">
      <c r="A349">
        <v>37</v>
      </c>
      <c r="B349">
        <v>4</v>
      </c>
      <c r="C349">
        <v>85</v>
      </c>
      <c r="D349" t="s">
        <v>338</v>
      </c>
      <c r="E349">
        <v>1975</v>
      </c>
      <c r="F349">
        <v>19.399999999999999</v>
      </c>
      <c r="G349">
        <v>81</v>
      </c>
      <c r="H349">
        <v>3</v>
      </c>
      <c r="I349" t="s">
        <v>261</v>
      </c>
    </row>
    <row r="350" spans="1:9" x14ac:dyDescent="0.25">
      <c r="A350">
        <v>37.700000000000003</v>
      </c>
      <c r="B350">
        <v>4</v>
      </c>
      <c r="C350">
        <v>89</v>
      </c>
      <c r="D350" t="s">
        <v>392</v>
      </c>
      <c r="E350">
        <v>2050</v>
      </c>
      <c r="F350">
        <v>17.3</v>
      </c>
      <c r="G350">
        <v>81</v>
      </c>
      <c r="H350">
        <v>3</v>
      </c>
      <c r="I350" t="s">
        <v>262</v>
      </c>
    </row>
    <row r="351" spans="1:9" x14ac:dyDescent="0.25">
      <c r="A351">
        <v>34.1</v>
      </c>
      <c r="B351">
        <v>4</v>
      </c>
      <c r="C351">
        <v>91</v>
      </c>
      <c r="D351" t="s">
        <v>377</v>
      </c>
      <c r="E351">
        <v>1985</v>
      </c>
      <c r="F351">
        <v>16</v>
      </c>
      <c r="G351">
        <v>81</v>
      </c>
      <c r="H351">
        <v>3</v>
      </c>
      <c r="I351" t="s">
        <v>263</v>
      </c>
    </row>
    <row r="352" spans="1:9" x14ac:dyDescent="0.25">
      <c r="A352">
        <v>34.700000000000003</v>
      </c>
      <c r="B352">
        <v>4</v>
      </c>
      <c r="C352">
        <v>105</v>
      </c>
      <c r="D352" t="s">
        <v>381</v>
      </c>
      <c r="E352">
        <v>2215</v>
      </c>
      <c r="F352">
        <v>14.9</v>
      </c>
      <c r="G352">
        <v>81</v>
      </c>
      <c r="H352">
        <v>1</v>
      </c>
      <c r="I352" t="s">
        <v>264</v>
      </c>
    </row>
    <row r="353" spans="1:9" x14ac:dyDescent="0.25">
      <c r="A353">
        <v>34.4</v>
      </c>
      <c r="B353">
        <v>4</v>
      </c>
      <c r="C353">
        <v>98</v>
      </c>
      <c r="D353" t="s">
        <v>338</v>
      </c>
      <c r="E353">
        <v>2045</v>
      </c>
      <c r="F353">
        <v>16.2</v>
      </c>
      <c r="G353">
        <v>81</v>
      </c>
      <c r="H353">
        <v>1</v>
      </c>
      <c r="I353" t="s">
        <v>265</v>
      </c>
    </row>
    <row r="354" spans="1:9" x14ac:dyDescent="0.25">
      <c r="A354">
        <v>29.9</v>
      </c>
      <c r="B354">
        <v>4</v>
      </c>
      <c r="C354">
        <v>98</v>
      </c>
      <c r="D354" t="s">
        <v>338</v>
      </c>
      <c r="E354">
        <v>2380</v>
      </c>
      <c r="F354">
        <v>20.7</v>
      </c>
      <c r="G354">
        <v>81</v>
      </c>
      <c r="H354">
        <v>1</v>
      </c>
      <c r="I354" t="s">
        <v>266</v>
      </c>
    </row>
    <row r="355" spans="1:9" x14ac:dyDescent="0.25">
      <c r="A355">
        <v>33</v>
      </c>
      <c r="B355">
        <v>4</v>
      </c>
      <c r="C355">
        <v>105</v>
      </c>
      <c r="D355" t="s">
        <v>396</v>
      </c>
      <c r="E355">
        <v>2190</v>
      </c>
      <c r="F355">
        <v>14.2</v>
      </c>
      <c r="G355">
        <v>81</v>
      </c>
      <c r="H355">
        <v>2</v>
      </c>
      <c r="I355" t="s">
        <v>267</v>
      </c>
    </row>
    <row r="356" spans="1:9" x14ac:dyDescent="0.25">
      <c r="A356">
        <v>34.5</v>
      </c>
      <c r="B356">
        <v>4</v>
      </c>
      <c r="C356">
        <v>100</v>
      </c>
      <c r="D356" t="s">
        <v>327</v>
      </c>
      <c r="E356">
        <v>2320</v>
      </c>
      <c r="F356">
        <v>15.8</v>
      </c>
      <c r="G356">
        <v>81</v>
      </c>
      <c r="H356">
        <v>2</v>
      </c>
      <c r="I356" t="s">
        <v>268</v>
      </c>
    </row>
    <row r="357" spans="1:9" x14ac:dyDescent="0.25">
      <c r="A357">
        <v>33.700000000000003</v>
      </c>
      <c r="B357">
        <v>4</v>
      </c>
      <c r="C357">
        <v>107</v>
      </c>
      <c r="D357" t="s">
        <v>355</v>
      </c>
      <c r="E357">
        <v>2210</v>
      </c>
      <c r="F357">
        <v>14.4</v>
      </c>
      <c r="G357">
        <v>81</v>
      </c>
      <c r="H357">
        <v>3</v>
      </c>
      <c r="I357" t="s">
        <v>269</v>
      </c>
    </row>
    <row r="358" spans="1:9" x14ac:dyDescent="0.25">
      <c r="A358">
        <v>32.4</v>
      </c>
      <c r="B358">
        <v>4</v>
      </c>
      <c r="C358">
        <v>108</v>
      </c>
      <c r="D358" t="s">
        <v>355</v>
      </c>
      <c r="E358">
        <v>2350</v>
      </c>
      <c r="F358">
        <v>16.8</v>
      </c>
      <c r="G358">
        <v>81</v>
      </c>
      <c r="H358">
        <v>3</v>
      </c>
      <c r="I358" t="s">
        <v>131</v>
      </c>
    </row>
    <row r="359" spans="1:9" x14ac:dyDescent="0.25">
      <c r="A359">
        <v>32.9</v>
      </c>
      <c r="B359">
        <v>4</v>
      </c>
      <c r="C359">
        <v>119</v>
      </c>
      <c r="D359" t="s">
        <v>328</v>
      </c>
      <c r="E359">
        <v>2615</v>
      </c>
      <c r="F359">
        <v>14.8</v>
      </c>
      <c r="G359">
        <v>81</v>
      </c>
      <c r="H359">
        <v>3</v>
      </c>
      <c r="I359" t="s">
        <v>270</v>
      </c>
    </row>
    <row r="360" spans="1:9" x14ac:dyDescent="0.25">
      <c r="A360">
        <v>31.6</v>
      </c>
      <c r="B360">
        <v>4</v>
      </c>
      <c r="C360">
        <v>120</v>
      </c>
      <c r="D360" t="s">
        <v>396</v>
      </c>
      <c r="E360">
        <v>2635</v>
      </c>
      <c r="F360">
        <v>18.3</v>
      </c>
      <c r="G360">
        <v>81</v>
      </c>
      <c r="H360">
        <v>3</v>
      </c>
      <c r="I360" t="s">
        <v>241</v>
      </c>
    </row>
    <row r="361" spans="1:9" x14ac:dyDescent="0.25">
      <c r="A361">
        <v>28.1</v>
      </c>
      <c r="B361">
        <v>4</v>
      </c>
      <c r="C361">
        <v>141</v>
      </c>
      <c r="D361" t="s">
        <v>341</v>
      </c>
      <c r="E361">
        <v>3230</v>
      </c>
      <c r="F361">
        <v>20.399999999999999</v>
      </c>
      <c r="G361">
        <v>81</v>
      </c>
      <c r="H361">
        <v>2</v>
      </c>
      <c r="I361" t="s">
        <v>271</v>
      </c>
    </row>
    <row r="362" spans="1:9" x14ac:dyDescent="0.25">
      <c r="A362">
        <v>30.7</v>
      </c>
      <c r="B362">
        <v>6</v>
      </c>
      <c r="C362">
        <v>145</v>
      </c>
      <c r="D362" t="s">
        <v>337</v>
      </c>
      <c r="E362">
        <v>3160</v>
      </c>
      <c r="F362">
        <v>19.600000000000001</v>
      </c>
      <c r="G362">
        <v>81</v>
      </c>
      <c r="H362">
        <v>2</v>
      </c>
      <c r="I362" t="s">
        <v>272</v>
      </c>
    </row>
    <row r="363" spans="1:9" x14ac:dyDescent="0.25">
      <c r="A363">
        <v>25.4</v>
      </c>
      <c r="B363">
        <v>6</v>
      </c>
      <c r="C363">
        <v>168</v>
      </c>
      <c r="D363" t="s">
        <v>397</v>
      </c>
      <c r="E363">
        <v>2900</v>
      </c>
      <c r="F363">
        <v>12.6</v>
      </c>
      <c r="G363">
        <v>81</v>
      </c>
      <c r="H363">
        <v>3</v>
      </c>
      <c r="I363" t="s">
        <v>273</v>
      </c>
    </row>
    <row r="364" spans="1:9" x14ac:dyDescent="0.25">
      <c r="A364">
        <v>24.2</v>
      </c>
      <c r="B364">
        <v>6</v>
      </c>
      <c r="C364">
        <v>146</v>
      </c>
      <c r="D364" t="s">
        <v>373</v>
      </c>
      <c r="E364">
        <v>2930</v>
      </c>
      <c r="F364">
        <v>13.8</v>
      </c>
      <c r="G364">
        <v>81</v>
      </c>
      <c r="H364">
        <v>3</v>
      </c>
      <c r="I364" t="s">
        <v>274</v>
      </c>
    </row>
    <row r="365" spans="1:9" x14ac:dyDescent="0.25">
      <c r="A365">
        <v>22.4</v>
      </c>
      <c r="B365">
        <v>6</v>
      </c>
      <c r="C365">
        <v>231</v>
      </c>
      <c r="D365" t="s">
        <v>333</v>
      </c>
      <c r="E365">
        <v>3415</v>
      </c>
      <c r="F365">
        <v>15.8</v>
      </c>
      <c r="G365">
        <v>81</v>
      </c>
      <c r="H365">
        <v>1</v>
      </c>
      <c r="I365" t="s">
        <v>125</v>
      </c>
    </row>
    <row r="366" spans="1:9" x14ac:dyDescent="0.25">
      <c r="A366">
        <v>26.6</v>
      </c>
      <c r="B366">
        <v>8</v>
      </c>
      <c r="C366">
        <v>350</v>
      </c>
      <c r="D366" t="s">
        <v>329</v>
      </c>
      <c r="E366">
        <v>3725</v>
      </c>
      <c r="F366">
        <v>19</v>
      </c>
      <c r="G366">
        <v>81</v>
      </c>
      <c r="H366">
        <v>1</v>
      </c>
      <c r="I366" t="s">
        <v>275</v>
      </c>
    </row>
    <row r="367" spans="1:9" x14ac:dyDescent="0.25">
      <c r="A367">
        <v>20.2</v>
      </c>
      <c r="B367">
        <v>6</v>
      </c>
      <c r="C367">
        <v>200</v>
      </c>
      <c r="D367" t="s">
        <v>319</v>
      </c>
      <c r="E367">
        <v>3060</v>
      </c>
      <c r="F367">
        <v>17.100000000000001</v>
      </c>
      <c r="G367">
        <v>81</v>
      </c>
      <c r="H367">
        <v>1</v>
      </c>
      <c r="I367" t="s">
        <v>276</v>
      </c>
    </row>
    <row r="368" spans="1:9" x14ac:dyDescent="0.25">
      <c r="A368">
        <v>17.600000000000001</v>
      </c>
      <c r="B368">
        <v>6</v>
      </c>
      <c r="C368">
        <v>225</v>
      </c>
      <c r="D368" t="s">
        <v>318</v>
      </c>
      <c r="E368">
        <v>3465</v>
      </c>
      <c r="F368">
        <v>16.600000000000001</v>
      </c>
      <c r="G368">
        <v>81</v>
      </c>
      <c r="H368">
        <v>1</v>
      </c>
      <c r="I368" t="s">
        <v>277</v>
      </c>
    </row>
    <row r="369" spans="1:9" x14ac:dyDescent="0.25">
      <c r="A369">
        <v>28</v>
      </c>
      <c r="B369">
        <v>4</v>
      </c>
      <c r="C369">
        <v>112</v>
      </c>
      <c r="D369" t="s">
        <v>319</v>
      </c>
      <c r="E369">
        <v>2605</v>
      </c>
      <c r="F369">
        <v>19.600000000000001</v>
      </c>
      <c r="G369">
        <v>82</v>
      </c>
      <c r="H369">
        <v>1</v>
      </c>
      <c r="I369" t="s">
        <v>278</v>
      </c>
    </row>
    <row r="370" spans="1:9" x14ac:dyDescent="0.25">
      <c r="A370">
        <v>27</v>
      </c>
      <c r="B370">
        <v>4</v>
      </c>
      <c r="C370">
        <v>112</v>
      </c>
      <c r="D370" t="s">
        <v>319</v>
      </c>
      <c r="E370">
        <v>2640</v>
      </c>
      <c r="F370">
        <v>18.600000000000001</v>
      </c>
      <c r="G370">
        <v>82</v>
      </c>
      <c r="H370">
        <v>1</v>
      </c>
      <c r="I370" t="s">
        <v>279</v>
      </c>
    </row>
    <row r="371" spans="1:9" x14ac:dyDescent="0.25">
      <c r="A371">
        <v>34</v>
      </c>
      <c r="B371">
        <v>4</v>
      </c>
      <c r="C371">
        <v>112</v>
      </c>
      <c r="D371" t="s">
        <v>319</v>
      </c>
      <c r="E371">
        <v>2395</v>
      </c>
      <c r="F371">
        <v>18</v>
      </c>
      <c r="G371">
        <v>82</v>
      </c>
      <c r="H371">
        <v>1</v>
      </c>
      <c r="I371" t="s">
        <v>280</v>
      </c>
    </row>
    <row r="372" spans="1:9" x14ac:dyDescent="0.25">
      <c r="A372">
        <v>31</v>
      </c>
      <c r="B372">
        <v>4</v>
      </c>
      <c r="C372">
        <v>112</v>
      </c>
      <c r="D372" t="s">
        <v>318</v>
      </c>
      <c r="E372">
        <v>2575</v>
      </c>
      <c r="F372">
        <v>16.2</v>
      </c>
      <c r="G372">
        <v>82</v>
      </c>
      <c r="H372">
        <v>1</v>
      </c>
      <c r="I372" t="s">
        <v>281</v>
      </c>
    </row>
    <row r="373" spans="1:9" x14ac:dyDescent="0.25">
      <c r="A373">
        <v>29</v>
      </c>
      <c r="B373">
        <v>4</v>
      </c>
      <c r="C373">
        <v>135</v>
      </c>
      <c r="D373" t="s">
        <v>394</v>
      </c>
      <c r="E373">
        <v>2525</v>
      </c>
      <c r="F373">
        <v>16</v>
      </c>
      <c r="G373">
        <v>82</v>
      </c>
      <c r="H373">
        <v>1</v>
      </c>
      <c r="I373" t="s">
        <v>282</v>
      </c>
    </row>
    <row r="374" spans="1:9" x14ac:dyDescent="0.25">
      <c r="A374">
        <v>27</v>
      </c>
      <c r="B374">
        <v>4</v>
      </c>
      <c r="C374">
        <v>151</v>
      </c>
      <c r="D374" t="s">
        <v>322</v>
      </c>
      <c r="E374">
        <v>2735</v>
      </c>
      <c r="F374">
        <v>18</v>
      </c>
      <c r="G374">
        <v>82</v>
      </c>
      <c r="H374">
        <v>1</v>
      </c>
      <c r="I374" t="s">
        <v>235</v>
      </c>
    </row>
    <row r="375" spans="1:9" x14ac:dyDescent="0.25">
      <c r="A375">
        <v>24</v>
      </c>
      <c r="B375">
        <v>4</v>
      </c>
      <c r="C375">
        <v>140</v>
      </c>
      <c r="D375" t="s">
        <v>346</v>
      </c>
      <c r="E375">
        <v>2865</v>
      </c>
      <c r="F375">
        <v>16.399999999999999</v>
      </c>
      <c r="G375">
        <v>82</v>
      </c>
      <c r="H375">
        <v>1</v>
      </c>
      <c r="I375" t="s">
        <v>283</v>
      </c>
    </row>
    <row r="376" spans="1:9" x14ac:dyDescent="0.25">
      <c r="A376">
        <v>23</v>
      </c>
      <c r="B376">
        <v>4</v>
      </c>
      <c r="C376">
        <v>151</v>
      </c>
      <c r="D376" t="s">
        <v>327</v>
      </c>
      <c r="E376">
        <v>3035</v>
      </c>
      <c r="F376">
        <v>20.5</v>
      </c>
      <c r="G376">
        <v>82</v>
      </c>
      <c r="H376">
        <v>1</v>
      </c>
      <c r="I376" t="s">
        <v>284</v>
      </c>
    </row>
    <row r="377" spans="1:9" x14ac:dyDescent="0.25">
      <c r="A377">
        <v>36</v>
      </c>
      <c r="B377">
        <v>4</v>
      </c>
      <c r="C377">
        <v>105</v>
      </c>
      <c r="D377" t="s">
        <v>396</v>
      </c>
      <c r="E377">
        <v>1980</v>
      </c>
      <c r="F377">
        <v>15.3</v>
      </c>
      <c r="G377">
        <v>82</v>
      </c>
      <c r="H377">
        <v>2</v>
      </c>
      <c r="I377" t="s">
        <v>285</v>
      </c>
    </row>
    <row r="378" spans="1:9" x14ac:dyDescent="0.25">
      <c r="A378">
        <v>37</v>
      </c>
      <c r="B378">
        <v>4</v>
      </c>
      <c r="C378">
        <v>91</v>
      </c>
      <c r="D378" t="s">
        <v>377</v>
      </c>
      <c r="E378">
        <v>2025</v>
      </c>
      <c r="F378">
        <v>18.2</v>
      </c>
      <c r="G378">
        <v>82</v>
      </c>
      <c r="H378">
        <v>3</v>
      </c>
      <c r="I378" t="s">
        <v>286</v>
      </c>
    </row>
    <row r="379" spans="1:9" x14ac:dyDescent="0.25">
      <c r="A379">
        <v>31</v>
      </c>
      <c r="B379">
        <v>4</v>
      </c>
      <c r="C379">
        <v>91</v>
      </c>
      <c r="D379" t="s">
        <v>377</v>
      </c>
      <c r="E379">
        <v>1970</v>
      </c>
      <c r="F379">
        <v>17.600000000000001</v>
      </c>
      <c r="G379">
        <v>82</v>
      </c>
      <c r="H379">
        <v>3</v>
      </c>
      <c r="I379" t="s">
        <v>287</v>
      </c>
    </row>
    <row r="380" spans="1:9" x14ac:dyDescent="0.25">
      <c r="A380">
        <v>38</v>
      </c>
      <c r="B380">
        <v>4</v>
      </c>
      <c r="C380">
        <v>105</v>
      </c>
      <c r="D380" t="s">
        <v>381</v>
      </c>
      <c r="E380">
        <v>2125</v>
      </c>
      <c r="F380">
        <v>14.7</v>
      </c>
      <c r="G380">
        <v>82</v>
      </c>
      <c r="H380">
        <v>1</v>
      </c>
      <c r="I380" t="s">
        <v>288</v>
      </c>
    </row>
    <row r="381" spans="1:9" x14ac:dyDescent="0.25">
      <c r="A381">
        <v>36</v>
      </c>
      <c r="B381">
        <v>4</v>
      </c>
      <c r="C381">
        <v>98</v>
      </c>
      <c r="D381" t="s">
        <v>336</v>
      </c>
      <c r="E381">
        <v>2125</v>
      </c>
      <c r="F381">
        <v>17.3</v>
      </c>
      <c r="G381">
        <v>82</v>
      </c>
      <c r="H381">
        <v>1</v>
      </c>
      <c r="I381" t="s">
        <v>289</v>
      </c>
    </row>
    <row r="382" spans="1:9" x14ac:dyDescent="0.25">
      <c r="A382">
        <v>36</v>
      </c>
      <c r="B382">
        <v>4</v>
      </c>
      <c r="C382">
        <v>120</v>
      </c>
      <c r="D382" t="s">
        <v>319</v>
      </c>
      <c r="E382">
        <v>2160</v>
      </c>
      <c r="F382">
        <v>14.5</v>
      </c>
      <c r="G382">
        <v>82</v>
      </c>
      <c r="H382">
        <v>3</v>
      </c>
      <c r="I382" t="s">
        <v>290</v>
      </c>
    </row>
    <row r="383" spans="1:9" x14ac:dyDescent="0.25">
      <c r="A383">
        <v>36</v>
      </c>
      <c r="B383">
        <v>4</v>
      </c>
      <c r="C383">
        <v>107</v>
      </c>
      <c r="D383" t="s">
        <v>355</v>
      </c>
      <c r="E383">
        <v>2205</v>
      </c>
      <c r="F383">
        <v>14.5</v>
      </c>
      <c r="G383">
        <v>82</v>
      </c>
      <c r="H383">
        <v>3</v>
      </c>
      <c r="I383" t="s">
        <v>255</v>
      </c>
    </row>
    <row r="384" spans="1:9" x14ac:dyDescent="0.25">
      <c r="A384">
        <v>34</v>
      </c>
      <c r="B384">
        <v>4</v>
      </c>
      <c r="C384">
        <v>108</v>
      </c>
      <c r="D384" t="s">
        <v>336</v>
      </c>
      <c r="E384">
        <v>2245</v>
      </c>
      <c r="F384">
        <v>16.899999999999999</v>
      </c>
      <c r="G384">
        <v>82</v>
      </c>
      <c r="H384">
        <v>3</v>
      </c>
      <c r="I384" t="s">
        <v>131</v>
      </c>
    </row>
    <row r="385" spans="1:9" x14ac:dyDescent="0.25">
      <c r="A385">
        <v>38</v>
      </c>
      <c r="B385">
        <v>4</v>
      </c>
      <c r="C385">
        <v>91</v>
      </c>
      <c r="D385" t="s">
        <v>358</v>
      </c>
      <c r="E385">
        <v>1965</v>
      </c>
      <c r="F385">
        <v>15</v>
      </c>
      <c r="G385">
        <v>82</v>
      </c>
      <c r="H385">
        <v>3</v>
      </c>
      <c r="I385" t="s">
        <v>118</v>
      </c>
    </row>
    <row r="386" spans="1:9" x14ac:dyDescent="0.25">
      <c r="A386">
        <v>32</v>
      </c>
      <c r="B386">
        <v>4</v>
      </c>
      <c r="C386">
        <v>91</v>
      </c>
      <c r="D386" t="s">
        <v>358</v>
      </c>
      <c r="E386">
        <v>1965</v>
      </c>
      <c r="F386">
        <v>15.7</v>
      </c>
      <c r="G386">
        <v>82</v>
      </c>
      <c r="H386">
        <v>3</v>
      </c>
      <c r="I386" t="s">
        <v>291</v>
      </c>
    </row>
    <row r="387" spans="1:9" x14ac:dyDescent="0.25">
      <c r="A387">
        <v>38</v>
      </c>
      <c r="B387">
        <v>4</v>
      </c>
      <c r="C387">
        <v>91</v>
      </c>
      <c r="D387" t="s">
        <v>358</v>
      </c>
      <c r="E387">
        <v>1995</v>
      </c>
      <c r="F387">
        <v>16.2</v>
      </c>
      <c r="G387">
        <v>82</v>
      </c>
      <c r="H387">
        <v>3</v>
      </c>
      <c r="I387" t="s">
        <v>292</v>
      </c>
    </row>
    <row r="388" spans="1:9" x14ac:dyDescent="0.25">
      <c r="A388">
        <v>25</v>
      </c>
      <c r="B388">
        <v>6</v>
      </c>
      <c r="C388">
        <v>181</v>
      </c>
      <c r="D388" t="s">
        <v>333</v>
      </c>
      <c r="E388">
        <v>2945</v>
      </c>
      <c r="F388">
        <v>16.399999999999999</v>
      </c>
      <c r="G388">
        <v>82</v>
      </c>
      <c r="H388">
        <v>1</v>
      </c>
      <c r="I388" t="s">
        <v>293</v>
      </c>
    </row>
    <row r="389" spans="1:9" x14ac:dyDescent="0.25">
      <c r="A389">
        <v>38</v>
      </c>
      <c r="B389">
        <v>6</v>
      </c>
      <c r="C389">
        <v>262</v>
      </c>
      <c r="D389" t="s">
        <v>318</v>
      </c>
      <c r="E389">
        <v>3015</v>
      </c>
      <c r="F389">
        <v>17</v>
      </c>
      <c r="G389">
        <v>82</v>
      </c>
      <c r="H389">
        <v>1</v>
      </c>
      <c r="I389" t="s">
        <v>294</v>
      </c>
    </row>
    <row r="390" spans="1:9" x14ac:dyDescent="0.25">
      <c r="A390">
        <v>26</v>
      </c>
      <c r="B390">
        <v>4</v>
      </c>
      <c r="C390">
        <v>156</v>
      </c>
      <c r="D390" t="s">
        <v>346</v>
      </c>
      <c r="E390">
        <v>2585</v>
      </c>
      <c r="F390">
        <v>14.5</v>
      </c>
      <c r="G390">
        <v>82</v>
      </c>
      <c r="H390">
        <v>1</v>
      </c>
      <c r="I390" t="s">
        <v>295</v>
      </c>
    </row>
    <row r="391" spans="1:9" x14ac:dyDescent="0.25">
      <c r="A391">
        <v>22</v>
      </c>
      <c r="B391">
        <v>6</v>
      </c>
      <c r="C391">
        <v>232</v>
      </c>
      <c r="D391" t="s">
        <v>345</v>
      </c>
      <c r="E391">
        <v>2835</v>
      </c>
      <c r="F391">
        <v>14.7</v>
      </c>
      <c r="G391">
        <v>82</v>
      </c>
      <c r="H391">
        <v>1</v>
      </c>
      <c r="I391" t="s">
        <v>296</v>
      </c>
    </row>
    <row r="392" spans="1:9" x14ac:dyDescent="0.25">
      <c r="A392">
        <v>32</v>
      </c>
      <c r="B392">
        <v>4</v>
      </c>
      <c r="C392">
        <v>144</v>
      </c>
      <c r="D392" t="s">
        <v>366</v>
      </c>
      <c r="E392">
        <v>2665</v>
      </c>
      <c r="F392">
        <v>13.9</v>
      </c>
      <c r="G392">
        <v>82</v>
      </c>
      <c r="H392">
        <v>3</v>
      </c>
      <c r="I392" t="s">
        <v>297</v>
      </c>
    </row>
    <row r="393" spans="1:9" x14ac:dyDescent="0.25">
      <c r="A393">
        <v>36</v>
      </c>
      <c r="B393">
        <v>4</v>
      </c>
      <c r="C393">
        <v>135</v>
      </c>
      <c r="D393" t="s">
        <v>394</v>
      </c>
      <c r="E393">
        <v>2370</v>
      </c>
      <c r="F393">
        <v>13</v>
      </c>
      <c r="G393">
        <v>82</v>
      </c>
      <c r="H393">
        <v>1</v>
      </c>
      <c r="I393" t="s">
        <v>298</v>
      </c>
    </row>
    <row r="394" spans="1:9" x14ac:dyDescent="0.25">
      <c r="A394">
        <v>27</v>
      </c>
      <c r="B394">
        <v>4</v>
      </c>
      <c r="C394">
        <v>151</v>
      </c>
      <c r="D394" t="s">
        <v>322</v>
      </c>
      <c r="E394">
        <v>2950</v>
      </c>
      <c r="F394">
        <v>17.3</v>
      </c>
      <c r="G394">
        <v>82</v>
      </c>
      <c r="H394">
        <v>1</v>
      </c>
      <c r="I394" t="s">
        <v>299</v>
      </c>
    </row>
    <row r="395" spans="1:9" x14ac:dyDescent="0.25">
      <c r="A395">
        <v>27</v>
      </c>
      <c r="B395">
        <v>4</v>
      </c>
      <c r="C395">
        <v>140</v>
      </c>
      <c r="D395" t="s">
        <v>335</v>
      </c>
      <c r="E395">
        <v>2790</v>
      </c>
      <c r="F395">
        <v>15.6</v>
      </c>
      <c r="G395">
        <v>82</v>
      </c>
      <c r="H395">
        <v>1</v>
      </c>
      <c r="I395" t="s">
        <v>300</v>
      </c>
    </row>
    <row r="396" spans="1:9" x14ac:dyDescent="0.25">
      <c r="A396">
        <v>44</v>
      </c>
      <c r="B396">
        <v>4</v>
      </c>
      <c r="C396">
        <v>97</v>
      </c>
      <c r="D396" t="s">
        <v>361</v>
      </c>
      <c r="E396">
        <v>2130</v>
      </c>
      <c r="F396">
        <v>24.6</v>
      </c>
      <c r="G396">
        <v>82</v>
      </c>
      <c r="H396">
        <v>2</v>
      </c>
      <c r="I396" t="s">
        <v>301</v>
      </c>
    </row>
    <row r="397" spans="1:9" x14ac:dyDescent="0.25">
      <c r="A397">
        <v>32</v>
      </c>
      <c r="B397">
        <v>4</v>
      </c>
      <c r="C397">
        <v>135</v>
      </c>
      <c r="D397" t="s">
        <v>394</v>
      </c>
      <c r="E397">
        <v>2295</v>
      </c>
      <c r="F397">
        <v>11.6</v>
      </c>
      <c r="G397">
        <v>82</v>
      </c>
      <c r="H397">
        <v>1</v>
      </c>
      <c r="I397" t="s">
        <v>302</v>
      </c>
    </row>
    <row r="398" spans="1:9" x14ac:dyDescent="0.25">
      <c r="A398">
        <v>28</v>
      </c>
      <c r="B398">
        <v>4</v>
      </c>
      <c r="C398">
        <v>120</v>
      </c>
      <c r="D398" t="s">
        <v>372</v>
      </c>
      <c r="E398">
        <v>2625</v>
      </c>
      <c r="F398">
        <v>18.600000000000001</v>
      </c>
      <c r="G398">
        <v>82</v>
      </c>
      <c r="H398">
        <v>1</v>
      </c>
      <c r="I398" t="s">
        <v>303</v>
      </c>
    </row>
    <row r="399" spans="1:9" x14ac:dyDescent="0.25">
      <c r="A399">
        <v>31</v>
      </c>
      <c r="B399">
        <v>4</v>
      </c>
      <c r="C399">
        <v>119</v>
      </c>
      <c r="D399" t="s">
        <v>398</v>
      </c>
      <c r="E399">
        <v>2720</v>
      </c>
      <c r="F399">
        <v>19.399999999999999</v>
      </c>
      <c r="G399">
        <v>82</v>
      </c>
      <c r="H399">
        <v>1</v>
      </c>
      <c r="I399" t="s">
        <v>304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83510-7F72-4B43-97C4-B11106B7D652}">
  <dimension ref="A1:Y399"/>
  <sheetViews>
    <sheetView topLeftCell="I1" zoomScale="92" workbookViewId="0">
      <selection activeCell="T23" sqref="T23"/>
    </sheetView>
  </sheetViews>
  <sheetFormatPr defaultRowHeight="15" x14ac:dyDescent="0.25"/>
  <cols>
    <col min="1" max="8" width="11.42578125" bestFit="1" customWidth="1"/>
    <col min="9" max="9" width="34.28515625" bestFit="1" customWidth="1"/>
    <col min="10" max="10" width="21.42578125" bestFit="1" customWidth="1"/>
    <col min="11" max="11" width="51.28515625" bestFit="1" customWidth="1"/>
    <col min="14" max="14" width="11.5703125" bestFit="1" customWidth="1"/>
    <col min="16" max="16" width="18.140625" bestFit="1" customWidth="1"/>
    <col min="17" max="17" width="10.85546875" bestFit="1" customWidth="1"/>
    <col min="19" max="19" width="21.42578125" bestFit="1" customWidth="1"/>
    <col min="20" max="20" width="53.5703125" bestFit="1" customWidth="1"/>
    <col min="22" max="22" width="11.5703125" bestFit="1" customWidth="1"/>
    <col min="24" max="24" width="18.140625" bestFit="1" customWidth="1"/>
    <col min="25" max="25" width="10.85546875" bestFit="1" customWidth="1"/>
  </cols>
  <sheetData>
    <row r="1" spans="1:25" x14ac:dyDescent="0.25">
      <c r="A1" t="s">
        <v>399</v>
      </c>
      <c r="B1" t="s">
        <v>400</v>
      </c>
      <c r="C1" t="s">
        <v>401</v>
      </c>
      <c r="D1" t="s">
        <v>402</v>
      </c>
      <c r="E1" t="s">
        <v>403</v>
      </c>
      <c r="F1" t="s">
        <v>404</v>
      </c>
      <c r="G1" t="s">
        <v>405</v>
      </c>
      <c r="H1" t="s">
        <v>406</v>
      </c>
      <c r="I1" t="s">
        <v>407</v>
      </c>
      <c r="N1" t="s">
        <v>424</v>
      </c>
      <c r="O1" t="s">
        <v>429</v>
      </c>
      <c r="P1" t="s">
        <v>430</v>
      </c>
      <c r="Q1" t="s">
        <v>431</v>
      </c>
      <c r="V1" t="s">
        <v>424</v>
      </c>
      <c r="W1" t="s">
        <v>429</v>
      </c>
      <c r="X1" t="s">
        <v>430</v>
      </c>
      <c r="Y1" t="s">
        <v>431</v>
      </c>
    </row>
    <row r="2" spans="1:25" x14ac:dyDescent="0.25">
      <c r="A2">
        <v>18</v>
      </c>
      <c r="B2">
        <v>8</v>
      </c>
      <c r="C2">
        <v>307</v>
      </c>
      <c r="D2" t="s">
        <v>305</v>
      </c>
      <c r="E2">
        <v>3504</v>
      </c>
      <c r="F2">
        <v>12</v>
      </c>
      <c r="G2">
        <v>70</v>
      </c>
      <c r="H2">
        <v>1</v>
      </c>
      <c r="I2" t="s">
        <v>0</v>
      </c>
      <c r="J2" t="s">
        <v>425</v>
      </c>
      <c r="K2" t="s">
        <v>427</v>
      </c>
      <c r="N2">
        <f>_xlfn.NORM.DIST(auto_mpg__2[[#This Row],[acceleration]],$K$4,$K$5,TRUE)</f>
        <v>9.7574186077864611E-2</v>
      </c>
      <c r="O2">
        <f>COUNTIF($F$2:$F$399, "&lt;="&amp;F2)/COUNT($F$2:$F$399)</f>
        <v>0.10301507537688442</v>
      </c>
      <c r="P2">
        <f>ABS(O2-N2)</f>
        <v>5.4408892990198132E-3</v>
      </c>
      <c r="Q2">
        <f>MAX(P2,P2:P399)</f>
        <v>5.0759768541134398E-2</v>
      </c>
      <c r="S2" t="s">
        <v>425</v>
      </c>
      <c r="T2" t="s">
        <v>437</v>
      </c>
      <c r="V2">
        <f>(E2 - $T$4) / ($T$5 - $T$4)</f>
        <v>0.53614970229656933</v>
      </c>
      <c r="W2">
        <f>COUNTIF($E$2:$E$399, "&lt;=" &amp; E2) / COUNT($E$2:$E$399)</f>
        <v>0.72864321608040206</v>
      </c>
      <c r="X2">
        <f>ABS(W2-V2)</f>
        <v>0.19249351378383273</v>
      </c>
      <c r="Y2">
        <f>MAX(X:X)</f>
        <v>0.20103850696635994</v>
      </c>
    </row>
    <row r="3" spans="1:25" x14ac:dyDescent="0.25">
      <c r="A3">
        <v>15</v>
      </c>
      <c r="B3">
        <v>8</v>
      </c>
      <c r="C3">
        <v>350</v>
      </c>
      <c r="D3" t="s">
        <v>306</v>
      </c>
      <c r="E3">
        <v>3693</v>
      </c>
      <c r="F3">
        <v>11.5</v>
      </c>
      <c r="G3">
        <v>70</v>
      </c>
      <c r="H3">
        <v>1</v>
      </c>
      <c r="I3" t="s">
        <v>1</v>
      </c>
      <c r="J3" t="s">
        <v>426</v>
      </c>
      <c r="K3" t="s">
        <v>428</v>
      </c>
      <c r="N3">
        <f>_xlfn.NORM.DIST(auto_mpg__2[[#This Row],[acceleration]],$K$4,$K$5,TRUE)</f>
        <v>6.9832753497853894E-2</v>
      </c>
      <c r="O3">
        <f t="shared" ref="O3:O66" si="0">COUNTIF($F$2:$F$399, "&lt;="&amp;F3)/COUNT($F$2:$F$399)</f>
        <v>7.5376884422110546E-2</v>
      </c>
      <c r="P3">
        <f t="shared" ref="P3:P66" si="1">ABS(O3-N3)</f>
        <v>5.5441309242566517E-3</v>
      </c>
      <c r="S3" t="s">
        <v>426</v>
      </c>
      <c r="T3" t="s">
        <v>438</v>
      </c>
      <c r="V3">
        <f t="shared" ref="V3:V66" si="2">(E3 - $T$4) / ($T$5 - $T$4)</f>
        <v>0.58973631981854269</v>
      </c>
      <c r="W3">
        <f t="shared" ref="W3:W66" si="3">COUNTIF($E$2:$E$399, "&lt;=" &amp; E3) / COUNT($E$2:$E$399)</f>
        <v>0.77638190954773867</v>
      </c>
      <c r="X3">
        <f t="shared" ref="X3:X66" si="4">ABS(W3-V3)</f>
        <v>0.18664558972919598</v>
      </c>
    </row>
    <row r="4" spans="1:25" x14ac:dyDescent="0.25">
      <c r="A4">
        <v>18</v>
      </c>
      <c r="B4">
        <v>8</v>
      </c>
      <c r="C4">
        <v>318</v>
      </c>
      <c r="D4" t="s">
        <v>307</v>
      </c>
      <c r="E4">
        <v>3436</v>
      </c>
      <c r="F4">
        <v>11</v>
      </c>
      <c r="G4">
        <v>70</v>
      </c>
      <c r="H4">
        <v>1</v>
      </c>
      <c r="I4" t="s">
        <v>2</v>
      </c>
      <c r="J4" t="s">
        <v>422</v>
      </c>
      <c r="K4">
        <f>AVERAGE(auto_mpg__2[acceleration])</f>
        <v>15.568090452261291</v>
      </c>
      <c r="N4">
        <f>_xlfn.NORM.DIST(auto_mpg__2[[#This Row],[acceleration]],$K$4,$K$5,TRUE)</f>
        <v>4.8600505522769906E-2</v>
      </c>
      <c r="O4">
        <f t="shared" si="0"/>
        <v>4.5226130653266333E-2</v>
      </c>
      <c r="P4">
        <f t="shared" si="1"/>
        <v>3.3743748695035727E-3</v>
      </c>
      <c r="S4" t="s">
        <v>439</v>
      </c>
      <c r="T4">
        <f>MIN(E:E)</f>
        <v>1613</v>
      </c>
      <c r="V4">
        <f t="shared" si="2"/>
        <v>0.51686986107173238</v>
      </c>
      <c r="W4">
        <f t="shared" si="3"/>
        <v>0.71356783919597988</v>
      </c>
      <c r="X4">
        <f t="shared" si="4"/>
        <v>0.1966979781242475</v>
      </c>
    </row>
    <row r="5" spans="1:25" x14ac:dyDescent="0.25">
      <c r="A5">
        <v>16</v>
      </c>
      <c r="B5">
        <v>8</v>
      </c>
      <c r="C5">
        <v>304</v>
      </c>
      <c r="D5" t="s">
        <v>307</v>
      </c>
      <c r="E5">
        <v>3433</v>
      </c>
      <c r="F5">
        <v>12</v>
      </c>
      <c r="G5">
        <v>70</v>
      </c>
      <c r="H5">
        <v>1</v>
      </c>
      <c r="I5" t="s">
        <v>3</v>
      </c>
      <c r="J5" t="s">
        <v>423</v>
      </c>
      <c r="K5">
        <f>_xlfn.STDEV.P(auto_mpg__2[acceleration])</f>
        <v>2.7542223175941012</v>
      </c>
      <c r="N5">
        <f>_xlfn.NORM.DIST(auto_mpg__2[[#This Row],[acceleration]],$K$4,$K$5,TRUE)</f>
        <v>9.7574186077864611E-2</v>
      </c>
      <c r="O5">
        <f t="shared" si="0"/>
        <v>0.10301507537688442</v>
      </c>
      <c r="P5">
        <f t="shared" si="1"/>
        <v>5.4408892990198132E-3</v>
      </c>
      <c r="S5" t="s">
        <v>440</v>
      </c>
      <c r="T5">
        <f>MAX(E:E)</f>
        <v>5140</v>
      </c>
      <c r="V5">
        <f t="shared" si="2"/>
        <v>0.51601927984122486</v>
      </c>
      <c r="W5">
        <f t="shared" si="3"/>
        <v>0.71105527638190957</v>
      </c>
      <c r="X5">
        <f t="shared" si="4"/>
        <v>0.19503599654068471</v>
      </c>
    </row>
    <row r="6" spans="1:25" x14ac:dyDescent="0.25">
      <c r="A6">
        <v>17</v>
      </c>
      <c r="B6">
        <v>8</v>
      </c>
      <c r="C6">
        <v>302</v>
      </c>
      <c r="D6" t="s">
        <v>308</v>
      </c>
      <c r="E6">
        <v>3449</v>
      </c>
      <c r="F6">
        <v>10.5</v>
      </c>
      <c r="G6">
        <v>70</v>
      </c>
      <c r="H6">
        <v>1</v>
      </c>
      <c r="I6" t="s">
        <v>4</v>
      </c>
      <c r="J6" t="s">
        <v>434</v>
      </c>
      <c r="K6">
        <f>COUNT(auto_mpg__2[acceleration])</f>
        <v>398</v>
      </c>
      <c r="N6">
        <f>_xlfn.NORM.DIST(auto_mpg__2[[#This Row],[acceleration]],$K$4,$K$5,TRUE)</f>
        <v>3.2875553799404593E-2</v>
      </c>
      <c r="O6">
        <f t="shared" si="0"/>
        <v>2.7638190954773871E-2</v>
      </c>
      <c r="P6">
        <f t="shared" si="1"/>
        <v>5.2373628446307219E-3</v>
      </c>
      <c r="S6" t="s">
        <v>434</v>
      </c>
      <c r="T6">
        <f>COUNT(E2:E399)</f>
        <v>398</v>
      </c>
      <c r="V6">
        <f t="shared" si="2"/>
        <v>0.52055571307059822</v>
      </c>
      <c r="W6">
        <f t="shared" si="3"/>
        <v>0.72110552763819091</v>
      </c>
      <c r="X6">
        <f t="shared" si="4"/>
        <v>0.20054981456759269</v>
      </c>
    </row>
    <row r="7" spans="1:25" x14ac:dyDescent="0.25">
      <c r="A7">
        <v>15</v>
      </c>
      <c r="B7">
        <v>8</v>
      </c>
      <c r="C7">
        <v>429</v>
      </c>
      <c r="D7" t="s">
        <v>309</v>
      </c>
      <c r="E7">
        <v>4341</v>
      </c>
      <c r="F7">
        <v>10</v>
      </c>
      <c r="G7">
        <v>70</v>
      </c>
      <c r="H7">
        <v>1</v>
      </c>
      <c r="I7" t="s">
        <v>5</v>
      </c>
      <c r="J7" t="s">
        <v>432</v>
      </c>
      <c r="K7">
        <v>0.05</v>
      </c>
      <c r="N7">
        <f>_xlfn.NORM.DIST(auto_mpg__2[[#This Row],[acceleration]],$K$4,$K$5,TRUE)</f>
        <v>2.1605944108656693E-2</v>
      </c>
      <c r="O7">
        <f t="shared" si="0"/>
        <v>2.5125628140703519E-2</v>
      </c>
      <c r="P7">
        <f t="shared" si="1"/>
        <v>3.5196840320468256E-3</v>
      </c>
      <c r="S7" t="s">
        <v>432</v>
      </c>
      <c r="T7">
        <v>0.05</v>
      </c>
      <c r="V7">
        <f t="shared" si="2"/>
        <v>0.77346186560816554</v>
      </c>
      <c r="W7">
        <f t="shared" si="3"/>
        <v>0.91708542713567842</v>
      </c>
      <c r="X7">
        <f t="shared" si="4"/>
        <v>0.14362356152751288</v>
      </c>
    </row>
    <row r="8" spans="1:25" x14ac:dyDescent="0.25">
      <c r="A8">
        <v>14</v>
      </c>
      <c r="B8">
        <v>8</v>
      </c>
      <c r="C8">
        <v>454</v>
      </c>
      <c r="D8" t="s">
        <v>310</v>
      </c>
      <c r="E8">
        <v>4354</v>
      </c>
      <c r="F8">
        <v>9</v>
      </c>
      <c r="G8">
        <v>70</v>
      </c>
      <c r="H8">
        <v>1</v>
      </c>
      <c r="I8" t="s">
        <v>6</v>
      </c>
      <c r="J8" t="s">
        <v>432</v>
      </c>
      <c r="K8">
        <v>0.01</v>
      </c>
      <c r="N8">
        <f>_xlfn.NORM.DIST(auto_mpg__2[[#This Row],[acceleration]],$K$4,$K$5,TRUE)</f>
        <v>8.5457132250431264E-3</v>
      </c>
      <c r="O8">
        <f t="shared" si="0"/>
        <v>1.0050251256281407E-2</v>
      </c>
      <c r="P8">
        <f t="shared" si="1"/>
        <v>1.5045380312382808E-3</v>
      </c>
      <c r="S8" t="s">
        <v>432</v>
      </c>
      <c r="T8">
        <v>0.01</v>
      </c>
      <c r="V8">
        <f t="shared" si="2"/>
        <v>0.7771477176070315</v>
      </c>
      <c r="W8">
        <f t="shared" si="3"/>
        <v>0.91959798994974873</v>
      </c>
      <c r="X8">
        <f t="shared" si="4"/>
        <v>0.14245027234271723</v>
      </c>
    </row>
    <row r="9" spans="1:25" x14ac:dyDescent="0.25">
      <c r="A9">
        <v>14</v>
      </c>
      <c r="B9">
        <v>8</v>
      </c>
      <c r="C9">
        <v>440</v>
      </c>
      <c r="D9" t="s">
        <v>311</v>
      </c>
      <c r="E9">
        <v>4312</v>
      </c>
      <c r="F9">
        <v>8.5</v>
      </c>
      <c r="G9">
        <v>70</v>
      </c>
      <c r="H9">
        <v>1</v>
      </c>
      <c r="I9" t="s">
        <v>7</v>
      </c>
      <c r="N9">
        <f>_xlfn.NORM.DIST(auto_mpg__2[[#This Row],[acceleration]],$K$4,$K$5,TRUE)</f>
        <v>5.1398723243037759E-3</v>
      </c>
      <c r="O9">
        <f t="shared" si="0"/>
        <v>7.537688442211055E-3</v>
      </c>
      <c r="P9">
        <f t="shared" si="1"/>
        <v>2.3978161179072791E-3</v>
      </c>
      <c r="V9">
        <f t="shared" si="2"/>
        <v>0.76523958037992623</v>
      </c>
      <c r="W9">
        <f t="shared" si="3"/>
        <v>0.90954773869346739</v>
      </c>
      <c r="X9">
        <f t="shared" si="4"/>
        <v>0.14430815831354116</v>
      </c>
    </row>
    <row r="10" spans="1:25" x14ac:dyDescent="0.25">
      <c r="A10">
        <v>14</v>
      </c>
      <c r="B10">
        <v>8</v>
      </c>
      <c r="C10">
        <v>455</v>
      </c>
      <c r="D10" t="s">
        <v>312</v>
      </c>
      <c r="E10">
        <v>4425</v>
      </c>
      <c r="F10">
        <v>10</v>
      </c>
      <c r="G10">
        <v>70</v>
      </c>
      <c r="H10">
        <v>1</v>
      </c>
      <c r="I10" t="s">
        <v>8</v>
      </c>
      <c r="J10" t="s">
        <v>433</v>
      </c>
      <c r="K10">
        <f>1.358 / SQRT(K6)</f>
        <v>6.8070389226500216E-2</v>
      </c>
      <c r="N10">
        <f>_xlfn.NORM.DIST(auto_mpg__2[[#This Row],[acceleration]],$K$4,$K$5,TRUE)</f>
        <v>2.1605944108656693E-2</v>
      </c>
      <c r="O10">
        <f t="shared" si="0"/>
        <v>2.5125628140703519E-2</v>
      </c>
      <c r="P10">
        <f t="shared" si="1"/>
        <v>3.5196840320468256E-3</v>
      </c>
      <c r="S10" t="s">
        <v>433</v>
      </c>
      <c r="T10">
        <f>1.358 / SQRT(T6)</f>
        <v>6.8070389226500216E-2</v>
      </c>
      <c r="V10">
        <f t="shared" si="2"/>
        <v>0.79727814006237596</v>
      </c>
      <c r="W10">
        <f t="shared" si="3"/>
        <v>0.93969849246231152</v>
      </c>
      <c r="X10">
        <f t="shared" si="4"/>
        <v>0.14242035239993556</v>
      </c>
    </row>
    <row r="11" spans="1:25" x14ac:dyDescent="0.25">
      <c r="A11">
        <v>15</v>
      </c>
      <c r="B11">
        <v>8</v>
      </c>
      <c r="C11">
        <v>390</v>
      </c>
      <c r="D11" t="s">
        <v>313</v>
      </c>
      <c r="E11">
        <v>3850</v>
      </c>
      <c r="F11">
        <v>8.5</v>
      </c>
      <c r="G11">
        <v>70</v>
      </c>
      <c r="H11">
        <v>1</v>
      </c>
      <c r="I11" t="s">
        <v>9</v>
      </c>
      <c r="J11" t="s">
        <v>433</v>
      </c>
      <c r="K11">
        <f>1.63 / SQRT(K6)</f>
        <v>8.170451726008493E-2</v>
      </c>
      <c r="N11">
        <f>_xlfn.NORM.DIST(auto_mpg__2[[#This Row],[acceleration]],$K$4,$K$5,TRUE)</f>
        <v>5.1398723243037759E-3</v>
      </c>
      <c r="O11">
        <f t="shared" si="0"/>
        <v>7.537688442211055E-3</v>
      </c>
      <c r="P11">
        <f t="shared" si="1"/>
        <v>2.3978161179072791E-3</v>
      </c>
      <c r="S11" t="s">
        <v>433</v>
      </c>
      <c r="T11">
        <f>1.63 / SQRT(T6)</f>
        <v>8.170451726008493E-2</v>
      </c>
      <c r="V11">
        <f t="shared" si="2"/>
        <v>0.63425007088176921</v>
      </c>
      <c r="W11">
        <f t="shared" si="3"/>
        <v>0.81155778894472363</v>
      </c>
      <c r="X11">
        <f t="shared" si="4"/>
        <v>0.17730771806295442</v>
      </c>
    </row>
    <row r="12" spans="1:25" x14ac:dyDescent="0.25">
      <c r="A12">
        <v>15</v>
      </c>
      <c r="B12">
        <v>8</v>
      </c>
      <c r="C12">
        <v>383</v>
      </c>
      <c r="D12" t="s">
        <v>314</v>
      </c>
      <c r="E12">
        <v>3563</v>
      </c>
      <c r="F12">
        <v>10</v>
      </c>
      <c r="G12">
        <v>70</v>
      </c>
      <c r="H12">
        <v>1</v>
      </c>
      <c r="I12" t="s">
        <v>10</v>
      </c>
      <c r="N12">
        <f>_xlfn.NORM.DIST(auto_mpg__2[[#This Row],[acceleration]],$K$4,$K$5,TRUE)</f>
        <v>2.1605944108656693E-2</v>
      </c>
      <c r="O12">
        <f t="shared" si="0"/>
        <v>2.5125628140703519E-2</v>
      </c>
      <c r="P12">
        <f t="shared" si="1"/>
        <v>3.5196840320468256E-3</v>
      </c>
      <c r="V12">
        <f t="shared" si="2"/>
        <v>0.55287779982988372</v>
      </c>
      <c r="W12">
        <f t="shared" si="3"/>
        <v>0.74120603015075381</v>
      </c>
      <c r="X12">
        <f t="shared" si="4"/>
        <v>0.18832823032087009</v>
      </c>
    </row>
    <row r="13" spans="1:25" x14ac:dyDescent="0.25">
      <c r="A13">
        <v>14</v>
      </c>
      <c r="B13">
        <v>8</v>
      </c>
      <c r="C13">
        <v>340</v>
      </c>
      <c r="D13" t="s">
        <v>315</v>
      </c>
      <c r="E13">
        <v>3609</v>
      </c>
      <c r="F13">
        <v>8</v>
      </c>
      <c r="G13">
        <v>70</v>
      </c>
      <c r="H13">
        <v>1</v>
      </c>
      <c r="I13" t="s">
        <v>11</v>
      </c>
      <c r="J13" t="s">
        <v>435</v>
      </c>
      <c r="N13">
        <f>_xlfn.NORM.DIST(auto_mpg__2[[#This Row],[acceleration]],$K$4,$K$5,TRUE)</f>
        <v>2.9997022514473945E-3</v>
      </c>
      <c r="O13">
        <f t="shared" si="0"/>
        <v>2.5125628140703518E-3</v>
      </c>
      <c r="P13">
        <f t="shared" si="1"/>
        <v>4.8713943737704272E-4</v>
      </c>
      <c r="S13" t="s">
        <v>435</v>
      </c>
      <c r="V13">
        <f t="shared" si="2"/>
        <v>0.56592004536433227</v>
      </c>
      <c r="W13">
        <f t="shared" si="3"/>
        <v>0.75125628140703515</v>
      </c>
      <c r="X13">
        <f t="shared" si="4"/>
        <v>0.18533623604270288</v>
      </c>
    </row>
    <row r="14" spans="1:25" ht="15.75" x14ac:dyDescent="0.25">
      <c r="A14">
        <v>15</v>
      </c>
      <c r="B14">
        <v>8</v>
      </c>
      <c r="C14">
        <v>400</v>
      </c>
      <c r="D14" t="s">
        <v>307</v>
      </c>
      <c r="E14">
        <v>3761</v>
      </c>
      <c r="F14">
        <v>9.5</v>
      </c>
      <c r="G14">
        <v>70</v>
      </c>
      <c r="H14">
        <v>1</v>
      </c>
      <c r="I14" t="s">
        <v>12</v>
      </c>
      <c r="J14" t="s">
        <v>436</v>
      </c>
      <c r="K14" s="1"/>
      <c r="N14">
        <f>_xlfn.NORM.DIST(auto_mpg__2[[#This Row],[acceleration]],$K$4,$K$5,TRUE)</f>
        <v>1.3790483154471685E-2</v>
      </c>
      <c r="O14">
        <f t="shared" si="0"/>
        <v>1.507537688442211E-2</v>
      </c>
      <c r="P14">
        <f t="shared" si="1"/>
        <v>1.2848937299504253E-3</v>
      </c>
      <c r="S14" t="s">
        <v>436</v>
      </c>
      <c r="V14">
        <f t="shared" si="2"/>
        <v>0.60901616104337963</v>
      </c>
      <c r="W14">
        <f t="shared" si="3"/>
        <v>0.79145728643216084</v>
      </c>
      <c r="X14">
        <f t="shared" si="4"/>
        <v>0.18244112538878121</v>
      </c>
    </row>
    <row r="15" spans="1:25" x14ac:dyDescent="0.25">
      <c r="A15">
        <v>14</v>
      </c>
      <c r="B15">
        <v>8</v>
      </c>
      <c r="C15">
        <v>455</v>
      </c>
      <c r="D15" t="s">
        <v>312</v>
      </c>
      <c r="E15">
        <v>3086</v>
      </c>
      <c r="F15">
        <v>10</v>
      </c>
      <c r="G15">
        <v>70</v>
      </c>
      <c r="H15">
        <v>1</v>
      </c>
      <c r="I15" t="s">
        <v>13</v>
      </c>
      <c r="N15">
        <f>_xlfn.NORM.DIST(auto_mpg__2[[#This Row],[acceleration]],$K$4,$K$5,TRUE)</f>
        <v>2.1605944108656693E-2</v>
      </c>
      <c r="O15">
        <f t="shared" si="0"/>
        <v>2.5125628140703519E-2</v>
      </c>
      <c r="P15">
        <f t="shared" si="1"/>
        <v>3.5196840320468256E-3</v>
      </c>
      <c r="V15">
        <f t="shared" si="2"/>
        <v>0.41763538417918911</v>
      </c>
      <c r="W15">
        <f t="shared" si="3"/>
        <v>0.60301507537688437</v>
      </c>
      <c r="X15">
        <f t="shared" si="4"/>
        <v>0.18537969119769526</v>
      </c>
    </row>
    <row r="16" spans="1:25" x14ac:dyDescent="0.25">
      <c r="A16">
        <v>24</v>
      </c>
      <c r="B16">
        <v>4</v>
      </c>
      <c r="C16">
        <v>113</v>
      </c>
      <c r="D16" t="s">
        <v>316</v>
      </c>
      <c r="E16">
        <v>2372</v>
      </c>
      <c r="F16">
        <v>15</v>
      </c>
      <c r="G16">
        <v>70</v>
      </c>
      <c r="H16">
        <v>3</v>
      </c>
      <c r="I16" t="s">
        <v>14</v>
      </c>
      <c r="N16">
        <f>_xlfn.NORM.DIST(auto_mpg__2[[#This Row],[acceleration]],$K$4,$K$5,TRUE)</f>
        <v>0.41829326485026513</v>
      </c>
      <c r="O16">
        <f t="shared" si="0"/>
        <v>0.45477386934673369</v>
      </c>
      <c r="P16">
        <f t="shared" si="1"/>
        <v>3.6480604496468561E-2</v>
      </c>
      <c r="V16">
        <f t="shared" si="2"/>
        <v>0.21519705131840092</v>
      </c>
      <c r="W16">
        <f t="shared" si="3"/>
        <v>0.31909547738693467</v>
      </c>
      <c r="X16">
        <f t="shared" si="4"/>
        <v>0.10389842606853375</v>
      </c>
    </row>
    <row r="17" spans="1:24" x14ac:dyDescent="0.25">
      <c r="A17">
        <v>22</v>
      </c>
      <c r="B17">
        <v>6</v>
      </c>
      <c r="C17">
        <v>198</v>
      </c>
      <c r="D17" t="s">
        <v>316</v>
      </c>
      <c r="E17">
        <v>2833</v>
      </c>
      <c r="F17">
        <v>15.5</v>
      </c>
      <c r="G17">
        <v>70</v>
      </c>
      <c r="H17">
        <v>1</v>
      </c>
      <c r="I17" t="s">
        <v>15</v>
      </c>
      <c r="N17">
        <f>_xlfn.NORM.DIST(auto_mpg__2[[#This Row],[acceleration]],$K$4,$K$5,TRUE)</f>
        <v>0.49013827122340731</v>
      </c>
      <c r="O17">
        <f t="shared" si="0"/>
        <v>0.53768844221105527</v>
      </c>
      <c r="P17">
        <f t="shared" si="1"/>
        <v>4.7550170987647966E-2</v>
      </c>
      <c r="V17">
        <f t="shared" si="2"/>
        <v>0.34590303373972214</v>
      </c>
      <c r="W17">
        <f t="shared" si="3"/>
        <v>0.51005025125628145</v>
      </c>
      <c r="X17">
        <f t="shared" si="4"/>
        <v>0.16414721751655931</v>
      </c>
    </row>
    <row r="18" spans="1:24" x14ac:dyDescent="0.25">
      <c r="A18">
        <v>18</v>
      </c>
      <c r="B18">
        <v>6</v>
      </c>
      <c r="C18">
        <v>199</v>
      </c>
      <c r="D18" t="s">
        <v>317</v>
      </c>
      <c r="E18">
        <v>2774</v>
      </c>
      <c r="F18">
        <v>15.5</v>
      </c>
      <c r="G18">
        <v>70</v>
      </c>
      <c r="H18">
        <v>1</v>
      </c>
      <c r="I18" t="s">
        <v>16</v>
      </c>
      <c r="N18">
        <f>_xlfn.NORM.DIST(auto_mpg__2[[#This Row],[acceleration]],$K$4,$K$5,TRUE)</f>
        <v>0.49013827122340731</v>
      </c>
      <c r="O18">
        <f t="shared" si="0"/>
        <v>0.53768844221105527</v>
      </c>
      <c r="P18">
        <f t="shared" si="1"/>
        <v>4.7550170987647966E-2</v>
      </c>
      <c r="V18">
        <f t="shared" si="2"/>
        <v>0.3291749362064077</v>
      </c>
      <c r="W18">
        <f t="shared" si="3"/>
        <v>0.4899497487437186</v>
      </c>
      <c r="X18">
        <f t="shared" si="4"/>
        <v>0.16077481253731091</v>
      </c>
    </row>
    <row r="19" spans="1:24" x14ac:dyDescent="0.25">
      <c r="A19">
        <v>21</v>
      </c>
      <c r="B19">
        <v>6</v>
      </c>
      <c r="C19">
        <v>200</v>
      </c>
      <c r="D19" t="s">
        <v>318</v>
      </c>
      <c r="E19">
        <v>2587</v>
      </c>
      <c r="F19">
        <v>16</v>
      </c>
      <c r="G19">
        <v>70</v>
      </c>
      <c r="H19">
        <v>1</v>
      </c>
      <c r="I19" t="s">
        <v>17</v>
      </c>
      <c r="N19">
        <f>_xlfn.NORM.DIST(auto_mpg__2[[#This Row],[acceleration]],$K$4,$K$5,TRUE)</f>
        <v>0.56230555809203142</v>
      </c>
      <c r="O19">
        <f t="shared" si="0"/>
        <v>0.61306532663316582</v>
      </c>
      <c r="P19">
        <f t="shared" si="1"/>
        <v>5.0759768541134398E-2</v>
      </c>
      <c r="V19">
        <f t="shared" si="2"/>
        <v>0.27615537283810604</v>
      </c>
      <c r="W19">
        <f t="shared" si="3"/>
        <v>0.40703517587939697</v>
      </c>
      <c r="X19">
        <f t="shared" si="4"/>
        <v>0.13087980304129093</v>
      </c>
    </row>
    <row r="20" spans="1:24" x14ac:dyDescent="0.25">
      <c r="A20">
        <v>27</v>
      </c>
      <c r="B20">
        <v>4</v>
      </c>
      <c r="C20">
        <v>97</v>
      </c>
      <c r="D20" t="s">
        <v>319</v>
      </c>
      <c r="E20">
        <v>2130</v>
      </c>
      <c r="F20">
        <v>14.5</v>
      </c>
      <c r="G20">
        <v>70</v>
      </c>
      <c r="H20">
        <v>3</v>
      </c>
      <c r="I20" t="s">
        <v>18</v>
      </c>
      <c r="N20">
        <f>_xlfn.NORM.DIST(auto_mpg__2[[#This Row],[acceleration]],$K$4,$K$5,TRUE)</f>
        <v>0.34908161465763532</v>
      </c>
      <c r="O20">
        <f t="shared" si="0"/>
        <v>0.38190954773869346</v>
      </c>
      <c r="P20">
        <f t="shared" si="1"/>
        <v>3.2827933081058136E-2</v>
      </c>
      <c r="V20">
        <f t="shared" si="2"/>
        <v>0.14658349872412815</v>
      </c>
      <c r="W20">
        <f t="shared" si="3"/>
        <v>0.18844221105527639</v>
      </c>
      <c r="X20">
        <f t="shared" si="4"/>
        <v>4.185871233114824E-2</v>
      </c>
    </row>
    <row r="21" spans="1:24" x14ac:dyDescent="0.25">
      <c r="A21">
        <v>26</v>
      </c>
      <c r="B21">
        <v>4</v>
      </c>
      <c r="C21">
        <v>97</v>
      </c>
      <c r="D21" t="s">
        <v>320</v>
      </c>
      <c r="E21">
        <v>1835</v>
      </c>
      <c r="F21">
        <v>20.5</v>
      </c>
      <c r="G21">
        <v>70</v>
      </c>
      <c r="H21">
        <v>2</v>
      </c>
      <c r="I21" t="s">
        <v>19</v>
      </c>
      <c r="N21">
        <f>_xlfn.NORM.DIST(auto_mpg__2[[#This Row],[acceleration]],$K$4,$K$5,TRUE)</f>
        <v>0.96332704946375058</v>
      </c>
      <c r="O21">
        <f t="shared" si="0"/>
        <v>0.957286432160804</v>
      </c>
      <c r="P21">
        <f t="shared" si="1"/>
        <v>6.0406173029465826E-3</v>
      </c>
      <c r="V21">
        <f t="shared" si="2"/>
        <v>6.2943011057555995E-2</v>
      </c>
      <c r="W21">
        <f t="shared" si="3"/>
        <v>3.5175879396984924E-2</v>
      </c>
      <c r="X21">
        <f t="shared" si="4"/>
        <v>2.7767131660571071E-2</v>
      </c>
    </row>
    <row r="22" spans="1:24" x14ac:dyDescent="0.25">
      <c r="A22">
        <v>25</v>
      </c>
      <c r="B22">
        <v>4</v>
      </c>
      <c r="C22">
        <v>110</v>
      </c>
      <c r="D22" t="s">
        <v>321</v>
      </c>
      <c r="E22">
        <v>2672</v>
      </c>
      <c r="F22">
        <v>17.5</v>
      </c>
      <c r="G22">
        <v>70</v>
      </c>
      <c r="H22">
        <v>2</v>
      </c>
      <c r="I22" t="s">
        <v>20</v>
      </c>
      <c r="N22">
        <f>_xlfn.NORM.DIST(auto_mpg__2[[#This Row],[acceleration]],$K$4,$K$5,TRUE)</f>
        <v>0.75848439011386026</v>
      </c>
      <c r="O22">
        <f t="shared" si="0"/>
        <v>0.78140703517587939</v>
      </c>
      <c r="P22">
        <f t="shared" si="1"/>
        <v>2.2922645062019131E-2</v>
      </c>
      <c r="V22">
        <f t="shared" si="2"/>
        <v>0.30025517436915228</v>
      </c>
      <c r="W22">
        <f t="shared" si="3"/>
        <v>0.45477386934673369</v>
      </c>
      <c r="X22">
        <f t="shared" si="4"/>
        <v>0.15451869497758142</v>
      </c>
    </row>
    <row r="23" spans="1:24" x14ac:dyDescent="0.25">
      <c r="A23">
        <v>24</v>
      </c>
      <c r="B23">
        <v>4</v>
      </c>
      <c r="C23">
        <v>107</v>
      </c>
      <c r="D23" t="s">
        <v>322</v>
      </c>
      <c r="E23">
        <v>2430</v>
      </c>
      <c r="F23">
        <v>14.5</v>
      </c>
      <c r="G23">
        <v>70</v>
      </c>
      <c r="H23">
        <v>2</v>
      </c>
      <c r="I23" t="s">
        <v>21</v>
      </c>
      <c r="N23">
        <f>_xlfn.NORM.DIST(auto_mpg__2[[#This Row],[acceleration]],$K$4,$K$5,TRUE)</f>
        <v>0.34908161465763532</v>
      </c>
      <c r="O23">
        <f t="shared" si="0"/>
        <v>0.38190954773869346</v>
      </c>
      <c r="P23">
        <f t="shared" si="1"/>
        <v>3.2827933081058136E-2</v>
      </c>
      <c r="V23">
        <f t="shared" si="2"/>
        <v>0.23164162177487951</v>
      </c>
      <c r="W23">
        <f t="shared" si="3"/>
        <v>0.35175879396984927</v>
      </c>
      <c r="X23">
        <f t="shared" si="4"/>
        <v>0.12011717219496976</v>
      </c>
    </row>
    <row r="24" spans="1:24" x14ac:dyDescent="0.25">
      <c r="A24">
        <v>25</v>
      </c>
      <c r="B24">
        <v>4</v>
      </c>
      <c r="C24">
        <v>104</v>
      </c>
      <c r="D24" t="s">
        <v>316</v>
      </c>
      <c r="E24">
        <v>2375</v>
      </c>
      <c r="F24">
        <v>17.5</v>
      </c>
      <c r="G24">
        <v>70</v>
      </c>
      <c r="H24">
        <v>2</v>
      </c>
      <c r="I24" t="s">
        <v>22</v>
      </c>
      <c r="N24">
        <f>_xlfn.NORM.DIST(auto_mpg__2[[#This Row],[acceleration]],$K$4,$K$5,TRUE)</f>
        <v>0.75848439011386026</v>
      </c>
      <c r="O24">
        <f t="shared" si="0"/>
        <v>0.78140703517587939</v>
      </c>
      <c r="P24">
        <f t="shared" si="1"/>
        <v>2.2922645062019131E-2</v>
      </c>
      <c r="V24">
        <f t="shared" si="2"/>
        <v>0.21604763254890841</v>
      </c>
      <c r="W24">
        <f t="shared" si="3"/>
        <v>0.32160804020100503</v>
      </c>
      <c r="X24">
        <f t="shared" si="4"/>
        <v>0.10556040765209662</v>
      </c>
    </row>
    <row r="25" spans="1:24" x14ac:dyDescent="0.25">
      <c r="A25">
        <v>26</v>
      </c>
      <c r="B25">
        <v>4</v>
      </c>
      <c r="C25">
        <v>121</v>
      </c>
      <c r="D25" t="s">
        <v>323</v>
      </c>
      <c r="E25">
        <v>2234</v>
      </c>
      <c r="F25">
        <v>12.5</v>
      </c>
      <c r="G25">
        <v>70</v>
      </c>
      <c r="H25">
        <v>2</v>
      </c>
      <c r="I25" t="s">
        <v>23</v>
      </c>
      <c r="N25">
        <f>_xlfn.NORM.DIST(auto_mpg__2[[#This Row],[acceleration]],$K$4,$K$5,TRUE)</f>
        <v>0.13264841041428535</v>
      </c>
      <c r="O25">
        <f t="shared" si="0"/>
        <v>0.1306532663316583</v>
      </c>
      <c r="P25">
        <f t="shared" si="1"/>
        <v>1.9951440826270483E-3</v>
      </c>
      <c r="V25">
        <f t="shared" si="2"/>
        <v>0.1760703147150553</v>
      </c>
      <c r="W25">
        <f t="shared" si="3"/>
        <v>0.2613065326633166</v>
      </c>
      <c r="X25">
        <f t="shared" si="4"/>
        <v>8.5236217948261306E-2</v>
      </c>
    </row>
    <row r="26" spans="1:24" x14ac:dyDescent="0.25">
      <c r="A26">
        <v>21</v>
      </c>
      <c r="B26">
        <v>6</v>
      </c>
      <c r="C26">
        <v>199</v>
      </c>
      <c r="D26" t="s">
        <v>322</v>
      </c>
      <c r="E26">
        <v>2648</v>
      </c>
      <c r="F26">
        <v>15</v>
      </c>
      <c r="G26">
        <v>70</v>
      </c>
      <c r="H26">
        <v>1</v>
      </c>
      <c r="I26" t="s">
        <v>24</v>
      </c>
      <c r="N26">
        <f>_xlfn.NORM.DIST(auto_mpg__2[[#This Row],[acceleration]],$K$4,$K$5,TRUE)</f>
        <v>0.41829326485026513</v>
      </c>
      <c r="O26">
        <f t="shared" si="0"/>
        <v>0.45477386934673369</v>
      </c>
      <c r="P26">
        <f t="shared" si="1"/>
        <v>3.6480604496468561E-2</v>
      </c>
      <c r="V26">
        <f t="shared" si="2"/>
        <v>0.29345052452509213</v>
      </c>
      <c r="W26">
        <f t="shared" si="3"/>
        <v>0.43969849246231157</v>
      </c>
      <c r="X26">
        <f t="shared" si="4"/>
        <v>0.14624796793721945</v>
      </c>
    </row>
    <row r="27" spans="1:24" x14ac:dyDescent="0.25">
      <c r="A27">
        <v>10</v>
      </c>
      <c r="B27">
        <v>8</v>
      </c>
      <c r="C27">
        <v>360</v>
      </c>
      <c r="D27" t="s">
        <v>311</v>
      </c>
      <c r="E27">
        <v>4615</v>
      </c>
      <c r="F27">
        <v>14</v>
      </c>
      <c r="G27">
        <v>70</v>
      </c>
      <c r="H27">
        <v>1</v>
      </c>
      <c r="I27" t="s">
        <v>25</v>
      </c>
      <c r="N27">
        <f>_xlfn.NORM.DIST(auto_mpg__2[[#This Row],[acceleration]],$K$4,$K$5,TRUE)</f>
        <v>0.28456252620773909</v>
      </c>
      <c r="O27">
        <f t="shared" si="0"/>
        <v>0.29648241206030151</v>
      </c>
      <c r="P27">
        <f t="shared" si="1"/>
        <v>1.1919885852562428E-2</v>
      </c>
      <c r="V27">
        <f t="shared" si="2"/>
        <v>0.85114828466118519</v>
      </c>
      <c r="W27">
        <f t="shared" si="3"/>
        <v>0.96231155778894473</v>
      </c>
      <c r="X27">
        <f t="shared" si="4"/>
        <v>0.11116327312775953</v>
      </c>
    </row>
    <row r="28" spans="1:24" x14ac:dyDescent="0.25">
      <c r="A28">
        <v>10</v>
      </c>
      <c r="B28">
        <v>8</v>
      </c>
      <c r="C28">
        <v>307</v>
      </c>
      <c r="D28" t="s">
        <v>324</v>
      </c>
      <c r="E28">
        <v>4376</v>
      </c>
      <c r="F28">
        <v>15</v>
      </c>
      <c r="G28">
        <v>70</v>
      </c>
      <c r="H28">
        <v>1</v>
      </c>
      <c r="I28" t="s">
        <v>26</v>
      </c>
      <c r="N28">
        <f>_xlfn.NORM.DIST(auto_mpg__2[[#This Row],[acceleration]],$K$4,$K$5,TRUE)</f>
        <v>0.41829326485026513</v>
      </c>
      <c r="O28">
        <f t="shared" si="0"/>
        <v>0.45477386934673369</v>
      </c>
      <c r="P28">
        <f t="shared" si="1"/>
        <v>3.6480604496468561E-2</v>
      </c>
      <c r="V28">
        <f t="shared" si="2"/>
        <v>0.78338531329741989</v>
      </c>
      <c r="W28">
        <f t="shared" si="3"/>
        <v>0.92713567839195976</v>
      </c>
      <c r="X28">
        <f t="shared" si="4"/>
        <v>0.14375036509453987</v>
      </c>
    </row>
    <row r="29" spans="1:24" x14ac:dyDescent="0.25">
      <c r="A29">
        <v>11</v>
      </c>
      <c r="B29">
        <v>8</v>
      </c>
      <c r="C29">
        <v>318</v>
      </c>
      <c r="D29" t="s">
        <v>325</v>
      </c>
      <c r="E29">
        <v>4382</v>
      </c>
      <c r="F29">
        <v>13.5</v>
      </c>
      <c r="G29">
        <v>70</v>
      </c>
      <c r="H29">
        <v>1</v>
      </c>
      <c r="I29" t="s">
        <v>27</v>
      </c>
      <c r="N29">
        <f>_xlfn.NORM.DIST(auto_mpg__2[[#This Row],[acceleration]],$K$4,$K$5,TRUE)</f>
        <v>0.22636243907378908</v>
      </c>
      <c r="O29">
        <f t="shared" si="0"/>
        <v>0.23618090452261306</v>
      </c>
      <c r="P29">
        <f t="shared" si="1"/>
        <v>9.8184654488239764E-3</v>
      </c>
      <c r="V29">
        <f t="shared" si="2"/>
        <v>0.78508647575843493</v>
      </c>
      <c r="W29">
        <f t="shared" si="3"/>
        <v>0.93216080402010049</v>
      </c>
      <c r="X29">
        <f t="shared" si="4"/>
        <v>0.14707432826166555</v>
      </c>
    </row>
    <row r="30" spans="1:24" x14ac:dyDescent="0.25">
      <c r="A30">
        <v>9</v>
      </c>
      <c r="B30">
        <v>8</v>
      </c>
      <c r="C30">
        <v>304</v>
      </c>
      <c r="D30" t="s">
        <v>326</v>
      </c>
      <c r="E30">
        <v>4732</v>
      </c>
      <c r="F30">
        <v>18.5</v>
      </c>
      <c r="G30">
        <v>70</v>
      </c>
      <c r="H30">
        <v>1</v>
      </c>
      <c r="I30" t="s">
        <v>28</v>
      </c>
      <c r="N30">
        <f>_xlfn.NORM.DIST(auto_mpg__2[[#This Row],[acceleration]],$K$4,$K$5,TRUE)</f>
        <v>0.85645215160958066</v>
      </c>
      <c r="O30">
        <f t="shared" si="0"/>
        <v>0.85678391959798994</v>
      </c>
      <c r="P30">
        <f t="shared" si="1"/>
        <v>3.3176798840928168E-4</v>
      </c>
      <c r="V30">
        <f t="shared" si="2"/>
        <v>0.88432095265097821</v>
      </c>
      <c r="W30">
        <f t="shared" si="3"/>
        <v>0.97989949748743721</v>
      </c>
      <c r="X30">
        <f t="shared" si="4"/>
        <v>9.5578544836459001E-2</v>
      </c>
    </row>
    <row r="31" spans="1:24" x14ac:dyDescent="0.25">
      <c r="A31">
        <v>27</v>
      </c>
      <c r="B31">
        <v>4</v>
      </c>
      <c r="C31">
        <v>97</v>
      </c>
      <c r="D31" t="s">
        <v>319</v>
      </c>
      <c r="E31">
        <v>2130</v>
      </c>
      <c r="F31">
        <v>14.5</v>
      </c>
      <c r="G31">
        <v>71</v>
      </c>
      <c r="H31">
        <v>3</v>
      </c>
      <c r="I31" t="s">
        <v>18</v>
      </c>
      <c r="N31">
        <f>_xlfn.NORM.DIST(auto_mpg__2[[#This Row],[acceleration]],$K$4,$K$5,TRUE)</f>
        <v>0.34908161465763532</v>
      </c>
      <c r="O31">
        <f t="shared" si="0"/>
        <v>0.38190954773869346</v>
      </c>
      <c r="P31">
        <f t="shared" si="1"/>
        <v>3.2827933081058136E-2</v>
      </c>
      <c r="V31">
        <f t="shared" si="2"/>
        <v>0.14658349872412815</v>
      </c>
      <c r="W31">
        <f t="shared" si="3"/>
        <v>0.18844221105527639</v>
      </c>
      <c r="X31">
        <f t="shared" si="4"/>
        <v>4.185871233114824E-2</v>
      </c>
    </row>
    <row r="32" spans="1:24" x14ac:dyDescent="0.25">
      <c r="A32">
        <v>28</v>
      </c>
      <c r="B32">
        <v>4</v>
      </c>
      <c r="C32">
        <v>140</v>
      </c>
      <c r="D32" t="s">
        <v>322</v>
      </c>
      <c r="E32">
        <v>2264</v>
      </c>
      <c r="F32">
        <v>15.5</v>
      </c>
      <c r="G32">
        <v>71</v>
      </c>
      <c r="H32">
        <v>1</v>
      </c>
      <c r="I32" t="s">
        <v>29</v>
      </c>
      <c r="N32">
        <f>_xlfn.NORM.DIST(auto_mpg__2[[#This Row],[acceleration]],$K$4,$K$5,TRUE)</f>
        <v>0.49013827122340731</v>
      </c>
      <c r="O32">
        <f t="shared" si="0"/>
        <v>0.53768844221105527</v>
      </c>
      <c r="P32">
        <f t="shared" si="1"/>
        <v>4.7550170987647966E-2</v>
      </c>
      <c r="V32">
        <f t="shared" si="2"/>
        <v>0.18457612702013043</v>
      </c>
      <c r="W32">
        <f t="shared" si="3"/>
        <v>0.27386934673366836</v>
      </c>
      <c r="X32">
        <f t="shared" si="4"/>
        <v>8.929321971353793E-2</v>
      </c>
    </row>
    <row r="33" spans="1:24" x14ac:dyDescent="0.25">
      <c r="A33">
        <v>25</v>
      </c>
      <c r="B33">
        <v>4</v>
      </c>
      <c r="C33">
        <v>113</v>
      </c>
      <c r="D33" t="s">
        <v>316</v>
      </c>
      <c r="E33">
        <v>2228</v>
      </c>
      <c r="F33">
        <v>14</v>
      </c>
      <c r="G33">
        <v>71</v>
      </c>
      <c r="H33">
        <v>3</v>
      </c>
      <c r="I33" t="s">
        <v>30</v>
      </c>
      <c r="N33">
        <f>_xlfn.NORM.DIST(auto_mpg__2[[#This Row],[acceleration]],$K$4,$K$5,TRUE)</f>
        <v>0.28456252620773909</v>
      </c>
      <c r="O33">
        <f t="shared" si="0"/>
        <v>0.29648241206030151</v>
      </c>
      <c r="P33">
        <f t="shared" si="1"/>
        <v>1.1919885852562428E-2</v>
      </c>
      <c r="V33">
        <f t="shared" si="2"/>
        <v>0.17436915225404026</v>
      </c>
      <c r="W33">
        <f t="shared" si="3"/>
        <v>0.25628140703517588</v>
      </c>
      <c r="X33">
        <f t="shared" si="4"/>
        <v>8.1912254781135618E-2</v>
      </c>
    </row>
    <row r="34" spans="1:24" x14ac:dyDescent="0.25">
      <c r="A34">
        <v>25</v>
      </c>
      <c r="B34">
        <v>4</v>
      </c>
      <c r="C34">
        <v>98</v>
      </c>
      <c r="D34" t="s">
        <v>327</v>
      </c>
      <c r="E34">
        <v>2046</v>
      </c>
      <c r="F34">
        <v>19</v>
      </c>
      <c r="G34">
        <v>71</v>
      </c>
      <c r="H34">
        <v>1</v>
      </c>
      <c r="I34" t="s">
        <v>31</v>
      </c>
      <c r="N34">
        <f>_xlfn.NORM.DIST(auto_mpg__2[[#This Row],[acceleration]],$K$4,$K$5,TRUE)</f>
        <v>0.8936277019567247</v>
      </c>
      <c r="O34">
        <f t="shared" si="0"/>
        <v>0.90452261306532666</v>
      </c>
      <c r="P34">
        <f t="shared" si="1"/>
        <v>1.0894911108601968E-2</v>
      </c>
      <c r="V34">
        <f t="shared" si="2"/>
        <v>0.12276722426991778</v>
      </c>
      <c r="W34">
        <f t="shared" si="3"/>
        <v>0.1306532663316583</v>
      </c>
      <c r="X34">
        <f t="shared" si="4"/>
        <v>7.8860420617405252E-3</v>
      </c>
    </row>
    <row r="35" spans="1:24" x14ac:dyDescent="0.25">
      <c r="A35">
        <v>19</v>
      </c>
      <c r="B35">
        <v>6</v>
      </c>
      <c r="C35">
        <v>232</v>
      </c>
      <c r="D35" t="s">
        <v>328</v>
      </c>
      <c r="E35">
        <v>2634</v>
      </c>
      <c r="F35">
        <v>13</v>
      </c>
      <c r="G35">
        <v>71</v>
      </c>
      <c r="H35">
        <v>1</v>
      </c>
      <c r="I35" t="s">
        <v>24</v>
      </c>
      <c r="N35">
        <f>_xlfn.NORM.DIST(auto_mpg__2[[#This Row],[acceleration]],$K$4,$K$5,TRUE)</f>
        <v>0.17555989904777469</v>
      </c>
      <c r="O35">
        <f t="shared" si="0"/>
        <v>0.17839195979899497</v>
      </c>
      <c r="P35">
        <f t="shared" si="1"/>
        <v>2.8320607512202778E-3</v>
      </c>
      <c r="V35">
        <f t="shared" si="2"/>
        <v>0.28948114544939041</v>
      </c>
      <c r="W35">
        <f t="shared" si="3"/>
        <v>0.42713567839195982</v>
      </c>
      <c r="X35">
        <f t="shared" si="4"/>
        <v>0.13765453294256941</v>
      </c>
    </row>
    <row r="36" spans="1:24" x14ac:dyDescent="0.25">
      <c r="A36">
        <v>16</v>
      </c>
      <c r="B36">
        <v>6</v>
      </c>
      <c r="C36">
        <v>225</v>
      </c>
      <c r="D36" t="s">
        <v>329</v>
      </c>
      <c r="E36">
        <v>3439</v>
      </c>
      <c r="F36">
        <v>15.5</v>
      </c>
      <c r="G36">
        <v>71</v>
      </c>
      <c r="H36">
        <v>1</v>
      </c>
      <c r="I36" t="s">
        <v>32</v>
      </c>
      <c r="N36">
        <f>_xlfn.NORM.DIST(auto_mpg__2[[#This Row],[acceleration]],$K$4,$K$5,TRUE)</f>
        <v>0.49013827122340731</v>
      </c>
      <c r="O36">
        <f t="shared" si="0"/>
        <v>0.53768844221105527</v>
      </c>
      <c r="P36">
        <f t="shared" si="1"/>
        <v>4.7550170987647966E-2</v>
      </c>
      <c r="V36">
        <f t="shared" si="2"/>
        <v>0.5177204423022399</v>
      </c>
      <c r="W36">
        <f t="shared" si="3"/>
        <v>0.7160804020100503</v>
      </c>
      <c r="X36">
        <f t="shared" si="4"/>
        <v>0.1983599597078104</v>
      </c>
    </row>
    <row r="37" spans="1:24" x14ac:dyDescent="0.25">
      <c r="A37">
        <v>17</v>
      </c>
      <c r="B37">
        <v>6</v>
      </c>
      <c r="C37">
        <v>250</v>
      </c>
      <c r="D37" t="s">
        <v>328</v>
      </c>
      <c r="E37">
        <v>3329</v>
      </c>
      <c r="F37">
        <v>15.5</v>
      </c>
      <c r="G37">
        <v>71</v>
      </c>
      <c r="H37">
        <v>1</v>
      </c>
      <c r="I37" t="s">
        <v>0</v>
      </c>
      <c r="N37">
        <f>_xlfn.NORM.DIST(auto_mpg__2[[#This Row],[acceleration]],$K$4,$K$5,TRUE)</f>
        <v>0.49013827122340731</v>
      </c>
      <c r="O37">
        <f t="shared" si="0"/>
        <v>0.53768844221105527</v>
      </c>
      <c r="P37">
        <f t="shared" si="1"/>
        <v>4.7550170987647966E-2</v>
      </c>
      <c r="V37">
        <f t="shared" si="2"/>
        <v>0.48653246385029769</v>
      </c>
      <c r="W37">
        <f t="shared" si="3"/>
        <v>0.67085427135678388</v>
      </c>
      <c r="X37">
        <f t="shared" si="4"/>
        <v>0.18432180750648619</v>
      </c>
    </row>
    <row r="38" spans="1:24" x14ac:dyDescent="0.25">
      <c r="A38">
        <v>19</v>
      </c>
      <c r="B38">
        <v>6</v>
      </c>
      <c r="C38">
        <v>250</v>
      </c>
      <c r="D38" t="s">
        <v>319</v>
      </c>
      <c r="E38">
        <v>3302</v>
      </c>
      <c r="F38">
        <v>15.5</v>
      </c>
      <c r="G38">
        <v>71</v>
      </c>
      <c r="H38">
        <v>1</v>
      </c>
      <c r="I38" t="s">
        <v>33</v>
      </c>
      <c r="N38">
        <f>_xlfn.NORM.DIST(auto_mpg__2[[#This Row],[acceleration]],$K$4,$K$5,TRUE)</f>
        <v>0.49013827122340731</v>
      </c>
      <c r="O38">
        <f t="shared" si="0"/>
        <v>0.53768844221105527</v>
      </c>
      <c r="P38">
        <f t="shared" si="1"/>
        <v>4.7550170987647966E-2</v>
      </c>
      <c r="V38">
        <f t="shared" si="2"/>
        <v>0.47887723277573008</v>
      </c>
      <c r="W38">
        <f t="shared" si="3"/>
        <v>0.66834170854271358</v>
      </c>
      <c r="X38">
        <f t="shared" si="4"/>
        <v>0.1894644757669835</v>
      </c>
    </row>
    <row r="39" spans="1:24" x14ac:dyDescent="0.25">
      <c r="A39">
        <v>18</v>
      </c>
      <c r="B39">
        <v>6</v>
      </c>
      <c r="C39">
        <v>232</v>
      </c>
      <c r="D39" t="s">
        <v>328</v>
      </c>
      <c r="E39">
        <v>3288</v>
      </c>
      <c r="F39">
        <v>15.5</v>
      </c>
      <c r="G39">
        <v>71</v>
      </c>
      <c r="H39">
        <v>1</v>
      </c>
      <c r="I39" t="s">
        <v>34</v>
      </c>
      <c r="N39">
        <f>_xlfn.NORM.DIST(auto_mpg__2[[#This Row],[acceleration]],$K$4,$K$5,TRUE)</f>
        <v>0.49013827122340731</v>
      </c>
      <c r="O39">
        <f t="shared" si="0"/>
        <v>0.53768844221105527</v>
      </c>
      <c r="P39">
        <f t="shared" si="1"/>
        <v>4.7550170987647966E-2</v>
      </c>
      <c r="V39">
        <f t="shared" si="2"/>
        <v>0.47490785370002836</v>
      </c>
      <c r="W39">
        <f t="shared" si="3"/>
        <v>0.66582914572864327</v>
      </c>
      <c r="X39">
        <f t="shared" si="4"/>
        <v>0.19092129202861491</v>
      </c>
    </row>
    <row r="40" spans="1:24" x14ac:dyDescent="0.25">
      <c r="A40">
        <v>14</v>
      </c>
      <c r="B40">
        <v>8</v>
      </c>
      <c r="C40">
        <v>350</v>
      </c>
      <c r="D40" t="s">
        <v>306</v>
      </c>
      <c r="E40">
        <v>4209</v>
      </c>
      <c r="F40">
        <v>12</v>
      </c>
      <c r="G40">
        <v>71</v>
      </c>
      <c r="H40">
        <v>1</v>
      </c>
      <c r="I40" t="s">
        <v>6</v>
      </c>
      <c r="N40">
        <f>_xlfn.NORM.DIST(auto_mpg__2[[#This Row],[acceleration]],$K$4,$K$5,TRUE)</f>
        <v>9.7574186077864611E-2</v>
      </c>
      <c r="O40">
        <f t="shared" si="0"/>
        <v>0.10301507537688442</v>
      </c>
      <c r="P40">
        <f t="shared" si="1"/>
        <v>5.4408892990198132E-3</v>
      </c>
      <c r="V40">
        <f t="shared" si="2"/>
        <v>0.73603629146583494</v>
      </c>
      <c r="W40">
        <f t="shared" si="3"/>
        <v>0.88442211055276387</v>
      </c>
      <c r="X40">
        <f t="shared" si="4"/>
        <v>0.14838581908692894</v>
      </c>
    </row>
    <row r="41" spans="1:24" x14ac:dyDescent="0.25">
      <c r="A41">
        <v>14</v>
      </c>
      <c r="B41">
        <v>8</v>
      </c>
      <c r="C41">
        <v>400</v>
      </c>
      <c r="D41" t="s">
        <v>330</v>
      </c>
      <c r="E41">
        <v>4464</v>
      </c>
      <c r="F41">
        <v>11.5</v>
      </c>
      <c r="G41">
        <v>71</v>
      </c>
      <c r="H41">
        <v>1</v>
      </c>
      <c r="I41" t="s">
        <v>35</v>
      </c>
      <c r="N41">
        <f>_xlfn.NORM.DIST(auto_mpg__2[[#This Row],[acceleration]],$K$4,$K$5,TRUE)</f>
        <v>6.9832753497853894E-2</v>
      </c>
      <c r="O41">
        <f t="shared" si="0"/>
        <v>7.5376884422110546E-2</v>
      </c>
      <c r="P41">
        <f t="shared" si="1"/>
        <v>5.5441309242566517E-3</v>
      </c>
      <c r="V41">
        <f t="shared" si="2"/>
        <v>0.8083356960589736</v>
      </c>
      <c r="W41">
        <f t="shared" si="3"/>
        <v>0.95226130653266328</v>
      </c>
      <c r="X41">
        <f t="shared" si="4"/>
        <v>0.14392561047368968</v>
      </c>
    </row>
    <row r="42" spans="1:24" x14ac:dyDescent="0.25">
      <c r="A42">
        <v>14</v>
      </c>
      <c r="B42">
        <v>8</v>
      </c>
      <c r="C42">
        <v>351</v>
      </c>
      <c r="D42" t="s">
        <v>331</v>
      </c>
      <c r="E42">
        <v>4154</v>
      </c>
      <c r="F42">
        <v>13.5</v>
      </c>
      <c r="G42">
        <v>71</v>
      </c>
      <c r="H42">
        <v>1</v>
      </c>
      <c r="I42" t="s">
        <v>5</v>
      </c>
      <c r="N42">
        <f>_xlfn.NORM.DIST(auto_mpg__2[[#This Row],[acceleration]],$K$4,$K$5,TRUE)</f>
        <v>0.22636243907378908</v>
      </c>
      <c r="O42">
        <f t="shared" si="0"/>
        <v>0.23618090452261306</v>
      </c>
      <c r="P42">
        <f t="shared" si="1"/>
        <v>9.8184654488239764E-3</v>
      </c>
      <c r="V42">
        <f t="shared" si="2"/>
        <v>0.72044230223986394</v>
      </c>
      <c r="W42">
        <f t="shared" si="3"/>
        <v>0.87688442211055273</v>
      </c>
      <c r="X42">
        <f t="shared" si="4"/>
        <v>0.15644211987068879</v>
      </c>
    </row>
    <row r="43" spans="1:24" x14ac:dyDescent="0.25">
      <c r="A43">
        <v>14</v>
      </c>
      <c r="B43">
        <v>8</v>
      </c>
      <c r="C43">
        <v>318</v>
      </c>
      <c r="D43" t="s">
        <v>307</v>
      </c>
      <c r="E43">
        <v>4096</v>
      </c>
      <c r="F43">
        <v>13</v>
      </c>
      <c r="G43">
        <v>71</v>
      </c>
      <c r="H43">
        <v>1</v>
      </c>
      <c r="I43" t="s">
        <v>7</v>
      </c>
      <c r="N43">
        <f>_xlfn.NORM.DIST(auto_mpg__2[[#This Row],[acceleration]],$K$4,$K$5,TRUE)</f>
        <v>0.17555989904777469</v>
      </c>
      <c r="O43">
        <f t="shared" si="0"/>
        <v>0.17839195979899497</v>
      </c>
      <c r="P43">
        <f t="shared" si="1"/>
        <v>2.8320607512202778E-3</v>
      </c>
      <c r="V43">
        <f t="shared" si="2"/>
        <v>0.70399773178338532</v>
      </c>
      <c r="W43">
        <f t="shared" si="3"/>
        <v>0.85929648241206025</v>
      </c>
      <c r="X43">
        <f t="shared" si="4"/>
        <v>0.15529875062867493</v>
      </c>
    </row>
    <row r="44" spans="1:24" x14ac:dyDescent="0.25">
      <c r="A44">
        <v>12</v>
      </c>
      <c r="B44">
        <v>8</v>
      </c>
      <c r="C44">
        <v>383</v>
      </c>
      <c r="D44" t="s">
        <v>332</v>
      </c>
      <c r="E44">
        <v>4955</v>
      </c>
      <c r="F44">
        <v>11.5</v>
      </c>
      <c r="G44">
        <v>71</v>
      </c>
      <c r="H44">
        <v>1</v>
      </c>
      <c r="I44" t="s">
        <v>36</v>
      </c>
      <c r="N44">
        <f>_xlfn.NORM.DIST(auto_mpg__2[[#This Row],[acceleration]],$K$4,$K$5,TRUE)</f>
        <v>6.9832753497853894E-2</v>
      </c>
      <c r="O44">
        <f t="shared" si="0"/>
        <v>7.5376884422110546E-2</v>
      </c>
      <c r="P44">
        <f t="shared" si="1"/>
        <v>5.5441309242566517E-3</v>
      </c>
      <c r="V44">
        <f t="shared" si="2"/>
        <v>0.94754749078537004</v>
      </c>
      <c r="W44">
        <f t="shared" si="3"/>
        <v>0.99497487437185927</v>
      </c>
      <c r="X44">
        <f t="shared" si="4"/>
        <v>4.7427383586489236E-2</v>
      </c>
    </row>
    <row r="45" spans="1:24" x14ac:dyDescent="0.25">
      <c r="A45">
        <v>13</v>
      </c>
      <c r="B45">
        <v>8</v>
      </c>
      <c r="C45">
        <v>400</v>
      </c>
      <c r="D45" t="s">
        <v>314</v>
      </c>
      <c r="E45">
        <v>4746</v>
      </c>
      <c r="F45">
        <v>12</v>
      </c>
      <c r="G45">
        <v>71</v>
      </c>
      <c r="H45">
        <v>1</v>
      </c>
      <c r="I45" t="s">
        <v>37</v>
      </c>
      <c r="N45">
        <f>_xlfn.NORM.DIST(auto_mpg__2[[#This Row],[acceleration]],$K$4,$K$5,TRUE)</f>
        <v>9.7574186077864611E-2</v>
      </c>
      <c r="O45">
        <f t="shared" si="0"/>
        <v>0.10301507537688442</v>
      </c>
      <c r="P45">
        <f t="shared" si="1"/>
        <v>5.4408892990198132E-3</v>
      </c>
      <c r="V45">
        <f t="shared" si="2"/>
        <v>0.88829033172667993</v>
      </c>
      <c r="W45">
        <f t="shared" si="3"/>
        <v>0.98492462311557794</v>
      </c>
      <c r="X45">
        <f t="shared" si="4"/>
        <v>9.6634291388898008E-2</v>
      </c>
    </row>
    <row r="46" spans="1:24" x14ac:dyDescent="0.25">
      <c r="A46">
        <v>13</v>
      </c>
      <c r="B46">
        <v>8</v>
      </c>
      <c r="C46">
        <v>400</v>
      </c>
      <c r="D46" t="s">
        <v>330</v>
      </c>
      <c r="E46">
        <v>5140</v>
      </c>
      <c r="F46">
        <v>12</v>
      </c>
      <c r="G46">
        <v>71</v>
      </c>
      <c r="H46">
        <v>1</v>
      </c>
      <c r="I46" t="s">
        <v>38</v>
      </c>
      <c r="N46">
        <f>_xlfn.NORM.DIST(auto_mpg__2[[#This Row],[acceleration]],$K$4,$K$5,TRUE)</f>
        <v>9.7574186077864611E-2</v>
      </c>
      <c r="O46">
        <f t="shared" si="0"/>
        <v>0.10301507537688442</v>
      </c>
      <c r="P46">
        <f t="shared" si="1"/>
        <v>5.4408892990198132E-3</v>
      </c>
      <c r="V46">
        <f t="shared" si="2"/>
        <v>1</v>
      </c>
      <c r="W46">
        <f t="shared" si="3"/>
        <v>1</v>
      </c>
      <c r="X46">
        <f t="shared" si="4"/>
        <v>0</v>
      </c>
    </row>
    <row r="47" spans="1:24" x14ac:dyDescent="0.25">
      <c r="A47">
        <v>18</v>
      </c>
      <c r="B47">
        <v>6</v>
      </c>
      <c r="C47">
        <v>258</v>
      </c>
      <c r="D47" t="s">
        <v>333</v>
      </c>
      <c r="E47">
        <v>2962</v>
      </c>
      <c r="F47">
        <v>13.5</v>
      </c>
      <c r="G47">
        <v>71</v>
      </c>
      <c r="H47">
        <v>1</v>
      </c>
      <c r="I47" t="s">
        <v>39</v>
      </c>
      <c r="N47">
        <f>_xlfn.NORM.DIST(auto_mpg__2[[#This Row],[acceleration]],$K$4,$K$5,TRUE)</f>
        <v>0.22636243907378908</v>
      </c>
      <c r="O47">
        <f t="shared" si="0"/>
        <v>0.23618090452261306</v>
      </c>
      <c r="P47">
        <f t="shared" si="1"/>
        <v>9.8184654488239764E-3</v>
      </c>
      <c r="V47">
        <f t="shared" si="2"/>
        <v>0.38247802665154523</v>
      </c>
      <c r="W47">
        <f t="shared" si="3"/>
        <v>0.56783919597989951</v>
      </c>
      <c r="X47">
        <f t="shared" si="4"/>
        <v>0.18536116932835428</v>
      </c>
    </row>
    <row r="48" spans="1:24" x14ac:dyDescent="0.25">
      <c r="A48">
        <v>22</v>
      </c>
      <c r="B48">
        <v>4</v>
      </c>
      <c r="C48">
        <v>140</v>
      </c>
      <c r="D48" t="s">
        <v>334</v>
      </c>
      <c r="E48">
        <v>2408</v>
      </c>
      <c r="F48">
        <v>19</v>
      </c>
      <c r="G48">
        <v>71</v>
      </c>
      <c r="H48">
        <v>1</v>
      </c>
      <c r="I48" t="s">
        <v>40</v>
      </c>
      <c r="N48">
        <f>_xlfn.NORM.DIST(auto_mpg__2[[#This Row],[acceleration]],$K$4,$K$5,TRUE)</f>
        <v>0.8936277019567247</v>
      </c>
      <c r="O48">
        <f t="shared" si="0"/>
        <v>0.90452261306532666</v>
      </c>
      <c r="P48">
        <f t="shared" si="1"/>
        <v>1.0894911108601968E-2</v>
      </c>
      <c r="V48">
        <f t="shared" si="2"/>
        <v>0.22540402608449106</v>
      </c>
      <c r="W48">
        <f t="shared" si="3"/>
        <v>0.34673366834170855</v>
      </c>
      <c r="X48">
        <f t="shared" si="4"/>
        <v>0.12132964225721748</v>
      </c>
    </row>
    <row r="49" spans="1:24" x14ac:dyDescent="0.25">
      <c r="A49">
        <v>19</v>
      </c>
      <c r="B49">
        <v>6</v>
      </c>
      <c r="C49">
        <v>250</v>
      </c>
      <c r="D49" t="s">
        <v>328</v>
      </c>
      <c r="E49">
        <v>3282</v>
      </c>
      <c r="F49">
        <v>15</v>
      </c>
      <c r="G49">
        <v>71</v>
      </c>
      <c r="H49">
        <v>1</v>
      </c>
      <c r="I49" t="s">
        <v>41</v>
      </c>
      <c r="N49">
        <f>_xlfn.NORM.DIST(auto_mpg__2[[#This Row],[acceleration]],$K$4,$K$5,TRUE)</f>
        <v>0.41829326485026513</v>
      </c>
      <c r="O49">
        <f t="shared" si="0"/>
        <v>0.45477386934673369</v>
      </c>
      <c r="P49">
        <f t="shared" si="1"/>
        <v>3.6480604496468561E-2</v>
      </c>
      <c r="V49">
        <f t="shared" si="2"/>
        <v>0.47320669123901332</v>
      </c>
      <c r="W49">
        <f t="shared" si="3"/>
        <v>0.66331658291457285</v>
      </c>
      <c r="X49">
        <f t="shared" si="4"/>
        <v>0.19010989167555953</v>
      </c>
    </row>
    <row r="50" spans="1:24" x14ac:dyDescent="0.25">
      <c r="A50">
        <v>18</v>
      </c>
      <c r="B50">
        <v>6</v>
      </c>
      <c r="C50">
        <v>250</v>
      </c>
      <c r="D50" t="s">
        <v>319</v>
      </c>
      <c r="E50">
        <v>3139</v>
      </c>
      <c r="F50">
        <v>14.5</v>
      </c>
      <c r="G50">
        <v>71</v>
      </c>
      <c r="H50">
        <v>1</v>
      </c>
      <c r="I50" t="s">
        <v>42</v>
      </c>
      <c r="N50">
        <f>_xlfn.NORM.DIST(auto_mpg__2[[#This Row],[acceleration]],$K$4,$K$5,TRUE)</f>
        <v>0.34908161465763532</v>
      </c>
      <c r="O50">
        <f t="shared" si="0"/>
        <v>0.38190954773869346</v>
      </c>
      <c r="P50">
        <f t="shared" si="1"/>
        <v>3.2827933081058136E-2</v>
      </c>
      <c r="V50">
        <f t="shared" si="2"/>
        <v>0.43266231925148851</v>
      </c>
      <c r="W50">
        <f t="shared" si="3"/>
        <v>0.61055276381909551</v>
      </c>
      <c r="X50">
        <f t="shared" si="4"/>
        <v>0.177890444567607</v>
      </c>
    </row>
    <row r="51" spans="1:24" x14ac:dyDescent="0.25">
      <c r="A51">
        <v>23</v>
      </c>
      <c r="B51">
        <v>4</v>
      </c>
      <c r="C51">
        <v>122</v>
      </c>
      <c r="D51" t="s">
        <v>335</v>
      </c>
      <c r="E51">
        <v>2220</v>
      </c>
      <c r="F51">
        <v>14</v>
      </c>
      <c r="G51">
        <v>71</v>
      </c>
      <c r="H51">
        <v>1</v>
      </c>
      <c r="I51" t="s">
        <v>43</v>
      </c>
      <c r="N51">
        <f>_xlfn.NORM.DIST(auto_mpg__2[[#This Row],[acceleration]],$K$4,$K$5,TRUE)</f>
        <v>0.28456252620773909</v>
      </c>
      <c r="O51">
        <f t="shared" si="0"/>
        <v>0.29648241206030151</v>
      </c>
      <c r="P51">
        <f t="shared" si="1"/>
        <v>1.1919885852562428E-2</v>
      </c>
      <c r="V51">
        <f t="shared" si="2"/>
        <v>0.17210093563935355</v>
      </c>
      <c r="W51">
        <f t="shared" si="3"/>
        <v>0.24874371859296482</v>
      </c>
      <c r="X51">
        <f t="shared" si="4"/>
        <v>7.6642782953611266E-2</v>
      </c>
    </row>
    <row r="52" spans="1:24" x14ac:dyDescent="0.25">
      <c r="A52">
        <v>28</v>
      </c>
      <c r="B52">
        <v>4</v>
      </c>
      <c r="C52">
        <v>116</v>
      </c>
      <c r="D52" t="s">
        <v>322</v>
      </c>
      <c r="E52">
        <v>2123</v>
      </c>
      <c r="F52">
        <v>14</v>
      </c>
      <c r="G52">
        <v>71</v>
      </c>
      <c r="H52">
        <v>2</v>
      </c>
      <c r="I52" t="s">
        <v>44</v>
      </c>
      <c r="N52">
        <f>_xlfn.NORM.DIST(auto_mpg__2[[#This Row],[acceleration]],$K$4,$K$5,TRUE)</f>
        <v>0.28456252620773909</v>
      </c>
      <c r="O52">
        <f t="shared" si="0"/>
        <v>0.29648241206030151</v>
      </c>
      <c r="P52">
        <f t="shared" si="1"/>
        <v>1.1919885852562428E-2</v>
      </c>
      <c r="V52">
        <f t="shared" si="2"/>
        <v>0.14459880918627729</v>
      </c>
      <c r="W52">
        <f t="shared" si="3"/>
        <v>0.16582914572864321</v>
      </c>
      <c r="X52">
        <f t="shared" si="4"/>
        <v>2.1230336542365918E-2</v>
      </c>
    </row>
    <row r="53" spans="1:24" x14ac:dyDescent="0.25">
      <c r="A53">
        <v>30</v>
      </c>
      <c r="B53">
        <v>4</v>
      </c>
      <c r="C53">
        <v>79</v>
      </c>
      <c r="D53" t="s">
        <v>336</v>
      </c>
      <c r="E53">
        <v>2074</v>
      </c>
      <c r="F53">
        <v>19.5</v>
      </c>
      <c r="G53">
        <v>71</v>
      </c>
      <c r="H53">
        <v>2</v>
      </c>
      <c r="I53" t="s">
        <v>45</v>
      </c>
      <c r="N53">
        <f>_xlfn.NORM.DIST(auto_mpg__2[[#This Row],[acceleration]],$K$4,$K$5,TRUE)</f>
        <v>0.92329553492459815</v>
      </c>
      <c r="O53">
        <f t="shared" si="0"/>
        <v>0.9346733668341709</v>
      </c>
      <c r="P53">
        <f t="shared" si="1"/>
        <v>1.1377831909572755E-2</v>
      </c>
      <c r="V53">
        <f t="shared" si="2"/>
        <v>0.13070598242132123</v>
      </c>
      <c r="W53">
        <f t="shared" si="3"/>
        <v>0.14572864321608039</v>
      </c>
      <c r="X53">
        <f t="shared" si="4"/>
        <v>1.5022660794759168E-2</v>
      </c>
    </row>
    <row r="54" spans="1:24" x14ac:dyDescent="0.25">
      <c r="A54">
        <v>30</v>
      </c>
      <c r="B54">
        <v>4</v>
      </c>
      <c r="C54">
        <v>88</v>
      </c>
      <c r="D54" t="s">
        <v>337</v>
      </c>
      <c r="E54">
        <v>2065</v>
      </c>
      <c r="F54">
        <v>14.5</v>
      </c>
      <c r="G54">
        <v>71</v>
      </c>
      <c r="H54">
        <v>2</v>
      </c>
      <c r="I54" t="s">
        <v>46</v>
      </c>
      <c r="N54">
        <f>_xlfn.NORM.DIST(auto_mpg__2[[#This Row],[acceleration]],$K$4,$K$5,TRUE)</f>
        <v>0.34908161465763532</v>
      </c>
      <c r="O54">
        <f t="shared" si="0"/>
        <v>0.38190954773869346</v>
      </c>
      <c r="P54">
        <f t="shared" si="1"/>
        <v>3.2827933081058136E-2</v>
      </c>
      <c r="V54">
        <f t="shared" si="2"/>
        <v>0.1281542387297987</v>
      </c>
      <c r="W54">
        <f t="shared" si="3"/>
        <v>0.1407035175879397</v>
      </c>
      <c r="X54">
        <f t="shared" si="4"/>
        <v>1.2549278858141E-2</v>
      </c>
    </row>
    <row r="55" spans="1:24" x14ac:dyDescent="0.25">
      <c r="A55">
        <v>31</v>
      </c>
      <c r="B55">
        <v>4</v>
      </c>
      <c r="C55">
        <v>71</v>
      </c>
      <c r="D55" t="s">
        <v>338</v>
      </c>
      <c r="E55">
        <v>1773</v>
      </c>
      <c r="F55">
        <v>19</v>
      </c>
      <c r="G55">
        <v>71</v>
      </c>
      <c r="H55">
        <v>3</v>
      </c>
      <c r="I55" t="s">
        <v>47</v>
      </c>
      <c r="N55">
        <f>_xlfn.NORM.DIST(auto_mpg__2[[#This Row],[acceleration]],$K$4,$K$5,TRUE)</f>
        <v>0.8936277019567247</v>
      </c>
      <c r="O55">
        <f t="shared" si="0"/>
        <v>0.90452261306532666</v>
      </c>
      <c r="P55">
        <f t="shared" si="1"/>
        <v>1.0894911108601968E-2</v>
      </c>
      <c r="V55">
        <f t="shared" si="2"/>
        <v>4.5364332293734051E-2</v>
      </c>
      <c r="W55">
        <f t="shared" si="3"/>
        <v>1.2562814070351759E-2</v>
      </c>
      <c r="X55">
        <f t="shared" si="4"/>
        <v>3.2801518223382294E-2</v>
      </c>
    </row>
    <row r="56" spans="1:24" x14ac:dyDescent="0.25">
      <c r="A56">
        <v>35</v>
      </c>
      <c r="B56">
        <v>4</v>
      </c>
      <c r="C56">
        <v>72</v>
      </c>
      <c r="D56" t="s">
        <v>339</v>
      </c>
      <c r="E56">
        <v>1613</v>
      </c>
      <c r="F56">
        <v>18</v>
      </c>
      <c r="G56">
        <v>71</v>
      </c>
      <c r="H56">
        <v>3</v>
      </c>
      <c r="I56" t="s">
        <v>48</v>
      </c>
      <c r="N56">
        <f>_xlfn.NORM.DIST(auto_mpg__2[[#This Row],[acceleration]],$K$4,$K$5,TRUE)</f>
        <v>0.8113751199550131</v>
      </c>
      <c r="O56">
        <f t="shared" si="0"/>
        <v>0.8266331658291457</v>
      </c>
      <c r="P56">
        <f t="shared" si="1"/>
        <v>1.5258045874132597E-2</v>
      </c>
      <c r="V56">
        <f t="shared" si="2"/>
        <v>0</v>
      </c>
      <c r="W56">
        <f t="shared" si="3"/>
        <v>2.5125628140703518E-3</v>
      </c>
      <c r="X56">
        <f t="shared" si="4"/>
        <v>2.5125628140703518E-3</v>
      </c>
    </row>
    <row r="57" spans="1:24" x14ac:dyDescent="0.25">
      <c r="A57">
        <v>27</v>
      </c>
      <c r="B57">
        <v>4</v>
      </c>
      <c r="C57">
        <v>97</v>
      </c>
      <c r="D57" t="s">
        <v>340</v>
      </c>
      <c r="E57">
        <v>1834</v>
      </c>
      <c r="F57">
        <v>19</v>
      </c>
      <c r="G57">
        <v>71</v>
      </c>
      <c r="H57">
        <v>2</v>
      </c>
      <c r="I57" t="s">
        <v>49</v>
      </c>
      <c r="N57">
        <f>_xlfn.NORM.DIST(auto_mpg__2[[#This Row],[acceleration]],$K$4,$K$5,TRUE)</f>
        <v>0.8936277019567247</v>
      </c>
      <c r="O57">
        <f t="shared" si="0"/>
        <v>0.90452261306532666</v>
      </c>
      <c r="P57">
        <f t="shared" si="1"/>
        <v>1.0894911108601968E-2</v>
      </c>
      <c r="V57">
        <f t="shared" si="2"/>
        <v>6.265948398072016E-2</v>
      </c>
      <c r="W57">
        <f t="shared" si="3"/>
        <v>3.015075376884422E-2</v>
      </c>
      <c r="X57">
        <f t="shared" si="4"/>
        <v>3.250873021187594E-2</v>
      </c>
    </row>
    <row r="58" spans="1:24" x14ac:dyDescent="0.25">
      <c r="A58">
        <v>26</v>
      </c>
      <c r="B58">
        <v>4</v>
      </c>
      <c r="C58">
        <v>91</v>
      </c>
      <c r="D58" t="s">
        <v>336</v>
      </c>
      <c r="E58">
        <v>1955</v>
      </c>
      <c r="F58">
        <v>20.5</v>
      </c>
      <c r="G58">
        <v>71</v>
      </c>
      <c r="H58">
        <v>1</v>
      </c>
      <c r="I58" t="s">
        <v>50</v>
      </c>
      <c r="N58">
        <f>_xlfn.NORM.DIST(auto_mpg__2[[#This Row],[acceleration]],$K$4,$K$5,TRUE)</f>
        <v>0.96332704946375058</v>
      </c>
      <c r="O58">
        <f t="shared" si="0"/>
        <v>0.957286432160804</v>
      </c>
      <c r="P58">
        <f t="shared" si="1"/>
        <v>6.0406173029465826E-3</v>
      </c>
      <c r="V58">
        <f t="shared" si="2"/>
        <v>9.6966260277856542E-2</v>
      </c>
      <c r="W58">
        <f t="shared" si="3"/>
        <v>7.0351758793969849E-2</v>
      </c>
      <c r="X58">
        <f t="shared" si="4"/>
        <v>2.6614501483886693E-2</v>
      </c>
    </row>
    <row r="59" spans="1:24" x14ac:dyDescent="0.25">
      <c r="A59">
        <v>24</v>
      </c>
      <c r="B59">
        <v>4</v>
      </c>
      <c r="C59">
        <v>113</v>
      </c>
      <c r="D59" t="s">
        <v>316</v>
      </c>
      <c r="E59">
        <v>2278</v>
      </c>
      <c r="F59">
        <v>15.5</v>
      </c>
      <c r="G59">
        <v>72</v>
      </c>
      <c r="H59">
        <v>3</v>
      </c>
      <c r="I59" t="s">
        <v>51</v>
      </c>
      <c r="N59">
        <f>_xlfn.NORM.DIST(auto_mpg__2[[#This Row],[acceleration]],$K$4,$K$5,TRUE)</f>
        <v>0.49013827122340731</v>
      </c>
      <c r="O59">
        <f t="shared" si="0"/>
        <v>0.53768844221105527</v>
      </c>
      <c r="P59">
        <f t="shared" si="1"/>
        <v>4.7550170987647966E-2</v>
      </c>
      <c r="V59">
        <f t="shared" si="2"/>
        <v>0.18854550609583215</v>
      </c>
      <c r="W59">
        <f t="shared" si="3"/>
        <v>0.28391959798994976</v>
      </c>
      <c r="X59">
        <f t="shared" si="4"/>
        <v>9.5374091894117607E-2</v>
      </c>
    </row>
    <row r="60" spans="1:24" x14ac:dyDescent="0.25">
      <c r="A60">
        <v>25</v>
      </c>
      <c r="B60">
        <v>4</v>
      </c>
      <c r="C60">
        <v>97.5</v>
      </c>
      <c r="D60" t="s">
        <v>341</v>
      </c>
      <c r="E60">
        <v>2126</v>
      </c>
      <c r="F60">
        <v>17</v>
      </c>
      <c r="G60">
        <v>72</v>
      </c>
      <c r="H60">
        <v>1</v>
      </c>
      <c r="I60" t="s">
        <v>52</v>
      </c>
      <c r="N60">
        <f>_xlfn.NORM.DIST(auto_mpg__2[[#This Row],[acceleration]],$K$4,$K$5,TRUE)</f>
        <v>0.6984320165523219</v>
      </c>
      <c r="O60">
        <f t="shared" si="0"/>
        <v>0.74623115577889443</v>
      </c>
      <c r="P60">
        <f t="shared" si="1"/>
        <v>4.7799139226572529E-2</v>
      </c>
      <c r="V60">
        <f t="shared" si="2"/>
        <v>0.14544939041678481</v>
      </c>
      <c r="W60">
        <f t="shared" si="3"/>
        <v>0.17839195979899497</v>
      </c>
      <c r="X60">
        <f t="shared" si="4"/>
        <v>3.2942569382210157E-2</v>
      </c>
    </row>
    <row r="61" spans="1:24" x14ac:dyDescent="0.25">
      <c r="A61">
        <v>23</v>
      </c>
      <c r="B61">
        <v>4</v>
      </c>
      <c r="C61">
        <v>97</v>
      </c>
      <c r="D61" t="s">
        <v>342</v>
      </c>
      <c r="E61">
        <v>2254</v>
      </c>
      <c r="F61">
        <v>23.5</v>
      </c>
      <c r="G61">
        <v>72</v>
      </c>
      <c r="H61">
        <v>2</v>
      </c>
      <c r="I61" t="s">
        <v>53</v>
      </c>
      <c r="N61">
        <f>_xlfn.NORM.DIST(auto_mpg__2[[#This Row],[acceleration]],$K$4,$K$5,TRUE)</f>
        <v>0.99801104994546541</v>
      </c>
      <c r="O61">
        <f t="shared" si="0"/>
        <v>0.99246231155778897</v>
      </c>
      <c r="P61">
        <f t="shared" si="1"/>
        <v>5.548738387676444E-3</v>
      </c>
      <c r="V61">
        <f t="shared" si="2"/>
        <v>0.18174085625177205</v>
      </c>
      <c r="W61">
        <f t="shared" si="3"/>
        <v>0.26884422110552764</v>
      </c>
      <c r="X61">
        <f t="shared" si="4"/>
        <v>8.7103364853755583E-2</v>
      </c>
    </row>
    <row r="62" spans="1:24" x14ac:dyDescent="0.25">
      <c r="A62">
        <v>20</v>
      </c>
      <c r="B62">
        <v>4</v>
      </c>
      <c r="C62">
        <v>140</v>
      </c>
      <c r="D62" t="s">
        <v>322</v>
      </c>
      <c r="E62">
        <v>2408</v>
      </c>
      <c r="F62">
        <v>19.5</v>
      </c>
      <c r="G62">
        <v>72</v>
      </c>
      <c r="H62">
        <v>1</v>
      </c>
      <c r="I62" t="s">
        <v>54</v>
      </c>
      <c r="N62">
        <f>_xlfn.NORM.DIST(auto_mpg__2[[#This Row],[acceleration]],$K$4,$K$5,TRUE)</f>
        <v>0.92329553492459815</v>
      </c>
      <c r="O62">
        <f t="shared" si="0"/>
        <v>0.9346733668341709</v>
      </c>
      <c r="P62">
        <f t="shared" si="1"/>
        <v>1.1377831909572755E-2</v>
      </c>
      <c r="V62">
        <f t="shared" si="2"/>
        <v>0.22540402608449106</v>
      </c>
      <c r="W62">
        <f t="shared" si="3"/>
        <v>0.34673366834170855</v>
      </c>
      <c r="X62">
        <f t="shared" si="4"/>
        <v>0.12132964225721748</v>
      </c>
    </row>
    <row r="63" spans="1:24" x14ac:dyDescent="0.25">
      <c r="A63">
        <v>21</v>
      </c>
      <c r="B63">
        <v>4</v>
      </c>
      <c r="C63">
        <v>122</v>
      </c>
      <c r="D63" t="s">
        <v>335</v>
      </c>
      <c r="E63">
        <v>2226</v>
      </c>
      <c r="F63">
        <v>16.5</v>
      </c>
      <c r="G63">
        <v>72</v>
      </c>
      <c r="H63">
        <v>1</v>
      </c>
      <c r="I63" t="s">
        <v>55</v>
      </c>
      <c r="N63">
        <f>_xlfn.NORM.DIST(auto_mpg__2[[#This Row],[acceleration]],$K$4,$K$5,TRUE)</f>
        <v>0.63245279625253403</v>
      </c>
      <c r="O63">
        <f t="shared" si="0"/>
        <v>0.68090452261306533</v>
      </c>
      <c r="P63">
        <f t="shared" si="1"/>
        <v>4.84517263605313E-2</v>
      </c>
      <c r="V63">
        <f t="shared" si="2"/>
        <v>0.17380209810036859</v>
      </c>
      <c r="W63">
        <f t="shared" si="3"/>
        <v>0.25376884422110552</v>
      </c>
      <c r="X63">
        <f t="shared" si="4"/>
        <v>7.9966746120736926E-2</v>
      </c>
    </row>
    <row r="64" spans="1:24" x14ac:dyDescent="0.25">
      <c r="A64">
        <v>13</v>
      </c>
      <c r="B64">
        <v>8</v>
      </c>
      <c r="C64">
        <v>350</v>
      </c>
      <c r="D64" t="s">
        <v>306</v>
      </c>
      <c r="E64">
        <v>4274</v>
      </c>
      <c r="F64">
        <v>12</v>
      </c>
      <c r="G64">
        <v>72</v>
      </c>
      <c r="H64">
        <v>1</v>
      </c>
      <c r="I64" t="s">
        <v>6</v>
      </c>
      <c r="N64">
        <f>_xlfn.NORM.DIST(auto_mpg__2[[#This Row],[acceleration]],$K$4,$K$5,TRUE)</f>
        <v>9.7574186077864611E-2</v>
      </c>
      <c r="O64">
        <f t="shared" si="0"/>
        <v>0.10301507537688442</v>
      </c>
      <c r="P64">
        <f t="shared" si="1"/>
        <v>5.4408892990198132E-3</v>
      </c>
      <c r="V64">
        <f t="shared" si="2"/>
        <v>0.75446555146016447</v>
      </c>
      <c r="W64">
        <f t="shared" si="3"/>
        <v>0.89949748743718594</v>
      </c>
      <c r="X64">
        <f t="shared" si="4"/>
        <v>0.14503193597702146</v>
      </c>
    </row>
    <row r="65" spans="1:24" x14ac:dyDescent="0.25">
      <c r="A65">
        <v>14</v>
      </c>
      <c r="B65">
        <v>8</v>
      </c>
      <c r="C65">
        <v>400</v>
      </c>
      <c r="D65" t="s">
        <v>330</v>
      </c>
      <c r="E65">
        <v>4385</v>
      </c>
      <c r="F65">
        <v>12</v>
      </c>
      <c r="G65">
        <v>72</v>
      </c>
      <c r="H65">
        <v>1</v>
      </c>
      <c r="I65" t="s">
        <v>8</v>
      </c>
      <c r="N65">
        <f>_xlfn.NORM.DIST(auto_mpg__2[[#This Row],[acceleration]],$K$4,$K$5,TRUE)</f>
        <v>9.7574186077864611E-2</v>
      </c>
      <c r="O65">
        <f t="shared" si="0"/>
        <v>0.10301507537688442</v>
      </c>
      <c r="P65">
        <f t="shared" si="1"/>
        <v>5.4408892990198132E-3</v>
      </c>
      <c r="V65">
        <f t="shared" si="2"/>
        <v>0.78593705698894245</v>
      </c>
      <c r="W65">
        <f t="shared" si="3"/>
        <v>0.9346733668341709</v>
      </c>
      <c r="X65">
        <f t="shared" si="4"/>
        <v>0.14873630984522845</v>
      </c>
    </row>
    <row r="66" spans="1:24" x14ac:dyDescent="0.25">
      <c r="A66">
        <v>15</v>
      </c>
      <c r="B66">
        <v>8</v>
      </c>
      <c r="C66">
        <v>318</v>
      </c>
      <c r="D66" t="s">
        <v>307</v>
      </c>
      <c r="E66">
        <v>4135</v>
      </c>
      <c r="F66">
        <v>13.5</v>
      </c>
      <c r="G66">
        <v>72</v>
      </c>
      <c r="H66">
        <v>1</v>
      </c>
      <c r="I66" t="s">
        <v>7</v>
      </c>
      <c r="N66">
        <f>_xlfn.NORM.DIST(auto_mpg__2[[#This Row],[acceleration]],$K$4,$K$5,TRUE)</f>
        <v>0.22636243907378908</v>
      </c>
      <c r="O66">
        <f t="shared" si="0"/>
        <v>0.23618090452261306</v>
      </c>
      <c r="P66">
        <f t="shared" si="1"/>
        <v>9.8184654488239764E-3</v>
      </c>
      <c r="V66">
        <f t="shared" si="2"/>
        <v>0.71505528777998295</v>
      </c>
      <c r="W66">
        <f t="shared" si="3"/>
        <v>0.8693467336683417</v>
      </c>
      <c r="X66">
        <f t="shared" si="4"/>
        <v>0.15429144588835875</v>
      </c>
    </row>
    <row r="67" spans="1:24" x14ac:dyDescent="0.25">
      <c r="A67">
        <v>14</v>
      </c>
      <c r="B67">
        <v>8</v>
      </c>
      <c r="C67">
        <v>351</v>
      </c>
      <c r="D67" t="s">
        <v>331</v>
      </c>
      <c r="E67">
        <v>4129</v>
      </c>
      <c r="F67">
        <v>13</v>
      </c>
      <c r="G67">
        <v>72</v>
      </c>
      <c r="H67">
        <v>1</v>
      </c>
      <c r="I67" t="s">
        <v>5</v>
      </c>
      <c r="N67">
        <f>_xlfn.NORM.DIST(auto_mpg__2[[#This Row],[acceleration]],$K$4,$K$5,TRUE)</f>
        <v>0.17555989904777469</v>
      </c>
      <c r="O67">
        <f t="shared" ref="O67:O130" si="5">COUNTIF($F$2:$F$399, "&lt;="&amp;F67)/COUNT($F$2:$F$399)</f>
        <v>0.17839195979899497</v>
      </c>
      <c r="P67">
        <f t="shared" ref="P67:P130" si="6">ABS(O67-N67)</f>
        <v>2.8320607512202778E-3</v>
      </c>
      <c r="V67">
        <f t="shared" ref="V67:V130" si="7">(E67 - $T$4) / ($T$5 - $T$4)</f>
        <v>0.71335412531896791</v>
      </c>
      <c r="W67">
        <f t="shared" ref="W67:W130" si="8">COUNTIF($E$2:$E$399, "&lt;=" &amp; E67) / COUNT($E$2:$E$399)</f>
        <v>0.86683417085427139</v>
      </c>
      <c r="X67">
        <f t="shared" ref="X67:X130" si="9">ABS(W67-V67)</f>
        <v>0.15348004553530348</v>
      </c>
    </row>
    <row r="68" spans="1:24" x14ac:dyDescent="0.25">
      <c r="A68">
        <v>17</v>
      </c>
      <c r="B68">
        <v>8</v>
      </c>
      <c r="C68">
        <v>304</v>
      </c>
      <c r="D68" t="s">
        <v>307</v>
      </c>
      <c r="E68">
        <v>3672</v>
      </c>
      <c r="F68">
        <v>11.5</v>
      </c>
      <c r="G68">
        <v>72</v>
      </c>
      <c r="H68">
        <v>1</v>
      </c>
      <c r="I68" t="s">
        <v>56</v>
      </c>
      <c r="N68">
        <f>_xlfn.NORM.DIST(auto_mpg__2[[#This Row],[acceleration]],$K$4,$K$5,TRUE)</f>
        <v>6.9832753497853894E-2</v>
      </c>
      <c r="O68">
        <f t="shared" si="5"/>
        <v>7.5376884422110546E-2</v>
      </c>
      <c r="P68">
        <f t="shared" si="6"/>
        <v>5.5441309242566517E-3</v>
      </c>
      <c r="V68">
        <f t="shared" si="7"/>
        <v>0.58378225120499005</v>
      </c>
      <c r="W68">
        <f t="shared" si="8"/>
        <v>0.77386934673366836</v>
      </c>
      <c r="X68">
        <f t="shared" si="9"/>
        <v>0.19008709552867831</v>
      </c>
    </row>
    <row r="69" spans="1:24" x14ac:dyDescent="0.25">
      <c r="A69">
        <v>11</v>
      </c>
      <c r="B69">
        <v>8</v>
      </c>
      <c r="C69">
        <v>429</v>
      </c>
      <c r="D69" t="s">
        <v>343</v>
      </c>
      <c r="E69">
        <v>4633</v>
      </c>
      <c r="F69">
        <v>11</v>
      </c>
      <c r="G69">
        <v>72</v>
      </c>
      <c r="H69">
        <v>1</v>
      </c>
      <c r="I69" t="s">
        <v>57</v>
      </c>
      <c r="N69">
        <f>_xlfn.NORM.DIST(auto_mpg__2[[#This Row],[acceleration]],$K$4,$K$5,TRUE)</f>
        <v>4.8600505522769906E-2</v>
      </c>
      <c r="O69">
        <f t="shared" si="5"/>
        <v>4.5226130653266333E-2</v>
      </c>
      <c r="P69">
        <f t="shared" si="6"/>
        <v>3.3743748695035727E-3</v>
      </c>
      <c r="V69">
        <f t="shared" si="7"/>
        <v>0.8562517720442302</v>
      </c>
      <c r="W69">
        <f t="shared" si="8"/>
        <v>0.96482412060301503</v>
      </c>
      <c r="X69">
        <f t="shared" si="9"/>
        <v>0.10857234855878484</v>
      </c>
    </row>
    <row r="70" spans="1:24" x14ac:dyDescent="0.25">
      <c r="A70">
        <v>13</v>
      </c>
      <c r="B70">
        <v>8</v>
      </c>
      <c r="C70">
        <v>350</v>
      </c>
      <c r="D70" t="s">
        <v>344</v>
      </c>
      <c r="E70">
        <v>4502</v>
      </c>
      <c r="F70">
        <v>13.5</v>
      </c>
      <c r="G70">
        <v>72</v>
      </c>
      <c r="H70">
        <v>1</v>
      </c>
      <c r="I70" t="s">
        <v>58</v>
      </c>
      <c r="N70">
        <f>_xlfn.NORM.DIST(auto_mpg__2[[#This Row],[acceleration]],$K$4,$K$5,TRUE)</f>
        <v>0.22636243907378908</v>
      </c>
      <c r="O70">
        <f t="shared" si="5"/>
        <v>0.23618090452261306</v>
      </c>
      <c r="P70">
        <f t="shared" si="6"/>
        <v>9.8184654488239764E-3</v>
      </c>
      <c r="V70">
        <f t="shared" si="7"/>
        <v>0.81910972497873547</v>
      </c>
      <c r="W70">
        <f t="shared" si="8"/>
        <v>0.95979899497487442</v>
      </c>
      <c r="X70">
        <f t="shared" si="9"/>
        <v>0.14068926999613895</v>
      </c>
    </row>
    <row r="71" spans="1:24" x14ac:dyDescent="0.25">
      <c r="A71">
        <v>12</v>
      </c>
      <c r="B71">
        <v>8</v>
      </c>
      <c r="C71">
        <v>350</v>
      </c>
      <c r="D71" t="s">
        <v>315</v>
      </c>
      <c r="E71">
        <v>4456</v>
      </c>
      <c r="F71">
        <v>13.5</v>
      </c>
      <c r="G71">
        <v>72</v>
      </c>
      <c r="H71">
        <v>1</v>
      </c>
      <c r="I71" t="s">
        <v>59</v>
      </c>
      <c r="N71">
        <f>_xlfn.NORM.DIST(auto_mpg__2[[#This Row],[acceleration]],$K$4,$K$5,TRUE)</f>
        <v>0.22636243907378908</v>
      </c>
      <c r="O71">
        <f t="shared" si="5"/>
        <v>0.23618090452261306</v>
      </c>
      <c r="P71">
        <f t="shared" si="6"/>
        <v>9.8184654488239764E-3</v>
      </c>
      <c r="V71">
        <f t="shared" si="7"/>
        <v>0.80606747944428692</v>
      </c>
      <c r="W71">
        <f t="shared" si="8"/>
        <v>0.94472361809045224</v>
      </c>
      <c r="X71">
        <f t="shared" si="9"/>
        <v>0.13865613864616533</v>
      </c>
    </row>
    <row r="72" spans="1:24" x14ac:dyDescent="0.25">
      <c r="A72">
        <v>13</v>
      </c>
      <c r="B72">
        <v>8</v>
      </c>
      <c r="C72">
        <v>400</v>
      </c>
      <c r="D72" t="s">
        <v>313</v>
      </c>
      <c r="E72">
        <v>4422</v>
      </c>
      <c r="F72">
        <v>12.5</v>
      </c>
      <c r="G72">
        <v>72</v>
      </c>
      <c r="H72">
        <v>1</v>
      </c>
      <c r="I72" t="s">
        <v>60</v>
      </c>
      <c r="N72">
        <f>_xlfn.NORM.DIST(auto_mpg__2[[#This Row],[acceleration]],$K$4,$K$5,TRUE)</f>
        <v>0.13264841041428535</v>
      </c>
      <c r="O72">
        <f t="shared" si="5"/>
        <v>0.1306532663316583</v>
      </c>
      <c r="P72">
        <f t="shared" si="6"/>
        <v>1.9951440826270483E-3</v>
      </c>
      <c r="V72">
        <f t="shared" si="7"/>
        <v>0.79642755883186844</v>
      </c>
      <c r="W72">
        <f t="shared" si="8"/>
        <v>0.93718592964824121</v>
      </c>
      <c r="X72">
        <f t="shared" si="9"/>
        <v>0.14075837081637277</v>
      </c>
    </row>
    <row r="73" spans="1:24" x14ac:dyDescent="0.25">
      <c r="A73">
        <v>19</v>
      </c>
      <c r="B73">
        <v>3</v>
      </c>
      <c r="C73">
        <v>70</v>
      </c>
      <c r="D73" t="s">
        <v>317</v>
      </c>
      <c r="E73">
        <v>2330</v>
      </c>
      <c r="F73">
        <v>13.5</v>
      </c>
      <c r="G73">
        <v>72</v>
      </c>
      <c r="H73">
        <v>3</v>
      </c>
      <c r="I73" t="s">
        <v>61</v>
      </c>
      <c r="N73">
        <f>_xlfn.NORM.DIST(auto_mpg__2[[#This Row],[acceleration]],$K$4,$K$5,TRUE)</f>
        <v>0.22636243907378908</v>
      </c>
      <c r="O73">
        <f t="shared" si="5"/>
        <v>0.23618090452261306</v>
      </c>
      <c r="P73">
        <f t="shared" si="6"/>
        <v>9.8184654488239764E-3</v>
      </c>
      <c r="V73">
        <f t="shared" si="7"/>
        <v>0.20328891409129571</v>
      </c>
      <c r="W73">
        <f t="shared" si="8"/>
        <v>0.30904522613065327</v>
      </c>
      <c r="X73">
        <f t="shared" si="9"/>
        <v>0.10575631203935756</v>
      </c>
    </row>
    <row r="74" spans="1:24" x14ac:dyDescent="0.25">
      <c r="A74">
        <v>15</v>
      </c>
      <c r="B74">
        <v>8</v>
      </c>
      <c r="C74">
        <v>304</v>
      </c>
      <c r="D74" t="s">
        <v>307</v>
      </c>
      <c r="E74">
        <v>3892</v>
      </c>
      <c r="F74">
        <v>12.5</v>
      </c>
      <c r="G74">
        <v>72</v>
      </c>
      <c r="H74">
        <v>1</v>
      </c>
      <c r="I74" t="s">
        <v>62</v>
      </c>
      <c r="N74">
        <f>_xlfn.NORM.DIST(auto_mpg__2[[#This Row],[acceleration]],$K$4,$K$5,TRUE)</f>
        <v>0.13264841041428535</v>
      </c>
      <c r="O74">
        <f t="shared" si="5"/>
        <v>0.1306532663316583</v>
      </c>
      <c r="P74">
        <f t="shared" si="6"/>
        <v>1.9951440826270483E-3</v>
      </c>
      <c r="V74">
        <f t="shared" si="7"/>
        <v>0.64615820810887437</v>
      </c>
      <c r="W74">
        <f t="shared" si="8"/>
        <v>0.81909547738693467</v>
      </c>
      <c r="X74">
        <f t="shared" si="9"/>
        <v>0.1729372692780603</v>
      </c>
    </row>
    <row r="75" spans="1:24" x14ac:dyDescent="0.25">
      <c r="A75">
        <v>13</v>
      </c>
      <c r="B75">
        <v>8</v>
      </c>
      <c r="C75">
        <v>307</v>
      </c>
      <c r="D75" t="s">
        <v>305</v>
      </c>
      <c r="E75">
        <v>4098</v>
      </c>
      <c r="F75">
        <v>14</v>
      </c>
      <c r="G75">
        <v>72</v>
      </c>
      <c r="H75">
        <v>1</v>
      </c>
      <c r="I75" t="s">
        <v>63</v>
      </c>
      <c r="N75">
        <f>_xlfn.NORM.DIST(auto_mpg__2[[#This Row],[acceleration]],$K$4,$K$5,TRUE)</f>
        <v>0.28456252620773909</v>
      </c>
      <c r="O75">
        <f t="shared" si="5"/>
        <v>0.29648241206030151</v>
      </c>
      <c r="P75">
        <f t="shared" si="6"/>
        <v>1.1919885852562428E-2</v>
      </c>
      <c r="V75">
        <f t="shared" si="7"/>
        <v>0.70456478593705696</v>
      </c>
      <c r="W75">
        <f t="shared" si="8"/>
        <v>0.86180904522613067</v>
      </c>
      <c r="X75">
        <f t="shared" si="9"/>
        <v>0.15724425928907371</v>
      </c>
    </row>
    <row r="76" spans="1:24" x14ac:dyDescent="0.25">
      <c r="A76">
        <v>13</v>
      </c>
      <c r="B76">
        <v>8</v>
      </c>
      <c r="C76">
        <v>302</v>
      </c>
      <c r="D76" t="s">
        <v>308</v>
      </c>
      <c r="E76">
        <v>4294</v>
      </c>
      <c r="F76">
        <v>16</v>
      </c>
      <c r="G76">
        <v>72</v>
      </c>
      <c r="H76">
        <v>1</v>
      </c>
      <c r="I76" t="s">
        <v>64</v>
      </c>
      <c r="N76">
        <f>_xlfn.NORM.DIST(auto_mpg__2[[#This Row],[acceleration]],$K$4,$K$5,TRUE)</f>
        <v>0.56230555809203142</v>
      </c>
      <c r="O76">
        <f t="shared" si="5"/>
        <v>0.61306532663316582</v>
      </c>
      <c r="P76">
        <f t="shared" si="6"/>
        <v>5.0759768541134398E-2</v>
      </c>
      <c r="V76">
        <f t="shared" si="7"/>
        <v>0.76013609299688123</v>
      </c>
      <c r="W76">
        <f t="shared" si="8"/>
        <v>0.90452261306532666</v>
      </c>
      <c r="X76">
        <f t="shared" si="9"/>
        <v>0.14438652006844543</v>
      </c>
    </row>
    <row r="77" spans="1:24" x14ac:dyDescent="0.25">
      <c r="A77">
        <v>14</v>
      </c>
      <c r="B77">
        <v>8</v>
      </c>
      <c r="C77">
        <v>318</v>
      </c>
      <c r="D77" t="s">
        <v>307</v>
      </c>
      <c r="E77">
        <v>4077</v>
      </c>
      <c r="F77">
        <v>14</v>
      </c>
      <c r="G77">
        <v>72</v>
      </c>
      <c r="H77">
        <v>1</v>
      </c>
      <c r="I77" t="s">
        <v>65</v>
      </c>
      <c r="N77">
        <f>_xlfn.NORM.DIST(auto_mpg__2[[#This Row],[acceleration]],$K$4,$K$5,TRUE)</f>
        <v>0.28456252620773909</v>
      </c>
      <c r="O77">
        <f t="shared" si="5"/>
        <v>0.29648241206030151</v>
      </c>
      <c r="P77">
        <f t="shared" si="6"/>
        <v>1.1919885852562428E-2</v>
      </c>
      <c r="V77">
        <f t="shared" si="7"/>
        <v>0.69861071732350444</v>
      </c>
      <c r="W77">
        <f t="shared" si="8"/>
        <v>0.85175879396984921</v>
      </c>
      <c r="X77">
        <f t="shared" si="9"/>
        <v>0.15314807664634478</v>
      </c>
    </row>
    <row r="78" spans="1:24" x14ac:dyDescent="0.25">
      <c r="A78">
        <v>18</v>
      </c>
      <c r="B78">
        <v>4</v>
      </c>
      <c r="C78">
        <v>121</v>
      </c>
      <c r="D78" t="s">
        <v>345</v>
      </c>
      <c r="E78">
        <v>2933</v>
      </c>
      <c r="F78">
        <v>14.5</v>
      </c>
      <c r="G78">
        <v>72</v>
      </c>
      <c r="H78">
        <v>2</v>
      </c>
      <c r="I78" t="s">
        <v>66</v>
      </c>
      <c r="N78">
        <f>_xlfn.NORM.DIST(auto_mpg__2[[#This Row],[acceleration]],$K$4,$K$5,TRUE)</f>
        <v>0.34908161465763532</v>
      </c>
      <c r="O78">
        <f t="shared" si="5"/>
        <v>0.38190954773869346</v>
      </c>
      <c r="P78">
        <f t="shared" si="6"/>
        <v>3.2827933081058136E-2</v>
      </c>
      <c r="V78">
        <f t="shared" si="7"/>
        <v>0.37425574142330592</v>
      </c>
      <c r="W78">
        <f t="shared" si="8"/>
        <v>0.55025125628140703</v>
      </c>
      <c r="X78">
        <f t="shared" si="9"/>
        <v>0.17599551485810111</v>
      </c>
    </row>
    <row r="79" spans="1:24" x14ac:dyDescent="0.25">
      <c r="A79">
        <v>22</v>
      </c>
      <c r="B79">
        <v>4</v>
      </c>
      <c r="C79">
        <v>121</v>
      </c>
      <c r="D79" t="s">
        <v>337</v>
      </c>
      <c r="E79">
        <v>2511</v>
      </c>
      <c r="F79">
        <v>18</v>
      </c>
      <c r="G79">
        <v>72</v>
      </c>
      <c r="H79">
        <v>2</v>
      </c>
      <c r="I79" t="s">
        <v>67</v>
      </c>
      <c r="N79">
        <f>_xlfn.NORM.DIST(auto_mpg__2[[#This Row],[acceleration]],$K$4,$K$5,TRUE)</f>
        <v>0.8113751199550131</v>
      </c>
      <c r="O79">
        <f t="shared" si="5"/>
        <v>0.8266331658291457</v>
      </c>
      <c r="P79">
        <f t="shared" si="6"/>
        <v>1.5258045874132597E-2</v>
      </c>
      <c r="V79">
        <f t="shared" si="7"/>
        <v>0.25460731499858236</v>
      </c>
      <c r="W79">
        <f t="shared" si="8"/>
        <v>0.37437185929648242</v>
      </c>
      <c r="X79">
        <f t="shared" si="9"/>
        <v>0.11976454429790007</v>
      </c>
    </row>
    <row r="80" spans="1:24" x14ac:dyDescent="0.25">
      <c r="A80">
        <v>21</v>
      </c>
      <c r="B80">
        <v>4</v>
      </c>
      <c r="C80">
        <v>120</v>
      </c>
      <c r="D80" t="s">
        <v>321</v>
      </c>
      <c r="E80">
        <v>2979</v>
      </c>
      <c r="F80">
        <v>19.5</v>
      </c>
      <c r="G80">
        <v>72</v>
      </c>
      <c r="H80">
        <v>2</v>
      </c>
      <c r="I80" t="s">
        <v>68</v>
      </c>
      <c r="N80">
        <f>_xlfn.NORM.DIST(auto_mpg__2[[#This Row],[acceleration]],$K$4,$K$5,TRUE)</f>
        <v>0.92329553492459815</v>
      </c>
      <c r="O80">
        <f t="shared" si="5"/>
        <v>0.9346733668341709</v>
      </c>
      <c r="P80">
        <f t="shared" si="6"/>
        <v>1.1377831909572755E-2</v>
      </c>
      <c r="V80">
        <f t="shared" si="7"/>
        <v>0.38729798695775447</v>
      </c>
      <c r="W80">
        <f t="shared" si="8"/>
        <v>0.57286432160804024</v>
      </c>
      <c r="X80">
        <f t="shared" si="9"/>
        <v>0.18556633465028577</v>
      </c>
    </row>
    <row r="81" spans="1:24" x14ac:dyDescent="0.25">
      <c r="A81">
        <v>26</v>
      </c>
      <c r="B81">
        <v>4</v>
      </c>
      <c r="C81">
        <v>96</v>
      </c>
      <c r="D81" t="s">
        <v>339</v>
      </c>
      <c r="E81">
        <v>2189</v>
      </c>
      <c r="F81">
        <v>18</v>
      </c>
      <c r="G81">
        <v>72</v>
      </c>
      <c r="H81">
        <v>2</v>
      </c>
      <c r="I81" t="s">
        <v>69</v>
      </c>
      <c r="N81">
        <f>_xlfn.NORM.DIST(auto_mpg__2[[#This Row],[acceleration]],$K$4,$K$5,TRUE)</f>
        <v>0.8113751199550131</v>
      </c>
      <c r="O81">
        <f t="shared" si="5"/>
        <v>0.8266331658291457</v>
      </c>
      <c r="P81">
        <f t="shared" si="6"/>
        <v>1.5258045874132597E-2</v>
      </c>
      <c r="V81">
        <f t="shared" si="7"/>
        <v>0.1633115962574426</v>
      </c>
      <c r="W81">
        <f t="shared" si="8"/>
        <v>0.2236180904522613</v>
      </c>
      <c r="X81">
        <f t="shared" si="9"/>
        <v>6.0306494194818705E-2</v>
      </c>
    </row>
    <row r="82" spans="1:24" x14ac:dyDescent="0.25">
      <c r="A82">
        <v>22</v>
      </c>
      <c r="B82">
        <v>4</v>
      </c>
      <c r="C82">
        <v>122</v>
      </c>
      <c r="D82" t="s">
        <v>335</v>
      </c>
      <c r="E82">
        <v>2395</v>
      </c>
      <c r="F82">
        <v>16</v>
      </c>
      <c r="G82">
        <v>72</v>
      </c>
      <c r="H82">
        <v>1</v>
      </c>
      <c r="I82" t="s">
        <v>70</v>
      </c>
      <c r="N82">
        <f>_xlfn.NORM.DIST(auto_mpg__2[[#This Row],[acceleration]],$K$4,$K$5,TRUE)</f>
        <v>0.56230555809203142</v>
      </c>
      <c r="O82">
        <f t="shared" si="5"/>
        <v>0.61306532663316582</v>
      </c>
      <c r="P82">
        <f t="shared" si="6"/>
        <v>5.0759768541134398E-2</v>
      </c>
      <c r="V82">
        <f t="shared" si="7"/>
        <v>0.22171817408562516</v>
      </c>
      <c r="W82">
        <f t="shared" si="8"/>
        <v>0.33668341708542715</v>
      </c>
      <c r="X82">
        <f t="shared" si="9"/>
        <v>0.11496524299980199</v>
      </c>
    </row>
    <row r="83" spans="1:24" x14ac:dyDescent="0.25">
      <c r="A83">
        <v>28</v>
      </c>
      <c r="B83">
        <v>4</v>
      </c>
      <c r="C83">
        <v>97</v>
      </c>
      <c r="D83" t="s">
        <v>346</v>
      </c>
      <c r="E83">
        <v>2288</v>
      </c>
      <c r="F83">
        <v>17</v>
      </c>
      <c r="G83">
        <v>72</v>
      </c>
      <c r="H83">
        <v>3</v>
      </c>
      <c r="I83" t="s">
        <v>71</v>
      </c>
      <c r="N83">
        <f>_xlfn.NORM.DIST(auto_mpg__2[[#This Row],[acceleration]],$K$4,$K$5,TRUE)</f>
        <v>0.6984320165523219</v>
      </c>
      <c r="O83">
        <f t="shared" si="5"/>
        <v>0.74623115577889443</v>
      </c>
      <c r="P83">
        <f t="shared" si="6"/>
        <v>4.7799139226572529E-2</v>
      </c>
      <c r="V83">
        <f t="shared" si="7"/>
        <v>0.19138077686419053</v>
      </c>
      <c r="W83">
        <f t="shared" si="8"/>
        <v>0.28894472361809043</v>
      </c>
      <c r="X83">
        <f t="shared" si="9"/>
        <v>9.7563946753899899E-2</v>
      </c>
    </row>
    <row r="84" spans="1:24" x14ac:dyDescent="0.25">
      <c r="A84">
        <v>23</v>
      </c>
      <c r="B84">
        <v>4</v>
      </c>
      <c r="C84">
        <v>120</v>
      </c>
      <c r="D84" t="s">
        <v>317</v>
      </c>
      <c r="E84">
        <v>2506</v>
      </c>
      <c r="F84">
        <v>14.5</v>
      </c>
      <c r="G84">
        <v>72</v>
      </c>
      <c r="H84">
        <v>3</v>
      </c>
      <c r="I84" t="s">
        <v>72</v>
      </c>
      <c r="N84">
        <f>_xlfn.NORM.DIST(auto_mpg__2[[#This Row],[acceleration]],$K$4,$K$5,TRUE)</f>
        <v>0.34908161465763532</v>
      </c>
      <c r="O84">
        <f t="shared" si="5"/>
        <v>0.38190954773869346</v>
      </c>
      <c r="P84">
        <f t="shared" si="6"/>
        <v>3.2827933081058136E-2</v>
      </c>
      <c r="V84">
        <f t="shared" si="7"/>
        <v>0.2531896796144032</v>
      </c>
      <c r="W84">
        <f t="shared" si="8"/>
        <v>0.37185929648241206</v>
      </c>
      <c r="X84">
        <f t="shared" si="9"/>
        <v>0.11866961686800886</v>
      </c>
    </row>
    <row r="85" spans="1:24" x14ac:dyDescent="0.25">
      <c r="A85">
        <v>28</v>
      </c>
      <c r="B85">
        <v>4</v>
      </c>
      <c r="C85">
        <v>98</v>
      </c>
      <c r="D85" t="s">
        <v>341</v>
      </c>
      <c r="E85">
        <v>2164</v>
      </c>
      <c r="F85">
        <v>15</v>
      </c>
      <c r="G85">
        <v>72</v>
      </c>
      <c r="H85">
        <v>1</v>
      </c>
      <c r="I85" t="s">
        <v>73</v>
      </c>
      <c r="N85">
        <f>_xlfn.NORM.DIST(auto_mpg__2[[#This Row],[acceleration]],$K$4,$K$5,TRUE)</f>
        <v>0.41829326485026513</v>
      </c>
      <c r="O85">
        <f t="shared" si="5"/>
        <v>0.45477386934673369</v>
      </c>
      <c r="P85">
        <f t="shared" si="6"/>
        <v>3.6480604496468561E-2</v>
      </c>
      <c r="V85">
        <f t="shared" si="7"/>
        <v>0.15622341933654665</v>
      </c>
      <c r="W85">
        <f t="shared" si="8"/>
        <v>0.21608040201005024</v>
      </c>
      <c r="X85">
        <f t="shared" si="9"/>
        <v>5.9856982673503589E-2</v>
      </c>
    </row>
    <row r="86" spans="1:24" x14ac:dyDescent="0.25">
      <c r="A86">
        <v>27</v>
      </c>
      <c r="B86">
        <v>4</v>
      </c>
      <c r="C86">
        <v>97</v>
      </c>
      <c r="D86" t="s">
        <v>319</v>
      </c>
      <c r="E86">
        <v>2100</v>
      </c>
      <c r="F86">
        <v>16.5</v>
      </c>
      <c r="G86">
        <v>72</v>
      </c>
      <c r="H86">
        <v>3</v>
      </c>
      <c r="I86" t="s">
        <v>74</v>
      </c>
      <c r="N86">
        <f>_xlfn.NORM.DIST(auto_mpg__2[[#This Row],[acceleration]],$K$4,$K$5,TRUE)</f>
        <v>0.63245279625253403</v>
      </c>
      <c r="O86">
        <f t="shared" si="5"/>
        <v>0.68090452261306533</v>
      </c>
      <c r="P86">
        <f t="shared" si="6"/>
        <v>4.84517263605313E-2</v>
      </c>
      <c r="V86">
        <f t="shared" si="7"/>
        <v>0.13807768641905302</v>
      </c>
      <c r="W86">
        <f t="shared" si="8"/>
        <v>0.15326633165829145</v>
      </c>
      <c r="X86">
        <f t="shared" si="9"/>
        <v>1.5188645239238435E-2</v>
      </c>
    </row>
    <row r="87" spans="1:24" x14ac:dyDescent="0.25">
      <c r="A87">
        <v>13</v>
      </c>
      <c r="B87">
        <v>8</v>
      </c>
      <c r="C87">
        <v>350</v>
      </c>
      <c r="D87" t="s">
        <v>330</v>
      </c>
      <c r="E87">
        <v>4100</v>
      </c>
      <c r="F87">
        <v>13</v>
      </c>
      <c r="G87">
        <v>73</v>
      </c>
      <c r="H87">
        <v>1</v>
      </c>
      <c r="I87" t="s">
        <v>75</v>
      </c>
      <c r="N87">
        <f>_xlfn.NORM.DIST(auto_mpg__2[[#This Row],[acceleration]],$K$4,$K$5,TRUE)</f>
        <v>0.17555989904777469</v>
      </c>
      <c r="O87">
        <f t="shared" si="5"/>
        <v>0.17839195979899497</v>
      </c>
      <c r="P87">
        <f t="shared" si="6"/>
        <v>2.8320607512202778E-3</v>
      </c>
      <c r="V87">
        <f t="shared" si="7"/>
        <v>0.70513184009072871</v>
      </c>
      <c r="W87">
        <f t="shared" si="8"/>
        <v>0.86432160804020097</v>
      </c>
      <c r="X87">
        <f t="shared" si="9"/>
        <v>0.15918976794947226</v>
      </c>
    </row>
    <row r="88" spans="1:24" x14ac:dyDescent="0.25">
      <c r="A88">
        <v>14</v>
      </c>
      <c r="B88">
        <v>8</v>
      </c>
      <c r="C88">
        <v>304</v>
      </c>
      <c r="D88" t="s">
        <v>307</v>
      </c>
      <c r="E88">
        <v>3672</v>
      </c>
      <c r="F88">
        <v>11.5</v>
      </c>
      <c r="G88">
        <v>73</v>
      </c>
      <c r="H88">
        <v>1</v>
      </c>
      <c r="I88" t="s">
        <v>34</v>
      </c>
      <c r="N88">
        <f>_xlfn.NORM.DIST(auto_mpg__2[[#This Row],[acceleration]],$K$4,$K$5,TRUE)</f>
        <v>6.9832753497853894E-2</v>
      </c>
      <c r="O88">
        <f t="shared" si="5"/>
        <v>7.5376884422110546E-2</v>
      </c>
      <c r="P88">
        <f t="shared" si="6"/>
        <v>5.5441309242566517E-3</v>
      </c>
      <c r="V88">
        <f t="shared" si="7"/>
        <v>0.58378225120499005</v>
      </c>
      <c r="W88">
        <f t="shared" si="8"/>
        <v>0.77386934673366836</v>
      </c>
      <c r="X88">
        <f t="shared" si="9"/>
        <v>0.19008709552867831</v>
      </c>
    </row>
    <row r="89" spans="1:24" x14ac:dyDescent="0.25">
      <c r="A89">
        <v>13</v>
      </c>
      <c r="B89">
        <v>8</v>
      </c>
      <c r="C89">
        <v>350</v>
      </c>
      <c r="D89" t="s">
        <v>347</v>
      </c>
      <c r="E89">
        <v>3988</v>
      </c>
      <c r="F89">
        <v>13</v>
      </c>
      <c r="G89">
        <v>73</v>
      </c>
      <c r="H89">
        <v>1</v>
      </c>
      <c r="I89" t="s">
        <v>76</v>
      </c>
      <c r="N89">
        <f>_xlfn.NORM.DIST(auto_mpg__2[[#This Row],[acceleration]],$K$4,$K$5,TRUE)</f>
        <v>0.17555989904777469</v>
      </c>
      <c r="O89">
        <f t="shared" si="5"/>
        <v>0.17839195979899497</v>
      </c>
      <c r="P89">
        <f t="shared" si="6"/>
        <v>2.8320607512202778E-3</v>
      </c>
      <c r="V89">
        <f t="shared" si="7"/>
        <v>0.67337680748511486</v>
      </c>
      <c r="W89">
        <f t="shared" si="8"/>
        <v>0.83919597989949746</v>
      </c>
      <c r="X89">
        <f t="shared" si="9"/>
        <v>0.1658191724143826</v>
      </c>
    </row>
    <row r="90" spans="1:24" x14ac:dyDescent="0.25">
      <c r="A90">
        <v>14</v>
      </c>
      <c r="B90">
        <v>8</v>
      </c>
      <c r="C90">
        <v>302</v>
      </c>
      <c r="D90" t="s">
        <v>348</v>
      </c>
      <c r="E90">
        <v>4042</v>
      </c>
      <c r="F90">
        <v>14.5</v>
      </c>
      <c r="G90">
        <v>73</v>
      </c>
      <c r="H90">
        <v>1</v>
      </c>
      <c r="I90" t="s">
        <v>77</v>
      </c>
      <c r="N90">
        <f>_xlfn.NORM.DIST(auto_mpg__2[[#This Row],[acceleration]],$K$4,$K$5,TRUE)</f>
        <v>0.34908161465763532</v>
      </c>
      <c r="O90">
        <f t="shared" si="5"/>
        <v>0.38190954773869346</v>
      </c>
      <c r="P90">
        <f t="shared" si="6"/>
        <v>3.2827933081058136E-2</v>
      </c>
      <c r="V90">
        <f t="shared" si="7"/>
        <v>0.68868726963425009</v>
      </c>
      <c r="W90">
        <f t="shared" si="8"/>
        <v>0.84170854271356788</v>
      </c>
      <c r="X90">
        <f t="shared" si="9"/>
        <v>0.15302127307931779</v>
      </c>
    </row>
    <row r="91" spans="1:24" x14ac:dyDescent="0.25">
      <c r="A91">
        <v>15</v>
      </c>
      <c r="B91">
        <v>8</v>
      </c>
      <c r="C91">
        <v>318</v>
      </c>
      <c r="D91" t="s">
        <v>307</v>
      </c>
      <c r="E91">
        <v>3777</v>
      </c>
      <c r="F91">
        <v>12.5</v>
      </c>
      <c r="G91">
        <v>73</v>
      </c>
      <c r="H91">
        <v>1</v>
      </c>
      <c r="I91" t="s">
        <v>78</v>
      </c>
      <c r="N91">
        <f>_xlfn.NORM.DIST(auto_mpg__2[[#This Row],[acceleration]],$K$4,$K$5,TRUE)</f>
        <v>0.13264841041428535</v>
      </c>
      <c r="O91">
        <f t="shared" si="5"/>
        <v>0.1306532663316583</v>
      </c>
      <c r="P91">
        <f t="shared" si="6"/>
        <v>1.9951440826270483E-3</v>
      </c>
      <c r="V91">
        <f t="shared" si="7"/>
        <v>0.61355259427275299</v>
      </c>
      <c r="W91">
        <f t="shared" si="8"/>
        <v>0.79396984924623115</v>
      </c>
      <c r="X91">
        <f t="shared" si="9"/>
        <v>0.18041725497347816</v>
      </c>
    </row>
    <row r="92" spans="1:24" x14ac:dyDescent="0.25">
      <c r="A92">
        <v>12</v>
      </c>
      <c r="B92">
        <v>8</v>
      </c>
      <c r="C92">
        <v>429</v>
      </c>
      <c r="D92" t="s">
        <v>309</v>
      </c>
      <c r="E92">
        <v>4952</v>
      </c>
      <c r="F92">
        <v>11.5</v>
      </c>
      <c r="G92">
        <v>73</v>
      </c>
      <c r="H92">
        <v>1</v>
      </c>
      <c r="I92" t="s">
        <v>79</v>
      </c>
      <c r="N92">
        <f>_xlfn.NORM.DIST(auto_mpg__2[[#This Row],[acceleration]],$K$4,$K$5,TRUE)</f>
        <v>6.9832753497853894E-2</v>
      </c>
      <c r="O92">
        <f t="shared" si="5"/>
        <v>7.5376884422110546E-2</v>
      </c>
      <c r="P92">
        <f t="shared" si="6"/>
        <v>5.5441309242566517E-3</v>
      </c>
      <c r="V92">
        <f t="shared" si="7"/>
        <v>0.94669690955486252</v>
      </c>
      <c r="W92">
        <f t="shared" si="8"/>
        <v>0.99246231155778897</v>
      </c>
      <c r="X92">
        <f t="shared" si="9"/>
        <v>4.5765402002926447E-2</v>
      </c>
    </row>
    <row r="93" spans="1:24" x14ac:dyDescent="0.25">
      <c r="A93">
        <v>13</v>
      </c>
      <c r="B93">
        <v>8</v>
      </c>
      <c r="C93">
        <v>400</v>
      </c>
      <c r="D93" t="s">
        <v>307</v>
      </c>
      <c r="E93">
        <v>4464</v>
      </c>
      <c r="F93">
        <v>12</v>
      </c>
      <c r="G93">
        <v>73</v>
      </c>
      <c r="H93">
        <v>1</v>
      </c>
      <c r="I93" t="s">
        <v>80</v>
      </c>
      <c r="N93">
        <f>_xlfn.NORM.DIST(auto_mpg__2[[#This Row],[acceleration]],$K$4,$K$5,TRUE)</f>
        <v>9.7574186077864611E-2</v>
      </c>
      <c r="O93">
        <f t="shared" si="5"/>
        <v>0.10301507537688442</v>
      </c>
      <c r="P93">
        <f t="shared" si="6"/>
        <v>5.4408892990198132E-3</v>
      </c>
      <c r="V93">
        <f t="shared" si="7"/>
        <v>0.8083356960589736</v>
      </c>
      <c r="W93">
        <f t="shared" si="8"/>
        <v>0.95226130653266328</v>
      </c>
      <c r="X93">
        <f t="shared" si="9"/>
        <v>0.14392561047368968</v>
      </c>
    </row>
    <row r="94" spans="1:24" x14ac:dyDescent="0.25">
      <c r="A94">
        <v>13</v>
      </c>
      <c r="B94">
        <v>8</v>
      </c>
      <c r="C94">
        <v>351</v>
      </c>
      <c r="D94" t="s">
        <v>349</v>
      </c>
      <c r="E94">
        <v>4363</v>
      </c>
      <c r="F94">
        <v>13</v>
      </c>
      <c r="G94">
        <v>73</v>
      </c>
      <c r="H94">
        <v>1</v>
      </c>
      <c r="I94" t="s">
        <v>81</v>
      </c>
      <c r="N94">
        <f>_xlfn.NORM.DIST(auto_mpg__2[[#This Row],[acceleration]],$K$4,$K$5,TRUE)</f>
        <v>0.17555989904777469</v>
      </c>
      <c r="O94">
        <f t="shared" si="5"/>
        <v>0.17839195979899497</v>
      </c>
      <c r="P94">
        <f t="shared" si="6"/>
        <v>2.8320607512202778E-3</v>
      </c>
      <c r="V94">
        <f t="shared" si="7"/>
        <v>0.77969946129855405</v>
      </c>
      <c r="W94">
        <f t="shared" si="8"/>
        <v>0.92462311557788945</v>
      </c>
      <c r="X94">
        <f t="shared" si="9"/>
        <v>0.1449236542793354</v>
      </c>
    </row>
    <row r="95" spans="1:24" x14ac:dyDescent="0.25">
      <c r="A95">
        <v>14</v>
      </c>
      <c r="B95">
        <v>8</v>
      </c>
      <c r="C95">
        <v>318</v>
      </c>
      <c r="D95" t="s">
        <v>307</v>
      </c>
      <c r="E95">
        <v>4237</v>
      </c>
      <c r="F95">
        <v>14.5</v>
      </c>
      <c r="G95">
        <v>73</v>
      </c>
      <c r="H95">
        <v>1</v>
      </c>
      <c r="I95" t="s">
        <v>82</v>
      </c>
      <c r="N95">
        <f>_xlfn.NORM.DIST(auto_mpg__2[[#This Row],[acceleration]],$K$4,$K$5,TRUE)</f>
        <v>0.34908161465763532</v>
      </c>
      <c r="O95">
        <f t="shared" si="5"/>
        <v>0.38190954773869346</v>
      </c>
      <c r="P95">
        <f t="shared" si="6"/>
        <v>3.2827933081058136E-2</v>
      </c>
      <c r="V95">
        <f t="shared" si="7"/>
        <v>0.74397504961723848</v>
      </c>
      <c r="W95">
        <f t="shared" si="8"/>
        <v>0.89447236180904521</v>
      </c>
      <c r="X95">
        <f t="shared" si="9"/>
        <v>0.15049731219180673</v>
      </c>
    </row>
    <row r="96" spans="1:24" x14ac:dyDescent="0.25">
      <c r="A96">
        <v>13</v>
      </c>
      <c r="B96">
        <v>8</v>
      </c>
      <c r="C96">
        <v>440</v>
      </c>
      <c r="D96" t="s">
        <v>311</v>
      </c>
      <c r="E96">
        <v>4735</v>
      </c>
      <c r="F96">
        <v>11</v>
      </c>
      <c r="G96">
        <v>73</v>
      </c>
      <c r="H96">
        <v>1</v>
      </c>
      <c r="I96" t="s">
        <v>83</v>
      </c>
      <c r="N96">
        <f>_xlfn.NORM.DIST(auto_mpg__2[[#This Row],[acceleration]],$K$4,$K$5,TRUE)</f>
        <v>4.8600505522769906E-2</v>
      </c>
      <c r="O96">
        <f t="shared" si="5"/>
        <v>4.5226130653266333E-2</v>
      </c>
      <c r="P96">
        <f t="shared" si="6"/>
        <v>3.3743748695035727E-3</v>
      </c>
      <c r="V96">
        <f t="shared" si="7"/>
        <v>0.88517153388148573</v>
      </c>
      <c r="W96">
        <f t="shared" si="8"/>
        <v>0.98241206030150752</v>
      </c>
      <c r="X96">
        <f t="shared" si="9"/>
        <v>9.7240526420021789E-2</v>
      </c>
    </row>
    <row r="97" spans="1:24" x14ac:dyDescent="0.25">
      <c r="A97">
        <v>12</v>
      </c>
      <c r="B97">
        <v>8</v>
      </c>
      <c r="C97">
        <v>455</v>
      </c>
      <c r="D97" t="s">
        <v>312</v>
      </c>
      <c r="E97">
        <v>4951</v>
      </c>
      <c r="F97">
        <v>11</v>
      </c>
      <c r="G97">
        <v>73</v>
      </c>
      <c r="H97">
        <v>1</v>
      </c>
      <c r="I97" t="s">
        <v>84</v>
      </c>
      <c r="N97">
        <f>_xlfn.NORM.DIST(auto_mpg__2[[#This Row],[acceleration]],$K$4,$K$5,TRUE)</f>
        <v>4.8600505522769906E-2</v>
      </c>
      <c r="O97">
        <f t="shared" si="5"/>
        <v>4.5226130653266333E-2</v>
      </c>
      <c r="P97">
        <f t="shared" si="6"/>
        <v>3.3743748695035727E-3</v>
      </c>
      <c r="V97">
        <f t="shared" si="7"/>
        <v>0.94641338247802664</v>
      </c>
      <c r="W97">
        <f t="shared" si="8"/>
        <v>0.98994974874371855</v>
      </c>
      <c r="X97">
        <f t="shared" si="9"/>
        <v>4.3536366265691906E-2</v>
      </c>
    </row>
    <row r="98" spans="1:24" x14ac:dyDescent="0.25">
      <c r="A98">
        <v>13</v>
      </c>
      <c r="B98">
        <v>8</v>
      </c>
      <c r="C98">
        <v>360</v>
      </c>
      <c r="D98" t="s">
        <v>330</v>
      </c>
      <c r="E98">
        <v>3821</v>
      </c>
      <c r="F98">
        <v>11</v>
      </c>
      <c r="G98">
        <v>73</v>
      </c>
      <c r="H98">
        <v>1</v>
      </c>
      <c r="I98" t="s">
        <v>85</v>
      </c>
      <c r="N98">
        <f>_xlfn.NORM.DIST(auto_mpg__2[[#This Row],[acceleration]],$K$4,$K$5,TRUE)</f>
        <v>4.8600505522769906E-2</v>
      </c>
      <c r="O98">
        <f t="shared" si="5"/>
        <v>4.5226130653266333E-2</v>
      </c>
      <c r="P98">
        <f t="shared" si="6"/>
        <v>3.3743748695035727E-3</v>
      </c>
      <c r="V98">
        <f t="shared" si="7"/>
        <v>0.6260277856535299</v>
      </c>
      <c r="W98">
        <f t="shared" si="8"/>
        <v>0.8040201005025126</v>
      </c>
      <c r="X98">
        <f t="shared" si="9"/>
        <v>0.1779923148489827</v>
      </c>
    </row>
    <row r="99" spans="1:24" x14ac:dyDescent="0.25">
      <c r="A99">
        <v>18</v>
      </c>
      <c r="B99">
        <v>6</v>
      </c>
      <c r="C99">
        <v>225</v>
      </c>
      <c r="D99" t="s">
        <v>329</v>
      </c>
      <c r="E99">
        <v>3121</v>
      </c>
      <c r="F99">
        <v>16.5</v>
      </c>
      <c r="G99">
        <v>73</v>
      </c>
      <c r="H99">
        <v>1</v>
      </c>
      <c r="I99" t="s">
        <v>86</v>
      </c>
      <c r="N99">
        <f>_xlfn.NORM.DIST(auto_mpg__2[[#This Row],[acceleration]],$K$4,$K$5,TRUE)</f>
        <v>0.63245279625253403</v>
      </c>
      <c r="O99">
        <f t="shared" si="5"/>
        <v>0.68090452261306533</v>
      </c>
      <c r="P99">
        <f t="shared" si="6"/>
        <v>4.84517263605313E-2</v>
      </c>
      <c r="V99">
        <f t="shared" si="7"/>
        <v>0.42755883186844346</v>
      </c>
      <c r="W99">
        <f t="shared" si="8"/>
        <v>0.60804020100502509</v>
      </c>
      <c r="X99">
        <f t="shared" si="9"/>
        <v>0.18048136913658164</v>
      </c>
    </row>
    <row r="100" spans="1:24" x14ac:dyDescent="0.25">
      <c r="A100">
        <v>16</v>
      </c>
      <c r="B100">
        <v>6</v>
      </c>
      <c r="C100">
        <v>250</v>
      </c>
      <c r="D100" t="s">
        <v>328</v>
      </c>
      <c r="E100">
        <v>3278</v>
      </c>
      <c r="F100">
        <v>18</v>
      </c>
      <c r="G100">
        <v>73</v>
      </c>
      <c r="H100">
        <v>1</v>
      </c>
      <c r="I100" t="s">
        <v>87</v>
      </c>
      <c r="N100">
        <f>_xlfn.NORM.DIST(auto_mpg__2[[#This Row],[acceleration]],$K$4,$K$5,TRUE)</f>
        <v>0.8113751199550131</v>
      </c>
      <c r="O100">
        <f t="shared" si="5"/>
        <v>0.8266331658291457</v>
      </c>
      <c r="P100">
        <f t="shared" si="6"/>
        <v>1.5258045874132597E-2</v>
      </c>
      <c r="V100">
        <f t="shared" si="7"/>
        <v>0.47207258293166998</v>
      </c>
      <c r="W100">
        <f t="shared" si="8"/>
        <v>0.66080402010050254</v>
      </c>
      <c r="X100">
        <f t="shared" si="9"/>
        <v>0.18873143716883256</v>
      </c>
    </row>
    <row r="101" spans="1:24" x14ac:dyDescent="0.25">
      <c r="A101">
        <v>18</v>
      </c>
      <c r="B101">
        <v>6</v>
      </c>
      <c r="C101">
        <v>232</v>
      </c>
      <c r="D101" t="s">
        <v>328</v>
      </c>
      <c r="E101">
        <v>2945</v>
      </c>
      <c r="F101">
        <v>16</v>
      </c>
      <c r="G101">
        <v>73</v>
      </c>
      <c r="H101">
        <v>1</v>
      </c>
      <c r="I101" t="s">
        <v>16</v>
      </c>
      <c r="N101">
        <f>_xlfn.NORM.DIST(auto_mpg__2[[#This Row],[acceleration]],$K$4,$K$5,TRUE)</f>
        <v>0.56230555809203142</v>
      </c>
      <c r="O101">
        <f t="shared" si="5"/>
        <v>0.61306532663316582</v>
      </c>
      <c r="P101">
        <f t="shared" si="6"/>
        <v>5.0759768541134398E-2</v>
      </c>
      <c r="V101">
        <f t="shared" si="7"/>
        <v>0.377658066345336</v>
      </c>
      <c r="W101">
        <f t="shared" si="8"/>
        <v>0.55778894472361806</v>
      </c>
      <c r="X101">
        <f t="shared" si="9"/>
        <v>0.18013087837828207</v>
      </c>
    </row>
    <row r="102" spans="1:24" x14ac:dyDescent="0.25">
      <c r="A102">
        <v>18</v>
      </c>
      <c r="B102">
        <v>6</v>
      </c>
      <c r="C102">
        <v>250</v>
      </c>
      <c r="D102" t="s">
        <v>319</v>
      </c>
      <c r="E102">
        <v>3021</v>
      </c>
      <c r="F102">
        <v>16.5</v>
      </c>
      <c r="G102">
        <v>73</v>
      </c>
      <c r="H102">
        <v>1</v>
      </c>
      <c r="I102" t="s">
        <v>17</v>
      </c>
      <c r="N102">
        <f>_xlfn.NORM.DIST(auto_mpg__2[[#This Row],[acceleration]],$K$4,$K$5,TRUE)</f>
        <v>0.63245279625253403</v>
      </c>
      <c r="O102">
        <f t="shared" si="5"/>
        <v>0.68090452261306533</v>
      </c>
      <c r="P102">
        <f t="shared" si="6"/>
        <v>4.84517263605313E-2</v>
      </c>
      <c r="V102">
        <f t="shared" si="7"/>
        <v>0.39920612418485968</v>
      </c>
      <c r="W102">
        <f t="shared" si="8"/>
        <v>0.5879396984924623</v>
      </c>
      <c r="X102">
        <f t="shared" si="9"/>
        <v>0.18873357430760263</v>
      </c>
    </row>
    <row r="103" spans="1:24" x14ac:dyDescent="0.25">
      <c r="A103">
        <v>23</v>
      </c>
      <c r="B103">
        <v>6</v>
      </c>
      <c r="C103">
        <v>198</v>
      </c>
      <c r="D103" t="s">
        <v>316</v>
      </c>
      <c r="E103">
        <v>2904</v>
      </c>
      <c r="F103">
        <v>16</v>
      </c>
      <c r="G103">
        <v>73</v>
      </c>
      <c r="H103">
        <v>1</v>
      </c>
      <c r="I103" t="s">
        <v>15</v>
      </c>
      <c r="N103">
        <f>_xlfn.NORM.DIST(auto_mpg__2[[#This Row],[acceleration]],$K$4,$K$5,TRUE)</f>
        <v>0.56230555809203142</v>
      </c>
      <c r="O103">
        <f t="shared" si="5"/>
        <v>0.61306532663316582</v>
      </c>
      <c r="P103">
        <f t="shared" si="6"/>
        <v>5.0759768541134398E-2</v>
      </c>
      <c r="V103">
        <f t="shared" si="7"/>
        <v>0.36603345619506661</v>
      </c>
      <c r="W103">
        <f t="shared" si="8"/>
        <v>0.53517587939698497</v>
      </c>
      <c r="X103">
        <f t="shared" si="9"/>
        <v>0.16914242320191836</v>
      </c>
    </row>
    <row r="104" spans="1:24" x14ac:dyDescent="0.25">
      <c r="A104">
        <v>26</v>
      </c>
      <c r="B104">
        <v>4</v>
      </c>
      <c r="C104">
        <v>97</v>
      </c>
      <c r="D104" t="s">
        <v>320</v>
      </c>
      <c r="E104">
        <v>1950</v>
      </c>
      <c r="F104">
        <v>21</v>
      </c>
      <c r="G104">
        <v>73</v>
      </c>
      <c r="H104">
        <v>2</v>
      </c>
      <c r="I104" t="s">
        <v>88</v>
      </c>
      <c r="N104">
        <f>_xlfn.NORM.DIST(auto_mpg__2[[#This Row],[acceleration]],$K$4,$K$5,TRUE)</f>
        <v>0.97570727912436794</v>
      </c>
      <c r="O104">
        <f t="shared" si="5"/>
        <v>0.97236180904522618</v>
      </c>
      <c r="P104">
        <f t="shared" si="6"/>
        <v>3.3454700791417658E-3</v>
      </c>
      <c r="V104">
        <f t="shared" si="7"/>
        <v>9.5548624893677353E-2</v>
      </c>
      <c r="W104">
        <f t="shared" si="8"/>
        <v>6.78391959798995E-2</v>
      </c>
      <c r="X104">
        <f t="shared" si="9"/>
        <v>2.7709428913777853E-2</v>
      </c>
    </row>
    <row r="105" spans="1:24" x14ac:dyDescent="0.25">
      <c r="A105">
        <v>11</v>
      </c>
      <c r="B105">
        <v>8</v>
      </c>
      <c r="C105">
        <v>400</v>
      </c>
      <c r="D105" t="s">
        <v>307</v>
      </c>
      <c r="E105">
        <v>4997</v>
      </c>
      <c r="F105">
        <v>14</v>
      </c>
      <c r="G105">
        <v>73</v>
      </c>
      <c r="H105">
        <v>1</v>
      </c>
      <c r="I105" t="s">
        <v>6</v>
      </c>
      <c r="N105">
        <f>_xlfn.NORM.DIST(auto_mpg__2[[#This Row],[acceleration]],$K$4,$K$5,TRUE)</f>
        <v>0.28456252620773909</v>
      </c>
      <c r="O105">
        <f t="shared" si="5"/>
        <v>0.29648241206030151</v>
      </c>
      <c r="P105">
        <f t="shared" si="6"/>
        <v>1.1919885852562428E-2</v>
      </c>
      <c r="V105">
        <f t="shared" si="7"/>
        <v>0.95945562801247519</v>
      </c>
      <c r="W105">
        <f t="shared" si="8"/>
        <v>0.99748743718592969</v>
      </c>
      <c r="X105">
        <f t="shared" si="9"/>
        <v>3.8031809173454501E-2</v>
      </c>
    </row>
    <row r="106" spans="1:24" x14ac:dyDescent="0.25">
      <c r="A106">
        <v>12</v>
      </c>
      <c r="B106">
        <v>8</v>
      </c>
      <c r="C106">
        <v>400</v>
      </c>
      <c r="D106" t="s">
        <v>350</v>
      </c>
      <c r="E106">
        <v>4906</v>
      </c>
      <c r="F106">
        <v>12.5</v>
      </c>
      <c r="G106">
        <v>73</v>
      </c>
      <c r="H106">
        <v>1</v>
      </c>
      <c r="I106" t="s">
        <v>89</v>
      </c>
      <c r="N106">
        <f>_xlfn.NORM.DIST(auto_mpg__2[[#This Row],[acceleration]],$K$4,$K$5,TRUE)</f>
        <v>0.13264841041428535</v>
      </c>
      <c r="O106">
        <f t="shared" si="5"/>
        <v>0.1306532663316583</v>
      </c>
      <c r="P106">
        <f t="shared" si="6"/>
        <v>1.9951440826270483E-3</v>
      </c>
      <c r="V106">
        <f t="shared" si="7"/>
        <v>0.93365466402041397</v>
      </c>
      <c r="W106">
        <f t="shared" si="8"/>
        <v>0.98743718592964824</v>
      </c>
      <c r="X106">
        <f t="shared" si="9"/>
        <v>5.3782521909234271E-2</v>
      </c>
    </row>
    <row r="107" spans="1:24" x14ac:dyDescent="0.25">
      <c r="A107">
        <v>13</v>
      </c>
      <c r="B107">
        <v>8</v>
      </c>
      <c r="C107">
        <v>360</v>
      </c>
      <c r="D107" t="s">
        <v>314</v>
      </c>
      <c r="E107">
        <v>4654</v>
      </c>
      <c r="F107">
        <v>13</v>
      </c>
      <c r="G107">
        <v>73</v>
      </c>
      <c r="H107">
        <v>1</v>
      </c>
      <c r="I107" t="s">
        <v>90</v>
      </c>
      <c r="N107">
        <f>_xlfn.NORM.DIST(auto_mpg__2[[#This Row],[acceleration]],$K$4,$K$5,TRUE)</f>
        <v>0.17555989904777469</v>
      </c>
      <c r="O107">
        <f t="shared" si="5"/>
        <v>0.17839195979899497</v>
      </c>
      <c r="P107">
        <f t="shared" si="6"/>
        <v>2.8320607512202778E-3</v>
      </c>
      <c r="V107">
        <f t="shared" si="7"/>
        <v>0.86220584065778283</v>
      </c>
      <c r="W107">
        <f t="shared" si="8"/>
        <v>0.96984924623115576</v>
      </c>
      <c r="X107">
        <f t="shared" si="9"/>
        <v>0.10764340557337293</v>
      </c>
    </row>
    <row r="108" spans="1:24" x14ac:dyDescent="0.25">
      <c r="A108">
        <v>12</v>
      </c>
      <c r="B108">
        <v>8</v>
      </c>
      <c r="C108">
        <v>350</v>
      </c>
      <c r="D108" t="s">
        <v>332</v>
      </c>
      <c r="E108">
        <v>4499</v>
      </c>
      <c r="F108">
        <v>12.5</v>
      </c>
      <c r="G108">
        <v>73</v>
      </c>
      <c r="H108">
        <v>1</v>
      </c>
      <c r="I108" t="s">
        <v>91</v>
      </c>
      <c r="N108">
        <f>_xlfn.NORM.DIST(auto_mpg__2[[#This Row],[acceleration]],$K$4,$K$5,TRUE)</f>
        <v>0.13264841041428535</v>
      </c>
      <c r="O108">
        <f t="shared" si="5"/>
        <v>0.1306532663316583</v>
      </c>
      <c r="P108">
        <f t="shared" si="6"/>
        <v>1.9951440826270483E-3</v>
      </c>
      <c r="V108">
        <f t="shared" si="7"/>
        <v>0.81825914374822795</v>
      </c>
      <c r="W108">
        <f t="shared" si="8"/>
        <v>0.957286432160804</v>
      </c>
      <c r="X108">
        <f t="shared" si="9"/>
        <v>0.13902728841257606</v>
      </c>
    </row>
    <row r="109" spans="1:24" x14ac:dyDescent="0.25">
      <c r="A109">
        <v>18</v>
      </c>
      <c r="B109">
        <v>6</v>
      </c>
      <c r="C109">
        <v>232</v>
      </c>
      <c r="D109" t="s">
        <v>328</v>
      </c>
      <c r="E109">
        <v>2789</v>
      </c>
      <c r="F109">
        <v>15</v>
      </c>
      <c r="G109">
        <v>73</v>
      </c>
      <c r="H109">
        <v>1</v>
      </c>
      <c r="I109" t="s">
        <v>24</v>
      </c>
      <c r="N109">
        <f>_xlfn.NORM.DIST(auto_mpg__2[[#This Row],[acceleration]],$K$4,$K$5,TRUE)</f>
        <v>0.41829326485026513</v>
      </c>
      <c r="O109">
        <f t="shared" si="5"/>
        <v>0.45477386934673369</v>
      </c>
      <c r="P109">
        <f t="shared" si="6"/>
        <v>3.6480604496468561E-2</v>
      </c>
      <c r="V109">
        <f t="shared" si="7"/>
        <v>0.33342784235894529</v>
      </c>
      <c r="W109">
        <f t="shared" si="8"/>
        <v>0.49246231155778897</v>
      </c>
      <c r="X109">
        <f t="shared" si="9"/>
        <v>0.15903446919884368</v>
      </c>
    </row>
    <row r="110" spans="1:24" x14ac:dyDescent="0.25">
      <c r="A110">
        <v>20</v>
      </c>
      <c r="B110">
        <v>4</v>
      </c>
      <c r="C110">
        <v>97</v>
      </c>
      <c r="D110" t="s">
        <v>319</v>
      </c>
      <c r="E110">
        <v>2279</v>
      </c>
      <c r="F110">
        <v>19</v>
      </c>
      <c r="G110">
        <v>73</v>
      </c>
      <c r="H110">
        <v>3</v>
      </c>
      <c r="I110" t="s">
        <v>92</v>
      </c>
      <c r="N110">
        <f>_xlfn.NORM.DIST(auto_mpg__2[[#This Row],[acceleration]],$K$4,$K$5,TRUE)</f>
        <v>0.8936277019567247</v>
      </c>
      <c r="O110">
        <f t="shared" si="5"/>
        <v>0.90452261306532666</v>
      </c>
      <c r="P110">
        <f t="shared" si="6"/>
        <v>1.0894911108601968E-2</v>
      </c>
      <c r="V110">
        <f t="shared" si="7"/>
        <v>0.188829033172668</v>
      </c>
      <c r="W110">
        <f t="shared" si="8"/>
        <v>0.28643216080402012</v>
      </c>
      <c r="X110">
        <f t="shared" si="9"/>
        <v>9.7603127631352121E-2</v>
      </c>
    </row>
    <row r="111" spans="1:24" x14ac:dyDescent="0.25">
      <c r="A111">
        <v>21</v>
      </c>
      <c r="B111">
        <v>4</v>
      </c>
      <c r="C111">
        <v>140</v>
      </c>
      <c r="D111" t="s">
        <v>334</v>
      </c>
      <c r="E111">
        <v>2401</v>
      </c>
      <c r="F111">
        <v>19.5</v>
      </c>
      <c r="G111">
        <v>73</v>
      </c>
      <c r="H111">
        <v>1</v>
      </c>
      <c r="I111" t="s">
        <v>54</v>
      </c>
      <c r="N111">
        <f>_xlfn.NORM.DIST(auto_mpg__2[[#This Row],[acceleration]],$K$4,$K$5,TRUE)</f>
        <v>0.92329553492459815</v>
      </c>
      <c r="O111">
        <f t="shared" si="5"/>
        <v>0.9346733668341709</v>
      </c>
      <c r="P111">
        <f t="shared" si="6"/>
        <v>1.1377831909572755E-2</v>
      </c>
      <c r="V111">
        <f t="shared" si="7"/>
        <v>0.2234193365466402</v>
      </c>
      <c r="W111">
        <f t="shared" si="8"/>
        <v>0.33919597989949751</v>
      </c>
      <c r="X111">
        <f t="shared" si="9"/>
        <v>0.11577664335285731</v>
      </c>
    </row>
    <row r="112" spans="1:24" x14ac:dyDescent="0.25">
      <c r="A112">
        <v>22</v>
      </c>
      <c r="B112">
        <v>4</v>
      </c>
      <c r="C112">
        <v>108</v>
      </c>
      <c r="D112" t="s">
        <v>351</v>
      </c>
      <c r="E112">
        <v>2379</v>
      </c>
      <c r="F112">
        <v>16.5</v>
      </c>
      <c r="G112">
        <v>73</v>
      </c>
      <c r="H112">
        <v>3</v>
      </c>
      <c r="I112" t="s">
        <v>93</v>
      </c>
      <c r="N112">
        <f>_xlfn.NORM.DIST(auto_mpg__2[[#This Row],[acceleration]],$K$4,$K$5,TRUE)</f>
        <v>0.63245279625253403</v>
      </c>
      <c r="O112">
        <f t="shared" si="5"/>
        <v>0.68090452261306533</v>
      </c>
      <c r="P112">
        <f t="shared" si="6"/>
        <v>4.84517263605313E-2</v>
      </c>
      <c r="V112">
        <f t="shared" si="7"/>
        <v>0.21718174085625178</v>
      </c>
      <c r="W112">
        <f t="shared" si="8"/>
        <v>0.32412060301507539</v>
      </c>
      <c r="X112">
        <f t="shared" si="9"/>
        <v>0.10693886215882362</v>
      </c>
    </row>
    <row r="113" spans="1:24" x14ac:dyDescent="0.25">
      <c r="A113">
        <v>18</v>
      </c>
      <c r="B113">
        <v>3</v>
      </c>
      <c r="C113">
        <v>70</v>
      </c>
      <c r="D113" t="s">
        <v>322</v>
      </c>
      <c r="E113">
        <v>2124</v>
      </c>
      <c r="F113">
        <v>13.5</v>
      </c>
      <c r="G113">
        <v>73</v>
      </c>
      <c r="H113">
        <v>3</v>
      </c>
      <c r="I113" t="s">
        <v>94</v>
      </c>
      <c r="N113">
        <f>_xlfn.NORM.DIST(auto_mpg__2[[#This Row],[acceleration]],$K$4,$K$5,TRUE)</f>
        <v>0.22636243907378908</v>
      </c>
      <c r="O113">
        <f t="shared" si="5"/>
        <v>0.23618090452261306</v>
      </c>
      <c r="P113">
        <f t="shared" si="6"/>
        <v>9.8184654488239764E-3</v>
      </c>
      <c r="V113">
        <f t="shared" si="7"/>
        <v>0.14488233626311312</v>
      </c>
      <c r="W113">
        <f t="shared" si="8"/>
        <v>0.16834170854271358</v>
      </c>
      <c r="X113">
        <f t="shared" si="9"/>
        <v>2.345937227960046E-2</v>
      </c>
    </row>
    <row r="114" spans="1:24" x14ac:dyDescent="0.25">
      <c r="A114">
        <v>19</v>
      </c>
      <c r="B114">
        <v>4</v>
      </c>
      <c r="C114">
        <v>122</v>
      </c>
      <c r="D114" t="s">
        <v>318</v>
      </c>
      <c r="E114">
        <v>2310</v>
      </c>
      <c r="F114">
        <v>18.5</v>
      </c>
      <c r="G114">
        <v>73</v>
      </c>
      <c r="H114">
        <v>1</v>
      </c>
      <c r="I114" t="s">
        <v>31</v>
      </c>
      <c r="N114">
        <f>_xlfn.NORM.DIST(auto_mpg__2[[#This Row],[acceleration]],$K$4,$K$5,TRUE)</f>
        <v>0.85645215160958066</v>
      </c>
      <c r="O114">
        <f t="shared" si="5"/>
        <v>0.85678391959798994</v>
      </c>
      <c r="P114">
        <f t="shared" si="6"/>
        <v>3.3176798840928168E-4</v>
      </c>
      <c r="V114">
        <f t="shared" si="7"/>
        <v>0.19761837255457895</v>
      </c>
      <c r="W114">
        <f t="shared" si="8"/>
        <v>0.30402010050251255</v>
      </c>
      <c r="X114">
        <f t="shared" si="9"/>
        <v>0.10640172794793359</v>
      </c>
    </row>
    <row r="115" spans="1:24" x14ac:dyDescent="0.25">
      <c r="A115">
        <v>21</v>
      </c>
      <c r="B115">
        <v>6</v>
      </c>
      <c r="C115">
        <v>155</v>
      </c>
      <c r="D115" t="s">
        <v>352</v>
      </c>
      <c r="E115">
        <v>2472</v>
      </c>
      <c r="F115">
        <v>14</v>
      </c>
      <c r="G115">
        <v>73</v>
      </c>
      <c r="H115">
        <v>1</v>
      </c>
      <c r="I115" t="s">
        <v>95</v>
      </c>
      <c r="N115">
        <f>_xlfn.NORM.DIST(auto_mpg__2[[#This Row],[acceleration]],$K$4,$K$5,TRUE)</f>
        <v>0.28456252620773909</v>
      </c>
      <c r="O115">
        <f t="shared" si="5"/>
        <v>0.29648241206030151</v>
      </c>
      <c r="P115">
        <f t="shared" si="6"/>
        <v>1.1919885852562428E-2</v>
      </c>
      <c r="V115">
        <f t="shared" si="7"/>
        <v>0.24354975900198469</v>
      </c>
      <c r="W115">
        <f t="shared" si="8"/>
        <v>0.36180904522613067</v>
      </c>
      <c r="X115">
        <f t="shared" si="9"/>
        <v>0.11825928622414597</v>
      </c>
    </row>
    <row r="116" spans="1:24" x14ac:dyDescent="0.25">
      <c r="A116">
        <v>26</v>
      </c>
      <c r="B116">
        <v>4</v>
      </c>
      <c r="C116">
        <v>98</v>
      </c>
      <c r="D116" t="s">
        <v>322</v>
      </c>
      <c r="E116">
        <v>2265</v>
      </c>
      <c r="F116">
        <v>15.5</v>
      </c>
      <c r="G116">
        <v>73</v>
      </c>
      <c r="H116">
        <v>2</v>
      </c>
      <c r="I116" t="s">
        <v>96</v>
      </c>
      <c r="N116">
        <f>_xlfn.NORM.DIST(auto_mpg__2[[#This Row],[acceleration]],$K$4,$K$5,TRUE)</f>
        <v>0.49013827122340731</v>
      </c>
      <c r="O116">
        <f t="shared" si="5"/>
        <v>0.53768844221105527</v>
      </c>
      <c r="P116">
        <f t="shared" si="6"/>
        <v>4.7550170987647966E-2</v>
      </c>
      <c r="V116">
        <f t="shared" si="7"/>
        <v>0.18485965409696625</v>
      </c>
      <c r="W116">
        <f t="shared" si="8"/>
        <v>0.28140703517587939</v>
      </c>
      <c r="X116">
        <f t="shared" si="9"/>
        <v>9.6547381078913141E-2</v>
      </c>
    </row>
    <row r="117" spans="1:24" x14ac:dyDescent="0.25">
      <c r="A117">
        <v>15</v>
      </c>
      <c r="B117">
        <v>8</v>
      </c>
      <c r="C117">
        <v>350</v>
      </c>
      <c r="D117" t="s">
        <v>347</v>
      </c>
      <c r="E117">
        <v>4082</v>
      </c>
      <c r="F117">
        <v>13</v>
      </c>
      <c r="G117">
        <v>73</v>
      </c>
      <c r="H117">
        <v>1</v>
      </c>
      <c r="I117" t="s">
        <v>97</v>
      </c>
      <c r="N117">
        <f>_xlfn.NORM.DIST(auto_mpg__2[[#This Row],[acceleration]],$K$4,$K$5,TRUE)</f>
        <v>0.17555989904777469</v>
      </c>
      <c r="O117">
        <f t="shared" si="5"/>
        <v>0.17839195979899497</v>
      </c>
      <c r="P117">
        <f t="shared" si="6"/>
        <v>2.8320607512202778E-3</v>
      </c>
      <c r="V117">
        <f t="shared" si="7"/>
        <v>0.7000283527076836</v>
      </c>
      <c r="W117">
        <f t="shared" si="8"/>
        <v>0.85678391959798994</v>
      </c>
      <c r="X117">
        <f t="shared" si="9"/>
        <v>0.15675556689030634</v>
      </c>
    </row>
    <row r="118" spans="1:24" x14ac:dyDescent="0.25">
      <c r="A118">
        <v>16</v>
      </c>
      <c r="B118">
        <v>8</v>
      </c>
      <c r="C118">
        <v>400</v>
      </c>
      <c r="D118" t="s">
        <v>353</v>
      </c>
      <c r="E118">
        <v>4278</v>
      </c>
      <c r="F118">
        <v>9.5</v>
      </c>
      <c r="G118">
        <v>73</v>
      </c>
      <c r="H118">
        <v>1</v>
      </c>
      <c r="I118" t="s">
        <v>98</v>
      </c>
      <c r="N118">
        <f>_xlfn.NORM.DIST(auto_mpg__2[[#This Row],[acceleration]],$K$4,$K$5,TRUE)</f>
        <v>1.3790483154471685E-2</v>
      </c>
      <c r="O118">
        <f t="shared" si="5"/>
        <v>1.507537688442211E-2</v>
      </c>
      <c r="P118">
        <f t="shared" si="6"/>
        <v>1.2848937299504253E-3</v>
      </c>
      <c r="V118">
        <f t="shared" si="7"/>
        <v>0.75559965976750776</v>
      </c>
      <c r="W118">
        <f t="shared" si="8"/>
        <v>0.90201005025125625</v>
      </c>
      <c r="X118">
        <f t="shared" si="9"/>
        <v>0.14641039048374849</v>
      </c>
    </row>
    <row r="119" spans="1:24" x14ac:dyDescent="0.25">
      <c r="A119">
        <v>29</v>
      </c>
      <c r="B119">
        <v>4</v>
      </c>
      <c r="C119">
        <v>68</v>
      </c>
      <c r="D119" t="s">
        <v>354</v>
      </c>
      <c r="E119">
        <v>1867</v>
      </c>
      <c r="F119">
        <v>19.5</v>
      </c>
      <c r="G119">
        <v>73</v>
      </c>
      <c r="H119">
        <v>2</v>
      </c>
      <c r="I119" t="s">
        <v>99</v>
      </c>
      <c r="N119">
        <f>_xlfn.NORM.DIST(auto_mpg__2[[#This Row],[acceleration]],$K$4,$K$5,TRUE)</f>
        <v>0.92329553492459815</v>
      </c>
      <c r="O119">
        <f t="shared" si="5"/>
        <v>0.9346733668341709</v>
      </c>
      <c r="P119">
        <f t="shared" si="6"/>
        <v>1.1377831909572755E-2</v>
      </c>
      <c r="V119">
        <f t="shared" si="7"/>
        <v>7.2015877516302812E-2</v>
      </c>
      <c r="W119">
        <f t="shared" si="8"/>
        <v>4.5226130653266333E-2</v>
      </c>
      <c r="X119">
        <f t="shared" si="9"/>
        <v>2.6789746863036479E-2</v>
      </c>
    </row>
    <row r="120" spans="1:24" x14ac:dyDescent="0.25">
      <c r="A120">
        <v>24</v>
      </c>
      <c r="B120">
        <v>4</v>
      </c>
      <c r="C120">
        <v>116</v>
      </c>
      <c r="D120" t="s">
        <v>355</v>
      </c>
      <c r="E120">
        <v>2158</v>
      </c>
      <c r="F120">
        <v>15.5</v>
      </c>
      <c r="G120">
        <v>73</v>
      </c>
      <c r="H120">
        <v>2</v>
      </c>
      <c r="I120" t="s">
        <v>100</v>
      </c>
      <c r="N120">
        <f>_xlfn.NORM.DIST(auto_mpg__2[[#This Row],[acceleration]],$K$4,$K$5,TRUE)</f>
        <v>0.49013827122340731</v>
      </c>
      <c r="O120">
        <f t="shared" si="5"/>
        <v>0.53768844221105527</v>
      </c>
      <c r="P120">
        <f t="shared" si="6"/>
        <v>4.7550170987647966E-2</v>
      </c>
      <c r="V120">
        <f t="shared" si="7"/>
        <v>0.15452225687553162</v>
      </c>
      <c r="W120">
        <f t="shared" si="8"/>
        <v>0.20854271356783918</v>
      </c>
      <c r="X120">
        <f t="shared" si="9"/>
        <v>5.4020456692307567E-2</v>
      </c>
    </row>
    <row r="121" spans="1:24" x14ac:dyDescent="0.25">
      <c r="A121">
        <v>20</v>
      </c>
      <c r="B121">
        <v>4</v>
      </c>
      <c r="C121">
        <v>114</v>
      </c>
      <c r="D121" t="s">
        <v>356</v>
      </c>
      <c r="E121">
        <v>2582</v>
      </c>
      <c r="F121">
        <v>14</v>
      </c>
      <c r="G121">
        <v>73</v>
      </c>
      <c r="H121">
        <v>2</v>
      </c>
      <c r="I121" t="s">
        <v>101</v>
      </c>
      <c r="N121">
        <f>_xlfn.NORM.DIST(auto_mpg__2[[#This Row],[acceleration]],$K$4,$K$5,TRUE)</f>
        <v>0.28456252620773909</v>
      </c>
      <c r="O121">
        <f t="shared" si="5"/>
        <v>0.29648241206030151</v>
      </c>
      <c r="P121">
        <f t="shared" si="6"/>
        <v>1.1919885852562428E-2</v>
      </c>
      <c r="V121">
        <f t="shared" si="7"/>
        <v>0.27473773745392682</v>
      </c>
      <c r="W121">
        <f t="shared" si="8"/>
        <v>0.4020100502512563</v>
      </c>
      <c r="X121">
        <f t="shared" si="9"/>
        <v>0.12727231279732948</v>
      </c>
    </row>
    <row r="122" spans="1:24" x14ac:dyDescent="0.25">
      <c r="A122">
        <v>19</v>
      </c>
      <c r="B122">
        <v>4</v>
      </c>
      <c r="C122">
        <v>121</v>
      </c>
      <c r="D122" t="s">
        <v>345</v>
      </c>
      <c r="E122">
        <v>2868</v>
      </c>
      <c r="F122">
        <v>15.5</v>
      </c>
      <c r="G122">
        <v>73</v>
      </c>
      <c r="H122">
        <v>2</v>
      </c>
      <c r="I122" t="s">
        <v>102</v>
      </c>
      <c r="N122">
        <f>_xlfn.NORM.DIST(auto_mpg__2[[#This Row],[acceleration]],$K$4,$K$5,TRUE)</f>
        <v>0.49013827122340731</v>
      </c>
      <c r="O122">
        <f t="shared" si="5"/>
        <v>0.53768844221105527</v>
      </c>
      <c r="P122">
        <f t="shared" si="6"/>
        <v>4.7550170987647966E-2</v>
      </c>
      <c r="V122">
        <f t="shared" si="7"/>
        <v>0.35582648142897649</v>
      </c>
      <c r="W122">
        <f t="shared" si="8"/>
        <v>0.52010050251256279</v>
      </c>
      <c r="X122">
        <f t="shared" si="9"/>
        <v>0.1642740210835863</v>
      </c>
    </row>
    <row r="123" spans="1:24" x14ac:dyDescent="0.25">
      <c r="A123">
        <v>15</v>
      </c>
      <c r="B123">
        <v>8</v>
      </c>
      <c r="C123">
        <v>318</v>
      </c>
      <c r="D123" t="s">
        <v>307</v>
      </c>
      <c r="E123">
        <v>3399</v>
      </c>
      <c r="F123">
        <v>11</v>
      </c>
      <c r="G123">
        <v>73</v>
      </c>
      <c r="H123">
        <v>1</v>
      </c>
      <c r="I123" t="s">
        <v>103</v>
      </c>
      <c r="N123">
        <f>_xlfn.NORM.DIST(auto_mpg__2[[#This Row],[acceleration]],$K$4,$K$5,TRUE)</f>
        <v>4.8600505522769906E-2</v>
      </c>
      <c r="O123">
        <f t="shared" si="5"/>
        <v>4.5226130653266333E-2</v>
      </c>
      <c r="P123">
        <f t="shared" si="6"/>
        <v>3.3743748695035727E-3</v>
      </c>
      <c r="V123">
        <f t="shared" si="7"/>
        <v>0.50637935922880639</v>
      </c>
      <c r="W123">
        <f t="shared" si="8"/>
        <v>0.68844221105527637</v>
      </c>
      <c r="X123">
        <f t="shared" si="9"/>
        <v>0.18206285182646997</v>
      </c>
    </row>
    <row r="124" spans="1:24" x14ac:dyDescent="0.25">
      <c r="A124">
        <v>24</v>
      </c>
      <c r="B124">
        <v>4</v>
      </c>
      <c r="C124">
        <v>121</v>
      </c>
      <c r="D124" t="s">
        <v>333</v>
      </c>
      <c r="E124">
        <v>2660</v>
      </c>
      <c r="F124">
        <v>14</v>
      </c>
      <c r="G124">
        <v>73</v>
      </c>
      <c r="H124">
        <v>2</v>
      </c>
      <c r="I124" t="s">
        <v>104</v>
      </c>
      <c r="N124">
        <f>_xlfn.NORM.DIST(auto_mpg__2[[#This Row],[acceleration]],$K$4,$K$5,TRUE)</f>
        <v>0.28456252620773909</v>
      </c>
      <c r="O124">
        <f t="shared" si="5"/>
        <v>0.29648241206030151</v>
      </c>
      <c r="P124">
        <f t="shared" si="6"/>
        <v>1.1919885852562428E-2</v>
      </c>
      <c r="V124">
        <f t="shared" si="7"/>
        <v>0.2968528494471222</v>
      </c>
      <c r="W124">
        <f t="shared" si="8"/>
        <v>0.44221105527638194</v>
      </c>
      <c r="X124">
        <f t="shared" si="9"/>
        <v>0.14535820582925973</v>
      </c>
    </row>
    <row r="125" spans="1:24" x14ac:dyDescent="0.25">
      <c r="A125">
        <v>20</v>
      </c>
      <c r="B125">
        <v>6</v>
      </c>
      <c r="C125">
        <v>156</v>
      </c>
      <c r="D125" t="s">
        <v>357</v>
      </c>
      <c r="E125">
        <v>2807</v>
      </c>
      <c r="F125">
        <v>13.5</v>
      </c>
      <c r="G125">
        <v>73</v>
      </c>
      <c r="H125">
        <v>3</v>
      </c>
      <c r="I125" t="s">
        <v>105</v>
      </c>
      <c r="N125">
        <f>_xlfn.NORM.DIST(auto_mpg__2[[#This Row],[acceleration]],$K$4,$K$5,TRUE)</f>
        <v>0.22636243907378908</v>
      </c>
      <c r="O125">
        <f t="shared" si="5"/>
        <v>0.23618090452261306</v>
      </c>
      <c r="P125">
        <f t="shared" si="6"/>
        <v>9.8184654488239764E-3</v>
      </c>
      <c r="V125">
        <f t="shared" si="7"/>
        <v>0.33853132974199035</v>
      </c>
      <c r="W125">
        <f t="shared" si="8"/>
        <v>0.50251256281407031</v>
      </c>
      <c r="X125">
        <f t="shared" si="9"/>
        <v>0.16398123307207996</v>
      </c>
    </row>
    <row r="126" spans="1:24" x14ac:dyDescent="0.25">
      <c r="A126">
        <v>11</v>
      </c>
      <c r="B126">
        <v>8</v>
      </c>
      <c r="C126">
        <v>350</v>
      </c>
      <c r="D126" t="s">
        <v>332</v>
      </c>
      <c r="E126">
        <v>3664</v>
      </c>
      <c r="F126">
        <v>11</v>
      </c>
      <c r="G126">
        <v>73</v>
      </c>
      <c r="H126">
        <v>1</v>
      </c>
      <c r="I126" t="s">
        <v>106</v>
      </c>
      <c r="N126">
        <f>_xlfn.NORM.DIST(auto_mpg__2[[#This Row],[acceleration]],$K$4,$K$5,TRUE)</f>
        <v>4.8600505522769906E-2</v>
      </c>
      <c r="O126">
        <f t="shared" si="5"/>
        <v>4.5226130653266333E-2</v>
      </c>
      <c r="P126">
        <f t="shared" si="6"/>
        <v>3.3743748695035727E-3</v>
      </c>
      <c r="V126">
        <f t="shared" si="7"/>
        <v>0.58151403459030337</v>
      </c>
      <c r="W126">
        <f t="shared" si="8"/>
        <v>0.76884422110552764</v>
      </c>
      <c r="X126">
        <f t="shared" si="9"/>
        <v>0.18733018651522426</v>
      </c>
    </row>
    <row r="127" spans="1:24" x14ac:dyDescent="0.25">
      <c r="A127">
        <v>20</v>
      </c>
      <c r="B127">
        <v>6</v>
      </c>
      <c r="C127">
        <v>198</v>
      </c>
      <c r="D127" t="s">
        <v>316</v>
      </c>
      <c r="E127">
        <v>3102</v>
      </c>
      <c r="F127">
        <v>16.5</v>
      </c>
      <c r="G127">
        <v>74</v>
      </c>
      <c r="H127">
        <v>1</v>
      </c>
      <c r="I127" t="s">
        <v>15</v>
      </c>
      <c r="N127">
        <f>_xlfn.NORM.DIST(auto_mpg__2[[#This Row],[acceleration]],$K$4,$K$5,TRUE)</f>
        <v>0.63245279625253403</v>
      </c>
      <c r="O127">
        <f t="shared" si="5"/>
        <v>0.68090452261306533</v>
      </c>
      <c r="P127">
        <f t="shared" si="6"/>
        <v>4.84517263605313E-2</v>
      </c>
      <c r="V127">
        <f t="shared" si="7"/>
        <v>0.42217181740856252</v>
      </c>
      <c r="W127">
        <f t="shared" si="8"/>
        <v>0.60552763819095479</v>
      </c>
      <c r="X127">
        <f t="shared" si="9"/>
        <v>0.18335582078239226</v>
      </c>
    </row>
    <row r="128" spans="1:24" x14ac:dyDescent="0.25">
      <c r="A128">
        <v>21</v>
      </c>
      <c r="B128">
        <v>6</v>
      </c>
      <c r="C128">
        <v>200</v>
      </c>
      <c r="D128" t="s">
        <v>327</v>
      </c>
      <c r="E128">
        <v>2875</v>
      </c>
      <c r="F128">
        <v>17</v>
      </c>
      <c r="G128">
        <v>74</v>
      </c>
      <c r="H128">
        <v>1</v>
      </c>
      <c r="I128" t="s">
        <v>17</v>
      </c>
      <c r="N128">
        <f>_xlfn.NORM.DIST(auto_mpg__2[[#This Row],[acceleration]],$K$4,$K$5,TRUE)</f>
        <v>0.6984320165523219</v>
      </c>
      <c r="O128">
        <f t="shared" si="5"/>
        <v>0.74623115577889443</v>
      </c>
      <c r="P128">
        <f t="shared" si="6"/>
        <v>4.7799139226572529E-2</v>
      </c>
      <c r="V128">
        <f t="shared" si="7"/>
        <v>0.35781117096682735</v>
      </c>
      <c r="W128">
        <f t="shared" si="8"/>
        <v>0.52512562814070352</v>
      </c>
      <c r="X128">
        <f t="shared" si="9"/>
        <v>0.16731445717387616</v>
      </c>
    </row>
    <row r="129" spans="1:24" x14ac:dyDescent="0.25">
      <c r="A129">
        <v>19</v>
      </c>
      <c r="B129">
        <v>6</v>
      </c>
      <c r="C129">
        <v>232</v>
      </c>
      <c r="D129" t="s">
        <v>328</v>
      </c>
      <c r="E129">
        <v>2901</v>
      </c>
      <c r="F129">
        <v>16</v>
      </c>
      <c r="G129">
        <v>74</v>
      </c>
      <c r="H129">
        <v>1</v>
      </c>
      <c r="I129" t="s">
        <v>16</v>
      </c>
      <c r="N129">
        <f>_xlfn.NORM.DIST(auto_mpg__2[[#This Row],[acceleration]],$K$4,$K$5,TRUE)</f>
        <v>0.56230555809203142</v>
      </c>
      <c r="O129">
        <f t="shared" si="5"/>
        <v>0.61306532663316582</v>
      </c>
      <c r="P129">
        <f t="shared" si="6"/>
        <v>5.0759768541134398E-2</v>
      </c>
      <c r="V129">
        <f t="shared" si="7"/>
        <v>0.36518287496455909</v>
      </c>
      <c r="W129">
        <f t="shared" si="8"/>
        <v>0.53266331658291455</v>
      </c>
      <c r="X129">
        <f t="shared" si="9"/>
        <v>0.16748044161835546</v>
      </c>
    </row>
    <row r="130" spans="1:24" x14ac:dyDescent="0.25">
      <c r="A130">
        <v>15</v>
      </c>
      <c r="B130">
        <v>6</v>
      </c>
      <c r="C130">
        <v>250</v>
      </c>
      <c r="D130" t="s">
        <v>328</v>
      </c>
      <c r="E130">
        <v>3336</v>
      </c>
      <c r="F130">
        <v>17</v>
      </c>
      <c r="G130">
        <v>74</v>
      </c>
      <c r="H130">
        <v>1</v>
      </c>
      <c r="I130" t="s">
        <v>107</v>
      </c>
      <c r="N130">
        <f>_xlfn.NORM.DIST(auto_mpg__2[[#This Row],[acceleration]],$K$4,$K$5,TRUE)</f>
        <v>0.6984320165523219</v>
      </c>
      <c r="O130">
        <f t="shared" si="5"/>
        <v>0.74623115577889443</v>
      </c>
      <c r="P130">
        <f t="shared" si="6"/>
        <v>4.7799139226572529E-2</v>
      </c>
      <c r="V130">
        <f t="shared" si="7"/>
        <v>0.48851715338814855</v>
      </c>
      <c r="W130">
        <f t="shared" si="8"/>
        <v>0.6733668341708543</v>
      </c>
      <c r="X130">
        <f t="shared" si="9"/>
        <v>0.18484968078270575</v>
      </c>
    </row>
    <row r="131" spans="1:24" x14ac:dyDescent="0.25">
      <c r="A131">
        <v>31</v>
      </c>
      <c r="B131">
        <v>4</v>
      </c>
      <c r="C131">
        <v>79</v>
      </c>
      <c r="D131" t="s">
        <v>358</v>
      </c>
      <c r="E131">
        <v>1950</v>
      </c>
      <c r="F131">
        <v>19</v>
      </c>
      <c r="G131">
        <v>74</v>
      </c>
      <c r="H131">
        <v>3</v>
      </c>
      <c r="I131" t="s">
        <v>108</v>
      </c>
      <c r="N131">
        <f>_xlfn.NORM.DIST(auto_mpg__2[[#This Row],[acceleration]],$K$4,$K$5,TRUE)</f>
        <v>0.8936277019567247</v>
      </c>
      <c r="O131">
        <f t="shared" ref="O131:O194" si="10">COUNTIF($F$2:$F$399, "&lt;="&amp;F131)/COUNT($F$2:$F$399)</f>
        <v>0.90452261306532666</v>
      </c>
      <c r="P131">
        <f t="shared" ref="P131:P194" si="11">ABS(O131-N131)</f>
        <v>1.0894911108601968E-2</v>
      </c>
      <c r="V131">
        <f t="shared" ref="V131:V194" si="12">(E131 - $T$4) / ($T$5 - $T$4)</f>
        <v>9.5548624893677353E-2</v>
      </c>
      <c r="W131">
        <f t="shared" ref="W131:W194" si="13">COUNTIF($E$2:$E$399, "&lt;=" &amp; E131) / COUNT($E$2:$E$399)</f>
        <v>6.78391959798995E-2</v>
      </c>
      <c r="X131">
        <f t="shared" ref="X131:X194" si="14">ABS(W131-V131)</f>
        <v>2.7709428913777853E-2</v>
      </c>
    </row>
    <row r="132" spans="1:24" x14ac:dyDescent="0.25">
      <c r="A132">
        <v>26</v>
      </c>
      <c r="B132">
        <v>4</v>
      </c>
      <c r="C132">
        <v>122</v>
      </c>
      <c r="D132" t="s">
        <v>341</v>
      </c>
      <c r="E132">
        <v>2451</v>
      </c>
      <c r="F132">
        <v>16.5</v>
      </c>
      <c r="G132">
        <v>74</v>
      </c>
      <c r="H132">
        <v>1</v>
      </c>
      <c r="I132" t="s">
        <v>31</v>
      </c>
      <c r="N132">
        <f>_xlfn.NORM.DIST(auto_mpg__2[[#This Row],[acceleration]],$K$4,$K$5,TRUE)</f>
        <v>0.63245279625253403</v>
      </c>
      <c r="O132">
        <f t="shared" si="10"/>
        <v>0.68090452261306533</v>
      </c>
      <c r="P132">
        <f t="shared" si="11"/>
        <v>4.84517263605313E-2</v>
      </c>
      <c r="V132">
        <f t="shared" si="12"/>
        <v>0.23759569038843209</v>
      </c>
      <c r="W132">
        <f t="shared" si="13"/>
        <v>0.35678391959798994</v>
      </c>
      <c r="X132">
        <f t="shared" si="14"/>
        <v>0.11918822920955785</v>
      </c>
    </row>
    <row r="133" spans="1:24" x14ac:dyDescent="0.25">
      <c r="A133">
        <v>32</v>
      </c>
      <c r="B133">
        <v>4</v>
      </c>
      <c r="C133">
        <v>71</v>
      </c>
      <c r="D133" t="s">
        <v>338</v>
      </c>
      <c r="E133">
        <v>1836</v>
      </c>
      <c r="F133">
        <v>21</v>
      </c>
      <c r="G133">
        <v>74</v>
      </c>
      <c r="H133">
        <v>3</v>
      </c>
      <c r="I133" t="s">
        <v>47</v>
      </c>
      <c r="N133">
        <f>_xlfn.NORM.DIST(auto_mpg__2[[#This Row],[acceleration]],$K$4,$K$5,TRUE)</f>
        <v>0.97570727912436794</v>
      </c>
      <c r="O133">
        <f t="shared" si="10"/>
        <v>0.97236180904522618</v>
      </c>
      <c r="P133">
        <f t="shared" si="11"/>
        <v>3.3454700791417658E-3</v>
      </c>
      <c r="V133">
        <f t="shared" si="12"/>
        <v>6.322653813439183E-2</v>
      </c>
      <c r="W133">
        <f t="shared" si="13"/>
        <v>3.7688442211055273E-2</v>
      </c>
      <c r="X133">
        <f t="shared" si="14"/>
        <v>2.5538095923336557E-2</v>
      </c>
    </row>
    <row r="134" spans="1:24" x14ac:dyDescent="0.25">
      <c r="A134">
        <v>25</v>
      </c>
      <c r="B134">
        <v>4</v>
      </c>
      <c r="C134">
        <v>140</v>
      </c>
      <c r="D134" t="s">
        <v>355</v>
      </c>
      <c r="E134">
        <v>2542</v>
      </c>
      <c r="F134">
        <v>17</v>
      </c>
      <c r="G134">
        <v>74</v>
      </c>
      <c r="H134">
        <v>1</v>
      </c>
      <c r="I134" t="s">
        <v>54</v>
      </c>
      <c r="N134">
        <f>_xlfn.NORM.DIST(auto_mpg__2[[#This Row],[acceleration]],$K$4,$K$5,TRUE)</f>
        <v>0.6984320165523219</v>
      </c>
      <c r="O134">
        <f t="shared" si="10"/>
        <v>0.74623115577889443</v>
      </c>
      <c r="P134">
        <f t="shared" si="11"/>
        <v>4.7799139226572529E-2</v>
      </c>
      <c r="V134">
        <f t="shared" si="12"/>
        <v>0.26339665438049331</v>
      </c>
      <c r="W134">
        <f t="shared" si="13"/>
        <v>0.38442211055276382</v>
      </c>
      <c r="X134">
        <f t="shared" si="14"/>
        <v>0.12102545617227051</v>
      </c>
    </row>
    <row r="135" spans="1:24" x14ac:dyDescent="0.25">
      <c r="A135">
        <v>16</v>
      </c>
      <c r="B135">
        <v>6</v>
      </c>
      <c r="C135">
        <v>250</v>
      </c>
      <c r="D135" t="s">
        <v>328</v>
      </c>
      <c r="E135">
        <v>3781</v>
      </c>
      <c r="F135">
        <v>17</v>
      </c>
      <c r="G135">
        <v>74</v>
      </c>
      <c r="H135">
        <v>1</v>
      </c>
      <c r="I135" t="s">
        <v>109</v>
      </c>
      <c r="N135">
        <f>_xlfn.NORM.DIST(auto_mpg__2[[#This Row],[acceleration]],$K$4,$K$5,TRUE)</f>
        <v>0.6984320165523219</v>
      </c>
      <c r="O135">
        <f t="shared" si="10"/>
        <v>0.74623115577889443</v>
      </c>
      <c r="P135">
        <f t="shared" si="11"/>
        <v>4.7799139226572529E-2</v>
      </c>
      <c r="V135">
        <f t="shared" si="12"/>
        <v>0.61468670258009639</v>
      </c>
      <c r="W135">
        <f t="shared" si="13"/>
        <v>0.79648241206030146</v>
      </c>
      <c r="X135">
        <f t="shared" si="14"/>
        <v>0.18179570948020507</v>
      </c>
    </row>
    <row r="136" spans="1:24" x14ac:dyDescent="0.25">
      <c r="A136">
        <v>16</v>
      </c>
      <c r="B136">
        <v>6</v>
      </c>
      <c r="C136">
        <v>258</v>
      </c>
      <c r="D136" t="s">
        <v>333</v>
      </c>
      <c r="E136">
        <v>3632</v>
      </c>
      <c r="F136">
        <v>18</v>
      </c>
      <c r="G136">
        <v>74</v>
      </c>
      <c r="H136">
        <v>1</v>
      </c>
      <c r="I136" t="s">
        <v>34</v>
      </c>
      <c r="N136">
        <f>_xlfn.NORM.DIST(auto_mpg__2[[#This Row],[acceleration]],$K$4,$K$5,TRUE)</f>
        <v>0.8113751199550131</v>
      </c>
      <c r="O136">
        <f t="shared" si="10"/>
        <v>0.8266331658291457</v>
      </c>
      <c r="P136">
        <f t="shared" si="11"/>
        <v>1.5258045874132597E-2</v>
      </c>
      <c r="V136">
        <f t="shared" si="12"/>
        <v>0.57244116813155654</v>
      </c>
      <c r="W136">
        <f t="shared" si="13"/>
        <v>0.7613065326633166</v>
      </c>
      <c r="X136">
        <f t="shared" si="14"/>
        <v>0.18886536453176006</v>
      </c>
    </row>
    <row r="137" spans="1:24" x14ac:dyDescent="0.25">
      <c r="A137">
        <v>18</v>
      </c>
      <c r="B137">
        <v>6</v>
      </c>
      <c r="C137">
        <v>225</v>
      </c>
      <c r="D137" t="s">
        <v>329</v>
      </c>
      <c r="E137">
        <v>3613</v>
      </c>
      <c r="F137">
        <v>16.5</v>
      </c>
      <c r="G137">
        <v>74</v>
      </c>
      <c r="H137">
        <v>1</v>
      </c>
      <c r="I137" t="s">
        <v>110</v>
      </c>
      <c r="N137">
        <f>_xlfn.NORM.DIST(auto_mpg__2[[#This Row],[acceleration]],$K$4,$K$5,TRUE)</f>
        <v>0.63245279625253403</v>
      </c>
      <c r="O137">
        <f t="shared" si="10"/>
        <v>0.68090452261306533</v>
      </c>
      <c r="P137">
        <f t="shared" si="11"/>
        <v>4.84517263605313E-2</v>
      </c>
      <c r="V137">
        <f t="shared" si="12"/>
        <v>0.56705415367167566</v>
      </c>
      <c r="W137">
        <f t="shared" si="13"/>
        <v>0.75376884422110557</v>
      </c>
      <c r="X137">
        <f t="shared" si="14"/>
        <v>0.18671469054942991</v>
      </c>
    </row>
    <row r="138" spans="1:24" x14ac:dyDescent="0.25">
      <c r="A138">
        <v>16</v>
      </c>
      <c r="B138">
        <v>8</v>
      </c>
      <c r="C138">
        <v>302</v>
      </c>
      <c r="D138" t="s">
        <v>308</v>
      </c>
      <c r="E138">
        <v>4141</v>
      </c>
      <c r="F138">
        <v>14</v>
      </c>
      <c r="G138">
        <v>74</v>
      </c>
      <c r="H138">
        <v>1</v>
      </c>
      <c r="I138" t="s">
        <v>77</v>
      </c>
      <c r="N138">
        <f>_xlfn.NORM.DIST(auto_mpg__2[[#This Row],[acceleration]],$K$4,$K$5,TRUE)</f>
        <v>0.28456252620773909</v>
      </c>
      <c r="O138">
        <f t="shared" si="10"/>
        <v>0.29648241206030151</v>
      </c>
      <c r="P138">
        <f t="shared" si="11"/>
        <v>1.1919885852562428E-2</v>
      </c>
      <c r="V138">
        <f t="shared" si="12"/>
        <v>0.71675645024099799</v>
      </c>
      <c r="W138">
        <f t="shared" si="13"/>
        <v>0.87437185929648242</v>
      </c>
      <c r="X138">
        <f t="shared" si="14"/>
        <v>0.15761540905548443</v>
      </c>
    </row>
    <row r="139" spans="1:24" x14ac:dyDescent="0.25">
      <c r="A139">
        <v>13</v>
      </c>
      <c r="B139">
        <v>8</v>
      </c>
      <c r="C139">
        <v>350</v>
      </c>
      <c r="D139" t="s">
        <v>307</v>
      </c>
      <c r="E139">
        <v>4699</v>
      </c>
      <c r="F139">
        <v>14.5</v>
      </c>
      <c r="G139">
        <v>74</v>
      </c>
      <c r="H139">
        <v>1</v>
      </c>
      <c r="I139" t="s">
        <v>111</v>
      </c>
      <c r="N139">
        <f>_xlfn.NORM.DIST(auto_mpg__2[[#This Row],[acceleration]],$K$4,$K$5,TRUE)</f>
        <v>0.34908161465763532</v>
      </c>
      <c r="O139">
        <f t="shared" si="10"/>
        <v>0.38190954773869346</v>
      </c>
      <c r="P139">
        <f t="shared" si="11"/>
        <v>3.2827933081058136E-2</v>
      </c>
      <c r="V139">
        <f t="shared" si="12"/>
        <v>0.8749645591153955</v>
      </c>
      <c r="W139">
        <f t="shared" si="13"/>
        <v>0.97738693467336679</v>
      </c>
      <c r="X139">
        <f t="shared" si="14"/>
        <v>0.10242237555797129</v>
      </c>
    </row>
    <row r="140" spans="1:24" x14ac:dyDescent="0.25">
      <c r="A140">
        <v>14</v>
      </c>
      <c r="B140">
        <v>8</v>
      </c>
      <c r="C140">
        <v>318</v>
      </c>
      <c r="D140" t="s">
        <v>307</v>
      </c>
      <c r="E140">
        <v>4457</v>
      </c>
      <c r="F140">
        <v>13.5</v>
      </c>
      <c r="G140">
        <v>74</v>
      </c>
      <c r="H140">
        <v>1</v>
      </c>
      <c r="I140" t="s">
        <v>112</v>
      </c>
      <c r="N140">
        <f>_xlfn.NORM.DIST(auto_mpg__2[[#This Row],[acceleration]],$K$4,$K$5,TRUE)</f>
        <v>0.22636243907378908</v>
      </c>
      <c r="O140">
        <f t="shared" si="10"/>
        <v>0.23618090452261306</v>
      </c>
      <c r="P140">
        <f t="shared" si="11"/>
        <v>9.8184654488239764E-3</v>
      </c>
      <c r="V140">
        <f t="shared" si="12"/>
        <v>0.80635100652112279</v>
      </c>
      <c r="W140">
        <f t="shared" si="13"/>
        <v>0.94723618090452266</v>
      </c>
      <c r="X140">
        <f t="shared" si="14"/>
        <v>0.14088517438339987</v>
      </c>
    </row>
    <row r="141" spans="1:24" x14ac:dyDescent="0.25">
      <c r="A141">
        <v>14</v>
      </c>
      <c r="B141">
        <v>8</v>
      </c>
      <c r="C141">
        <v>302</v>
      </c>
      <c r="D141" t="s">
        <v>308</v>
      </c>
      <c r="E141">
        <v>4638</v>
      </c>
      <c r="F141">
        <v>16</v>
      </c>
      <c r="G141">
        <v>74</v>
      </c>
      <c r="H141">
        <v>1</v>
      </c>
      <c r="I141" t="s">
        <v>64</v>
      </c>
      <c r="N141">
        <f>_xlfn.NORM.DIST(auto_mpg__2[[#This Row],[acceleration]],$K$4,$K$5,TRUE)</f>
        <v>0.56230555809203142</v>
      </c>
      <c r="O141">
        <f t="shared" si="10"/>
        <v>0.61306532663316582</v>
      </c>
      <c r="P141">
        <f t="shared" si="11"/>
        <v>5.0759768541134398E-2</v>
      </c>
      <c r="V141">
        <f t="shared" si="12"/>
        <v>0.85766940742840936</v>
      </c>
      <c r="W141">
        <f t="shared" si="13"/>
        <v>0.96733668341708545</v>
      </c>
      <c r="X141">
        <f t="shared" si="14"/>
        <v>0.10966727598867609</v>
      </c>
    </row>
    <row r="142" spans="1:24" x14ac:dyDescent="0.25">
      <c r="A142">
        <v>14</v>
      </c>
      <c r="B142">
        <v>8</v>
      </c>
      <c r="C142">
        <v>304</v>
      </c>
      <c r="D142" t="s">
        <v>307</v>
      </c>
      <c r="E142">
        <v>4257</v>
      </c>
      <c r="F142">
        <v>15.5</v>
      </c>
      <c r="G142">
        <v>74</v>
      </c>
      <c r="H142">
        <v>1</v>
      </c>
      <c r="I142" t="s">
        <v>62</v>
      </c>
      <c r="N142">
        <f>_xlfn.NORM.DIST(auto_mpg__2[[#This Row],[acceleration]],$K$4,$K$5,TRUE)</f>
        <v>0.49013827122340731</v>
      </c>
      <c r="O142">
        <f t="shared" si="10"/>
        <v>0.53768844221105527</v>
      </c>
      <c r="P142">
        <f t="shared" si="11"/>
        <v>4.7550170987647966E-2</v>
      </c>
      <c r="V142">
        <f t="shared" si="12"/>
        <v>0.74964559115395524</v>
      </c>
      <c r="W142">
        <f t="shared" si="13"/>
        <v>0.89698492462311563</v>
      </c>
      <c r="X142">
        <f t="shared" si="14"/>
        <v>0.14733933346916039</v>
      </c>
    </row>
    <row r="143" spans="1:24" x14ac:dyDescent="0.25">
      <c r="A143">
        <v>29</v>
      </c>
      <c r="B143">
        <v>4</v>
      </c>
      <c r="C143">
        <v>98</v>
      </c>
      <c r="D143" t="s">
        <v>359</v>
      </c>
      <c r="E143">
        <v>2219</v>
      </c>
      <c r="F143">
        <v>16.5</v>
      </c>
      <c r="G143">
        <v>74</v>
      </c>
      <c r="H143">
        <v>2</v>
      </c>
      <c r="I143" t="s">
        <v>113</v>
      </c>
      <c r="N143">
        <f>_xlfn.NORM.DIST(auto_mpg__2[[#This Row],[acceleration]],$K$4,$K$5,TRUE)</f>
        <v>0.63245279625253403</v>
      </c>
      <c r="O143">
        <f t="shared" si="10"/>
        <v>0.68090452261306533</v>
      </c>
      <c r="P143">
        <f t="shared" si="11"/>
        <v>4.84517263605313E-2</v>
      </c>
      <c r="V143">
        <f t="shared" si="12"/>
        <v>0.17181740856251773</v>
      </c>
      <c r="W143">
        <f t="shared" si="13"/>
        <v>0.24371859296482412</v>
      </c>
      <c r="X143">
        <f t="shared" si="14"/>
        <v>7.190118440230639E-2</v>
      </c>
    </row>
    <row r="144" spans="1:24" x14ac:dyDescent="0.25">
      <c r="A144">
        <v>26</v>
      </c>
      <c r="B144">
        <v>4</v>
      </c>
      <c r="C144">
        <v>79</v>
      </c>
      <c r="D144" t="s">
        <v>358</v>
      </c>
      <c r="E144">
        <v>1963</v>
      </c>
      <c r="F144">
        <v>15.5</v>
      </c>
      <c r="G144">
        <v>74</v>
      </c>
      <c r="H144">
        <v>2</v>
      </c>
      <c r="I144" t="s">
        <v>114</v>
      </c>
      <c r="N144">
        <f>_xlfn.NORM.DIST(auto_mpg__2[[#This Row],[acceleration]],$K$4,$K$5,TRUE)</f>
        <v>0.49013827122340731</v>
      </c>
      <c r="O144">
        <f t="shared" si="10"/>
        <v>0.53768844221105527</v>
      </c>
      <c r="P144">
        <f t="shared" si="11"/>
        <v>4.7550170987647966E-2</v>
      </c>
      <c r="V144">
        <f t="shared" si="12"/>
        <v>9.9234476892543236E-2</v>
      </c>
      <c r="W144">
        <f t="shared" si="13"/>
        <v>7.2864321608040197E-2</v>
      </c>
      <c r="X144">
        <f t="shared" si="14"/>
        <v>2.6370155284503038E-2</v>
      </c>
    </row>
    <row r="145" spans="1:24" x14ac:dyDescent="0.25">
      <c r="A145">
        <v>26</v>
      </c>
      <c r="B145">
        <v>4</v>
      </c>
      <c r="C145">
        <v>97</v>
      </c>
      <c r="D145" t="s">
        <v>360</v>
      </c>
      <c r="E145">
        <v>2300</v>
      </c>
      <c r="F145">
        <v>14.5</v>
      </c>
      <c r="G145">
        <v>74</v>
      </c>
      <c r="H145">
        <v>2</v>
      </c>
      <c r="I145" t="s">
        <v>100</v>
      </c>
      <c r="N145">
        <f>_xlfn.NORM.DIST(auto_mpg__2[[#This Row],[acceleration]],$K$4,$K$5,TRUE)</f>
        <v>0.34908161465763532</v>
      </c>
      <c r="O145">
        <f t="shared" si="10"/>
        <v>0.38190954773869346</v>
      </c>
      <c r="P145">
        <f t="shared" si="11"/>
        <v>3.2827933081058136E-2</v>
      </c>
      <c r="V145">
        <f t="shared" si="12"/>
        <v>0.19478310178622057</v>
      </c>
      <c r="W145">
        <f t="shared" si="13"/>
        <v>0.30150753768844218</v>
      </c>
      <c r="X145">
        <f t="shared" si="14"/>
        <v>0.10672443590222161</v>
      </c>
    </row>
    <row r="146" spans="1:24" x14ac:dyDescent="0.25">
      <c r="A146">
        <v>31</v>
      </c>
      <c r="B146">
        <v>4</v>
      </c>
      <c r="C146">
        <v>76</v>
      </c>
      <c r="D146" t="s">
        <v>361</v>
      </c>
      <c r="E146">
        <v>1649</v>
      </c>
      <c r="F146">
        <v>16.5</v>
      </c>
      <c r="G146">
        <v>74</v>
      </c>
      <c r="H146">
        <v>3</v>
      </c>
      <c r="I146" t="s">
        <v>30</v>
      </c>
      <c r="N146">
        <f>_xlfn.NORM.DIST(auto_mpg__2[[#This Row],[acceleration]],$K$4,$K$5,TRUE)</f>
        <v>0.63245279625253403</v>
      </c>
      <c r="O146">
        <f t="shared" si="10"/>
        <v>0.68090452261306533</v>
      </c>
      <c r="P146">
        <f t="shared" si="11"/>
        <v>4.84517263605313E-2</v>
      </c>
      <c r="V146">
        <f t="shared" si="12"/>
        <v>1.0206974766090162E-2</v>
      </c>
      <c r="W146">
        <f t="shared" si="13"/>
        <v>5.0251256281407036E-3</v>
      </c>
      <c r="X146">
        <f t="shared" si="14"/>
        <v>5.1818491379494588E-3</v>
      </c>
    </row>
    <row r="147" spans="1:24" x14ac:dyDescent="0.25">
      <c r="A147">
        <v>32</v>
      </c>
      <c r="B147">
        <v>4</v>
      </c>
      <c r="C147">
        <v>83</v>
      </c>
      <c r="D147" t="s">
        <v>362</v>
      </c>
      <c r="E147">
        <v>2003</v>
      </c>
      <c r="F147">
        <v>19</v>
      </c>
      <c r="G147">
        <v>74</v>
      </c>
      <c r="H147">
        <v>3</v>
      </c>
      <c r="I147" t="s">
        <v>115</v>
      </c>
      <c r="N147">
        <f>_xlfn.NORM.DIST(auto_mpg__2[[#This Row],[acceleration]],$K$4,$K$5,TRUE)</f>
        <v>0.8936277019567247</v>
      </c>
      <c r="O147">
        <f t="shared" si="10"/>
        <v>0.90452261306532666</v>
      </c>
      <c r="P147">
        <f t="shared" si="11"/>
        <v>1.0894911108601968E-2</v>
      </c>
      <c r="V147">
        <f t="shared" si="12"/>
        <v>0.11057555996597675</v>
      </c>
      <c r="W147">
        <f t="shared" si="13"/>
        <v>0.11306532663316583</v>
      </c>
      <c r="X147">
        <f t="shared" si="14"/>
        <v>2.4897666671890861E-3</v>
      </c>
    </row>
    <row r="148" spans="1:24" x14ac:dyDescent="0.25">
      <c r="A148">
        <v>28</v>
      </c>
      <c r="B148">
        <v>4</v>
      </c>
      <c r="C148">
        <v>90</v>
      </c>
      <c r="D148" t="s">
        <v>355</v>
      </c>
      <c r="E148">
        <v>2125</v>
      </c>
      <c r="F148">
        <v>14.5</v>
      </c>
      <c r="G148">
        <v>74</v>
      </c>
      <c r="H148">
        <v>1</v>
      </c>
      <c r="I148" t="s">
        <v>116</v>
      </c>
      <c r="N148">
        <f>_xlfn.NORM.DIST(auto_mpg__2[[#This Row],[acceleration]],$K$4,$K$5,TRUE)</f>
        <v>0.34908161465763532</v>
      </c>
      <c r="O148">
        <f t="shared" si="10"/>
        <v>0.38190954773869346</v>
      </c>
      <c r="P148">
        <f t="shared" si="11"/>
        <v>3.2827933081058136E-2</v>
      </c>
      <c r="V148">
        <f t="shared" si="12"/>
        <v>0.14516586333994896</v>
      </c>
      <c r="W148">
        <f t="shared" si="13"/>
        <v>0.17587939698492464</v>
      </c>
      <c r="X148">
        <f t="shared" si="14"/>
        <v>3.0713533644975671E-2</v>
      </c>
    </row>
    <row r="149" spans="1:24" x14ac:dyDescent="0.25">
      <c r="A149">
        <v>24</v>
      </c>
      <c r="B149">
        <v>4</v>
      </c>
      <c r="C149">
        <v>90</v>
      </c>
      <c r="D149" t="s">
        <v>355</v>
      </c>
      <c r="E149">
        <v>2108</v>
      </c>
      <c r="F149">
        <v>15.5</v>
      </c>
      <c r="G149">
        <v>74</v>
      </c>
      <c r="H149">
        <v>2</v>
      </c>
      <c r="I149" t="s">
        <v>99</v>
      </c>
      <c r="N149">
        <f>_xlfn.NORM.DIST(auto_mpg__2[[#This Row],[acceleration]],$K$4,$K$5,TRUE)</f>
        <v>0.49013827122340731</v>
      </c>
      <c r="O149">
        <f t="shared" si="10"/>
        <v>0.53768844221105527</v>
      </c>
      <c r="P149">
        <f t="shared" si="11"/>
        <v>4.7550170987647966E-2</v>
      </c>
      <c r="V149">
        <f t="shared" si="12"/>
        <v>0.14034590303373973</v>
      </c>
      <c r="W149">
        <f t="shared" si="13"/>
        <v>0.15577889447236182</v>
      </c>
      <c r="X149">
        <f t="shared" si="14"/>
        <v>1.543299143862209E-2</v>
      </c>
    </row>
    <row r="150" spans="1:24" x14ac:dyDescent="0.25">
      <c r="A150">
        <v>26</v>
      </c>
      <c r="B150">
        <v>4</v>
      </c>
      <c r="C150">
        <v>116</v>
      </c>
      <c r="D150" t="s">
        <v>355</v>
      </c>
      <c r="E150">
        <v>2246</v>
      </c>
      <c r="F150">
        <v>14</v>
      </c>
      <c r="G150">
        <v>74</v>
      </c>
      <c r="H150">
        <v>2</v>
      </c>
      <c r="I150" t="s">
        <v>117</v>
      </c>
      <c r="N150">
        <f>_xlfn.NORM.DIST(auto_mpg__2[[#This Row],[acceleration]],$K$4,$K$5,TRUE)</f>
        <v>0.28456252620773909</v>
      </c>
      <c r="O150">
        <f t="shared" si="10"/>
        <v>0.29648241206030151</v>
      </c>
      <c r="P150">
        <f t="shared" si="11"/>
        <v>1.1919885852562428E-2</v>
      </c>
      <c r="V150">
        <f t="shared" si="12"/>
        <v>0.17947263963708535</v>
      </c>
      <c r="W150">
        <f t="shared" si="13"/>
        <v>0.26633165829145727</v>
      </c>
      <c r="X150">
        <f t="shared" si="14"/>
        <v>8.6859018654371928E-2</v>
      </c>
    </row>
    <row r="151" spans="1:24" x14ac:dyDescent="0.25">
      <c r="A151">
        <v>24</v>
      </c>
      <c r="B151">
        <v>4</v>
      </c>
      <c r="C151">
        <v>120</v>
      </c>
      <c r="D151" t="s">
        <v>317</v>
      </c>
      <c r="E151">
        <v>2489</v>
      </c>
      <c r="F151">
        <v>15</v>
      </c>
      <c r="G151">
        <v>74</v>
      </c>
      <c r="H151">
        <v>3</v>
      </c>
      <c r="I151" t="s">
        <v>118</v>
      </c>
      <c r="N151">
        <f>_xlfn.NORM.DIST(auto_mpg__2[[#This Row],[acceleration]],$K$4,$K$5,TRUE)</f>
        <v>0.41829326485026513</v>
      </c>
      <c r="O151">
        <f t="shared" si="10"/>
        <v>0.45477386934673369</v>
      </c>
      <c r="P151">
        <f t="shared" si="11"/>
        <v>3.6480604496468561E-2</v>
      </c>
      <c r="V151">
        <f t="shared" si="12"/>
        <v>0.24836971930819393</v>
      </c>
      <c r="W151">
        <f t="shared" si="13"/>
        <v>0.36432160804020103</v>
      </c>
      <c r="X151">
        <f t="shared" si="14"/>
        <v>0.1159518887320071</v>
      </c>
    </row>
    <row r="152" spans="1:24" x14ac:dyDescent="0.25">
      <c r="A152">
        <v>26</v>
      </c>
      <c r="B152">
        <v>4</v>
      </c>
      <c r="C152">
        <v>108</v>
      </c>
      <c r="D152" t="s">
        <v>363</v>
      </c>
      <c r="E152">
        <v>2391</v>
      </c>
      <c r="F152">
        <v>15.5</v>
      </c>
      <c r="G152">
        <v>74</v>
      </c>
      <c r="H152">
        <v>3</v>
      </c>
      <c r="I152" t="s">
        <v>119</v>
      </c>
      <c r="N152">
        <f>_xlfn.NORM.DIST(auto_mpg__2[[#This Row],[acceleration]],$K$4,$K$5,TRUE)</f>
        <v>0.49013827122340731</v>
      </c>
      <c r="O152">
        <f t="shared" si="10"/>
        <v>0.53768844221105527</v>
      </c>
      <c r="P152">
        <f t="shared" si="11"/>
        <v>4.7550170987647966E-2</v>
      </c>
      <c r="V152">
        <f t="shared" si="12"/>
        <v>0.22058406577828182</v>
      </c>
      <c r="W152">
        <f t="shared" si="13"/>
        <v>0.33165829145728642</v>
      </c>
      <c r="X152">
        <f t="shared" si="14"/>
        <v>0.1110742256790046</v>
      </c>
    </row>
    <row r="153" spans="1:24" x14ac:dyDescent="0.25">
      <c r="A153">
        <v>31</v>
      </c>
      <c r="B153">
        <v>4</v>
      </c>
      <c r="C153">
        <v>79</v>
      </c>
      <c r="D153" t="s">
        <v>358</v>
      </c>
      <c r="E153">
        <v>2000</v>
      </c>
      <c r="F153">
        <v>16</v>
      </c>
      <c r="G153">
        <v>74</v>
      </c>
      <c r="H153">
        <v>2</v>
      </c>
      <c r="I153" t="s">
        <v>120</v>
      </c>
      <c r="N153">
        <f>_xlfn.NORM.DIST(auto_mpg__2[[#This Row],[acceleration]],$K$4,$K$5,TRUE)</f>
        <v>0.56230555809203142</v>
      </c>
      <c r="O153">
        <f t="shared" si="10"/>
        <v>0.61306532663316582</v>
      </c>
      <c r="P153">
        <f t="shared" si="11"/>
        <v>5.0759768541134398E-2</v>
      </c>
      <c r="V153">
        <f t="shared" si="12"/>
        <v>0.10972497873546924</v>
      </c>
      <c r="W153">
        <f t="shared" si="13"/>
        <v>0.11055276381909548</v>
      </c>
      <c r="X153">
        <f t="shared" si="14"/>
        <v>8.2778508362624237E-4</v>
      </c>
    </row>
    <row r="154" spans="1:24" x14ac:dyDescent="0.25">
      <c r="A154">
        <v>19</v>
      </c>
      <c r="B154">
        <v>6</v>
      </c>
      <c r="C154">
        <v>225</v>
      </c>
      <c r="D154" t="s">
        <v>316</v>
      </c>
      <c r="E154">
        <v>3264</v>
      </c>
      <c r="F154">
        <v>16</v>
      </c>
      <c r="G154">
        <v>75</v>
      </c>
      <c r="H154">
        <v>1</v>
      </c>
      <c r="I154" t="s">
        <v>121</v>
      </c>
      <c r="N154">
        <f>_xlfn.NORM.DIST(auto_mpg__2[[#This Row],[acceleration]],$K$4,$K$5,TRUE)</f>
        <v>0.56230555809203142</v>
      </c>
      <c r="O154">
        <f t="shared" si="10"/>
        <v>0.61306532663316582</v>
      </c>
      <c r="P154">
        <f t="shared" si="11"/>
        <v>5.0759768541134398E-2</v>
      </c>
      <c r="V154">
        <f t="shared" si="12"/>
        <v>0.46810320385596826</v>
      </c>
      <c r="W154">
        <f t="shared" si="13"/>
        <v>0.65326633165829151</v>
      </c>
      <c r="X154">
        <f t="shared" si="14"/>
        <v>0.18516312780232325</v>
      </c>
    </row>
    <row r="155" spans="1:24" x14ac:dyDescent="0.25">
      <c r="A155">
        <v>18</v>
      </c>
      <c r="B155">
        <v>6</v>
      </c>
      <c r="C155">
        <v>250</v>
      </c>
      <c r="D155" t="s">
        <v>329</v>
      </c>
      <c r="E155">
        <v>3459</v>
      </c>
      <c r="F155">
        <v>16</v>
      </c>
      <c r="G155">
        <v>75</v>
      </c>
      <c r="H155">
        <v>1</v>
      </c>
      <c r="I155" t="s">
        <v>107</v>
      </c>
      <c r="N155">
        <f>_xlfn.NORM.DIST(auto_mpg__2[[#This Row],[acceleration]],$K$4,$K$5,TRUE)</f>
        <v>0.56230555809203142</v>
      </c>
      <c r="O155">
        <f t="shared" si="10"/>
        <v>0.61306532663316582</v>
      </c>
      <c r="P155">
        <f t="shared" si="11"/>
        <v>5.0759768541134398E-2</v>
      </c>
      <c r="V155">
        <f t="shared" si="12"/>
        <v>0.52339098383895666</v>
      </c>
      <c r="W155">
        <f t="shared" si="13"/>
        <v>0.72361809045226133</v>
      </c>
      <c r="X155">
        <f t="shared" si="14"/>
        <v>0.20022710661330467</v>
      </c>
    </row>
    <row r="156" spans="1:24" x14ac:dyDescent="0.25">
      <c r="A156">
        <v>15</v>
      </c>
      <c r="B156">
        <v>6</v>
      </c>
      <c r="C156">
        <v>250</v>
      </c>
      <c r="D156" t="s">
        <v>334</v>
      </c>
      <c r="E156">
        <v>3432</v>
      </c>
      <c r="F156">
        <v>21</v>
      </c>
      <c r="G156">
        <v>75</v>
      </c>
      <c r="H156">
        <v>1</v>
      </c>
      <c r="I156" t="s">
        <v>122</v>
      </c>
      <c r="N156">
        <f>_xlfn.NORM.DIST(auto_mpg__2[[#This Row],[acceleration]],$K$4,$K$5,TRUE)</f>
        <v>0.97570727912436794</v>
      </c>
      <c r="O156">
        <f t="shared" si="10"/>
        <v>0.97236180904522618</v>
      </c>
      <c r="P156">
        <f t="shared" si="11"/>
        <v>3.3454700791417658E-3</v>
      </c>
      <c r="V156">
        <f t="shared" si="12"/>
        <v>0.51573575276438899</v>
      </c>
      <c r="W156">
        <f t="shared" si="13"/>
        <v>0.70854271356783916</v>
      </c>
      <c r="X156">
        <f t="shared" si="14"/>
        <v>0.19280696080345017</v>
      </c>
    </row>
    <row r="157" spans="1:24" x14ac:dyDescent="0.25">
      <c r="A157">
        <v>15</v>
      </c>
      <c r="B157">
        <v>6</v>
      </c>
      <c r="C157">
        <v>250</v>
      </c>
      <c r="D157" t="s">
        <v>334</v>
      </c>
      <c r="E157">
        <v>3158</v>
      </c>
      <c r="F157">
        <v>19.5</v>
      </c>
      <c r="G157">
        <v>75</v>
      </c>
      <c r="H157">
        <v>1</v>
      </c>
      <c r="I157" t="s">
        <v>17</v>
      </c>
      <c r="N157">
        <f>_xlfn.NORM.DIST(auto_mpg__2[[#This Row],[acceleration]],$K$4,$K$5,TRUE)</f>
        <v>0.92329553492459815</v>
      </c>
      <c r="O157">
        <f t="shared" si="10"/>
        <v>0.9346733668341709</v>
      </c>
      <c r="P157">
        <f t="shared" si="11"/>
        <v>1.1377831909572755E-2</v>
      </c>
      <c r="V157">
        <f t="shared" si="12"/>
        <v>0.43804933371136945</v>
      </c>
      <c r="W157">
        <f t="shared" si="13"/>
        <v>0.62060301507537685</v>
      </c>
      <c r="X157">
        <f t="shared" si="14"/>
        <v>0.1825536813640074</v>
      </c>
    </row>
    <row r="158" spans="1:24" x14ac:dyDescent="0.25">
      <c r="A158">
        <v>16</v>
      </c>
      <c r="B158">
        <v>8</v>
      </c>
      <c r="C158">
        <v>400</v>
      </c>
      <c r="D158" t="s">
        <v>314</v>
      </c>
      <c r="E158">
        <v>4668</v>
      </c>
      <c r="F158">
        <v>11.5</v>
      </c>
      <c r="G158">
        <v>75</v>
      </c>
      <c r="H158">
        <v>1</v>
      </c>
      <c r="I158" t="s">
        <v>8</v>
      </c>
      <c r="N158">
        <f>_xlfn.NORM.DIST(auto_mpg__2[[#This Row],[acceleration]],$K$4,$K$5,TRUE)</f>
        <v>6.9832753497853894E-2</v>
      </c>
      <c r="O158">
        <f t="shared" si="10"/>
        <v>7.5376884422110546E-2</v>
      </c>
      <c r="P158">
        <f t="shared" si="11"/>
        <v>5.5441309242566517E-3</v>
      </c>
      <c r="V158">
        <f t="shared" si="12"/>
        <v>0.86617521973348455</v>
      </c>
      <c r="W158">
        <f t="shared" si="13"/>
        <v>0.97487437185929648</v>
      </c>
      <c r="X158">
        <f t="shared" si="14"/>
        <v>0.10869915212581194</v>
      </c>
    </row>
    <row r="159" spans="1:24" x14ac:dyDescent="0.25">
      <c r="A159">
        <v>15</v>
      </c>
      <c r="B159">
        <v>8</v>
      </c>
      <c r="C159">
        <v>350</v>
      </c>
      <c r="D159" t="s">
        <v>347</v>
      </c>
      <c r="E159">
        <v>4440</v>
      </c>
      <c r="F159">
        <v>14</v>
      </c>
      <c r="G159">
        <v>75</v>
      </c>
      <c r="H159">
        <v>1</v>
      </c>
      <c r="I159" t="s">
        <v>123</v>
      </c>
      <c r="N159">
        <f>_xlfn.NORM.DIST(auto_mpg__2[[#This Row],[acceleration]],$K$4,$K$5,TRUE)</f>
        <v>0.28456252620773909</v>
      </c>
      <c r="O159">
        <f t="shared" si="10"/>
        <v>0.29648241206030151</v>
      </c>
      <c r="P159">
        <f t="shared" si="11"/>
        <v>1.1919885852562428E-2</v>
      </c>
      <c r="V159">
        <f t="shared" si="12"/>
        <v>0.80153104621491356</v>
      </c>
      <c r="W159">
        <f t="shared" si="13"/>
        <v>0.94221105527638194</v>
      </c>
      <c r="X159">
        <f t="shared" si="14"/>
        <v>0.14068000906146838</v>
      </c>
    </row>
    <row r="160" spans="1:24" x14ac:dyDescent="0.25">
      <c r="A160">
        <v>16</v>
      </c>
      <c r="B160">
        <v>8</v>
      </c>
      <c r="C160">
        <v>318</v>
      </c>
      <c r="D160" t="s">
        <v>307</v>
      </c>
      <c r="E160">
        <v>4498</v>
      </c>
      <c r="F160">
        <v>14.5</v>
      </c>
      <c r="G160">
        <v>75</v>
      </c>
      <c r="H160">
        <v>1</v>
      </c>
      <c r="I160" t="s">
        <v>124</v>
      </c>
      <c r="N160">
        <f>_xlfn.NORM.DIST(auto_mpg__2[[#This Row],[acceleration]],$K$4,$K$5,TRUE)</f>
        <v>0.34908161465763532</v>
      </c>
      <c r="O160">
        <f t="shared" si="10"/>
        <v>0.38190954773869346</v>
      </c>
      <c r="P160">
        <f t="shared" si="11"/>
        <v>3.2827933081058136E-2</v>
      </c>
      <c r="V160">
        <f t="shared" si="12"/>
        <v>0.81797561667139207</v>
      </c>
      <c r="W160">
        <f t="shared" si="13"/>
        <v>0.95477386934673369</v>
      </c>
      <c r="X160">
        <f t="shared" si="14"/>
        <v>0.13679825267534163</v>
      </c>
    </row>
    <row r="161" spans="1:24" x14ac:dyDescent="0.25">
      <c r="A161">
        <v>14</v>
      </c>
      <c r="B161">
        <v>8</v>
      </c>
      <c r="C161">
        <v>351</v>
      </c>
      <c r="D161" t="s">
        <v>364</v>
      </c>
      <c r="E161">
        <v>4657</v>
      </c>
      <c r="F161">
        <v>13.5</v>
      </c>
      <c r="G161">
        <v>75</v>
      </c>
      <c r="H161">
        <v>1</v>
      </c>
      <c r="I161" t="s">
        <v>81</v>
      </c>
      <c r="N161">
        <f>_xlfn.NORM.DIST(auto_mpg__2[[#This Row],[acceleration]],$K$4,$K$5,TRUE)</f>
        <v>0.22636243907378908</v>
      </c>
      <c r="O161">
        <f t="shared" si="10"/>
        <v>0.23618090452261306</v>
      </c>
      <c r="P161">
        <f t="shared" si="11"/>
        <v>9.8184654488239764E-3</v>
      </c>
      <c r="V161">
        <f t="shared" si="12"/>
        <v>0.86305642188829035</v>
      </c>
      <c r="W161">
        <f t="shared" si="13"/>
        <v>0.97236180904522618</v>
      </c>
      <c r="X161">
        <f t="shared" si="14"/>
        <v>0.10930538715693583</v>
      </c>
    </row>
    <row r="162" spans="1:24" x14ac:dyDescent="0.25">
      <c r="A162">
        <v>17</v>
      </c>
      <c r="B162">
        <v>6</v>
      </c>
      <c r="C162">
        <v>231</v>
      </c>
      <c r="D162" t="s">
        <v>333</v>
      </c>
      <c r="E162">
        <v>3907</v>
      </c>
      <c r="F162">
        <v>21</v>
      </c>
      <c r="G162">
        <v>75</v>
      </c>
      <c r="H162">
        <v>1</v>
      </c>
      <c r="I162" t="s">
        <v>125</v>
      </c>
      <c r="N162">
        <f>_xlfn.NORM.DIST(auto_mpg__2[[#This Row],[acceleration]],$K$4,$K$5,TRUE)</f>
        <v>0.97570727912436794</v>
      </c>
      <c r="O162">
        <f t="shared" si="10"/>
        <v>0.97236180904522618</v>
      </c>
      <c r="P162">
        <f t="shared" si="11"/>
        <v>3.3454700791417658E-3</v>
      </c>
      <c r="V162">
        <f t="shared" si="12"/>
        <v>0.65041111426141196</v>
      </c>
      <c r="W162">
        <f t="shared" si="13"/>
        <v>0.8266331658291457</v>
      </c>
      <c r="X162">
        <f t="shared" si="14"/>
        <v>0.17622205156773374</v>
      </c>
    </row>
    <row r="163" spans="1:24" x14ac:dyDescent="0.25">
      <c r="A163">
        <v>16</v>
      </c>
      <c r="B163">
        <v>6</v>
      </c>
      <c r="C163">
        <v>250</v>
      </c>
      <c r="D163" t="s">
        <v>329</v>
      </c>
      <c r="E163">
        <v>3897</v>
      </c>
      <c r="F163">
        <v>18.5</v>
      </c>
      <c r="G163">
        <v>75</v>
      </c>
      <c r="H163">
        <v>1</v>
      </c>
      <c r="I163" t="s">
        <v>126</v>
      </c>
      <c r="N163">
        <f>_xlfn.NORM.DIST(auto_mpg__2[[#This Row],[acceleration]],$K$4,$K$5,TRUE)</f>
        <v>0.85645215160958066</v>
      </c>
      <c r="O163">
        <f t="shared" si="10"/>
        <v>0.85678391959798994</v>
      </c>
      <c r="P163">
        <f t="shared" si="11"/>
        <v>3.3176798840928168E-4</v>
      </c>
      <c r="V163">
        <f t="shared" si="12"/>
        <v>0.64757584349305364</v>
      </c>
      <c r="W163">
        <f t="shared" si="13"/>
        <v>0.82160804020100497</v>
      </c>
      <c r="X163">
        <f t="shared" si="14"/>
        <v>0.17403219670795134</v>
      </c>
    </row>
    <row r="164" spans="1:24" x14ac:dyDescent="0.25">
      <c r="A164">
        <v>15</v>
      </c>
      <c r="B164">
        <v>6</v>
      </c>
      <c r="C164">
        <v>258</v>
      </c>
      <c r="D164" t="s">
        <v>333</v>
      </c>
      <c r="E164">
        <v>3730</v>
      </c>
      <c r="F164">
        <v>19</v>
      </c>
      <c r="G164">
        <v>75</v>
      </c>
      <c r="H164">
        <v>1</v>
      </c>
      <c r="I164" t="s">
        <v>34</v>
      </c>
      <c r="N164">
        <f>_xlfn.NORM.DIST(auto_mpg__2[[#This Row],[acceleration]],$K$4,$K$5,TRUE)</f>
        <v>0.8936277019567247</v>
      </c>
      <c r="O164">
        <f t="shared" si="10"/>
        <v>0.90452261306532666</v>
      </c>
      <c r="P164">
        <f t="shared" si="11"/>
        <v>1.0894911108601968E-2</v>
      </c>
      <c r="V164">
        <f t="shared" si="12"/>
        <v>0.60022682166146868</v>
      </c>
      <c r="W164">
        <f t="shared" si="13"/>
        <v>0.7839195979899497</v>
      </c>
      <c r="X164">
        <f t="shared" si="14"/>
        <v>0.18369277632848102</v>
      </c>
    </row>
    <row r="165" spans="1:24" x14ac:dyDescent="0.25">
      <c r="A165">
        <v>18</v>
      </c>
      <c r="B165">
        <v>6</v>
      </c>
      <c r="C165">
        <v>225</v>
      </c>
      <c r="D165" t="s">
        <v>316</v>
      </c>
      <c r="E165">
        <v>3785</v>
      </c>
      <c r="F165">
        <v>19</v>
      </c>
      <c r="G165">
        <v>75</v>
      </c>
      <c r="H165">
        <v>1</v>
      </c>
      <c r="I165" t="s">
        <v>127</v>
      </c>
      <c r="N165">
        <f>_xlfn.NORM.DIST(auto_mpg__2[[#This Row],[acceleration]],$K$4,$K$5,TRUE)</f>
        <v>0.8936277019567247</v>
      </c>
      <c r="O165">
        <f t="shared" si="10"/>
        <v>0.90452261306532666</v>
      </c>
      <c r="P165">
        <f t="shared" si="11"/>
        <v>1.0894911108601968E-2</v>
      </c>
      <c r="V165">
        <f t="shared" si="12"/>
        <v>0.61582081088743978</v>
      </c>
      <c r="W165">
        <f t="shared" si="13"/>
        <v>0.79899497487437188</v>
      </c>
      <c r="X165">
        <f t="shared" si="14"/>
        <v>0.18317416398693209</v>
      </c>
    </row>
    <row r="166" spans="1:24" x14ac:dyDescent="0.25">
      <c r="A166">
        <v>21</v>
      </c>
      <c r="B166">
        <v>6</v>
      </c>
      <c r="C166">
        <v>231</v>
      </c>
      <c r="D166" t="s">
        <v>333</v>
      </c>
      <c r="E166">
        <v>3039</v>
      </c>
      <c r="F166">
        <v>15</v>
      </c>
      <c r="G166">
        <v>75</v>
      </c>
      <c r="H166">
        <v>1</v>
      </c>
      <c r="I166" t="s">
        <v>128</v>
      </c>
      <c r="N166">
        <f>_xlfn.NORM.DIST(auto_mpg__2[[#This Row],[acceleration]],$K$4,$K$5,TRUE)</f>
        <v>0.41829326485026513</v>
      </c>
      <c r="O166">
        <f t="shared" si="10"/>
        <v>0.45477386934673369</v>
      </c>
      <c r="P166">
        <f t="shared" si="11"/>
        <v>3.6480604496468561E-2</v>
      </c>
      <c r="V166">
        <f t="shared" si="12"/>
        <v>0.40430961156790474</v>
      </c>
      <c r="W166">
        <f t="shared" si="13"/>
        <v>0.59296482412060303</v>
      </c>
      <c r="X166">
        <f t="shared" si="14"/>
        <v>0.18865521255269829</v>
      </c>
    </row>
    <row r="167" spans="1:24" x14ac:dyDescent="0.25">
      <c r="A167">
        <v>20</v>
      </c>
      <c r="B167">
        <v>8</v>
      </c>
      <c r="C167">
        <v>262</v>
      </c>
      <c r="D167" t="s">
        <v>333</v>
      </c>
      <c r="E167">
        <v>3221</v>
      </c>
      <c r="F167">
        <v>13.5</v>
      </c>
      <c r="G167">
        <v>75</v>
      </c>
      <c r="H167">
        <v>1</v>
      </c>
      <c r="I167" t="s">
        <v>129</v>
      </c>
      <c r="N167">
        <f>_xlfn.NORM.DIST(auto_mpg__2[[#This Row],[acceleration]],$K$4,$K$5,TRUE)</f>
        <v>0.22636243907378908</v>
      </c>
      <c r="O167">
        <f t="shared" si="10"/>
        <v>0.23618090452261306</v>
      </c>
      <c r="P167">
        <f t="shared" si="11"/>
        <v>9.8184654488239764E-3</v>
      </c>
      <c r="V167">
        <f t="shared" si="12"/>
        <v>0.45591153955202723</v>
      </c>
      <c r="W167">
        <f t="shared" si="13"/>
        <v>0.64070351758793975</v>
      </c>
      <c r="X167">
        <f t="shared" si="14"/>
        <v>0.18479197803591252</v>
      </c>
    </row>
    <row r="168" spans="1:24" x14ac:dyDescent="0.25">
      <c r="A168">
        <v>13</v>
      </c>
      <c r="B168">
        <v>8</v>
      </c>
      <c r="C168">
        <v>302</v>
      </c>
      <c r="D168" t="s">
        <v>365</v>
      </c>
      <c r="E168">
        <v>3169</v>
      </c>
      <c r="F168">
        <v>12</v>
      </c>
      <c r="G168">
        <v>75</v>
      </c>
      <c r="H168">
        <v>1</v>
      </c>
      <c r="I168" t="s">
        <v>130</v>
      </c>
      <c r="N168">
        <f>_xlfn.NORM.DIST(auto_mpg__2[[#This Row],[acceleration]],$K$4,$K$5,TRUE)</f>
        <v>9.7574186077864611E-2</v>
      </c>
      <c r="O168">
        <f t="shared" si="10"/>
        <v>0.10301507537688442</v>
      </c>
      <c r="P168">
        <f t="shared" si="11"/>
        <v>5.4408892990198132E-3</v>
      </c>
      <c r="V168">
        <f t="shared" si="12"/>
        <v>0.44116813155656365</v>
      </c>
      <c r="W168">
        <f t="shared" si="13"/>
        <v>0.62562814070351758</v>
      </c>
      <c r="X168">
        <f t="shared" si="14"/>
        <v>0.18446000914695393</v>
      </c>
    </row>
    <row r="169" spans="1:24" x14ac:dyDescent="0.25">
      <c r="A169">
        <v>29</v>
      </c>
      <c r="B169">
        <v>4</v>
      </c>
      <c r="C169">
        <v>97</v>
      </c>
      <c r="D169" t="s">
        <v>355</v>
      </c>
      <c r="E169">
        <v>2171</v>
      </c>
      <c r="F169">
        <v>16</v>
      </c>
      <c r="G169">
        <v>75</v>
      </c>
      <c r="H169">
        <v>3</v>
      </c>
      <c r="I169" t="s">
        <v>131</v>
      </c>
      <c r="N169">
        <f>_xlfn.NORM.DIST(auto_mpg__2[[#This Row],[acceleration]],$K$4,$K$5,TRUE)</f>
        <v>0.56230555809203142</v>
      </c>
      <c r="O169">
        <f t="shared" si="10"/>
        <v>0.61306532663316582</v>
      </c>
      <c r="P169">
        <f t="shared" si="11"/>
        <v>5.0759768541134398E-2</v>
      </c>
      <c r="V169">
        <f t="shared" si="12"/>
        <v>0.15820810887439751</v>
      </c>
      <c r="W169">
        <f t="shared" si="13"/>
        <v>0.21859296482412061</v>
      </c>
      <c r="X169">
        <f t="shared" si="14"/>
        <v>6.0384855949723093E-2</v>
      </c>
    </row>
    <row r="170" spans="1:24" x14ac:dyDescent="0.25">
      <c r="A170">
        <v>23</v>
      </c>
      <c r="B170">
        <v>4</v>
      </c>
      <c r="C170">
        <v>140</v>
      </c>
      <c r="D170" t="s">
        <v>359</v>
      </c>
      <c r="E170">
        <v>2639</v>
      </c>
      <c r="F170">
        <v>17</v>
      </c>
      <c r="G170">
        <v>75</v>
      </c>
      <c r="H170">
        <v>1</v>
      </c>
      <c r="I170" t="s">
        <v>31</v>
      </c>
      <c r="N170">
        <f>_xlfn.NORM.DIST(auto_mpg__2[[#This Row],[acceleration]],$K$4,$K$5,TRUE)</f>
        <v>0.6984320165523219</v>
      </c>
      <c r="O170">
        <f t="shared" si="10"/>
        <v>0.74623115577889443</v>
      </c>
      <c r="P170">
        <f t="shared" si="11"/>
        <v>4.7799139226572529E-2</v>
      </c>
      <c r="V170">
        <f t="shared" si="12"/>
        <v>0.29089878083356963</v>
      </c>
      <c r="W170">
        <f t="shared" si="13"/>
        <v>0.43467336683417085</v>
      </c>
      <c r="X170">
        <f t="shared" si="14"/>
        <v>0.14377458600060122</v>
      </c>
    </row>
    <row r="171" spans="1:24" x14ac:dyDescent="0.25">
      <c r="A171">
        <v>20</v>
      </c>
      <c r="B171">
        <v>6</v>
      </c>
      <c r="C171">
        <v>232</v>
      </c>
      <c r="D171" t="s">
        <v>328</v>
      </c>
      <c r="E171">
        <v>2914</v>
      </c>
      <c r="F171">
        <v>16</v>
      </c>
      <c r="G171">
        <v>75</v>
      </c>
      <c r="H171">
        <v>1</v>
      </c>
      <c r="I171" t="s">
        <v>24</v>
      </c>
      <c r="N171">
        <f>_xlfn.NORM.DIST(auto_mpg__2[[#This Row],[acceleration]],$K$4,$K$5,TRUE)</f>
        <v>0.56230555809203142</v>
      </c>
      <c r="O171">
        <f t="shared" si="10"/>
        <v>0.61306532663316582</v>
      </c>
      <c r="P171">
        <f t="shared" si="11"/>
        <v>5.0759768541134398E-2</v>
      </c>
      <c r="V171">
        <f t="shared" si="12"/>
        <v>0.36886872696342499</v>
      </c>
      <c r="W171">
        <f t="shared" si="13"/>
        <v>0.542713567839196</v>
      </c>
      <c r="X171">
        <f t="shared" si="14"/>
        <v>0.17384484087577101</v>
      </c>
    </row>
    <row r="172" spans="1:24" x14ac:dyDescent="0.25">
      <c r="A172">
        <v>23</v>
      </c>
      <c r="B172">
        <v>4</v>
      </c>
      <c r="C172">
        <v>140</v>
      </c>
      <c r="D172" t="s">
        <v>360</v>
      </c>
      <c r="E172">
        <v>2592</v>
      </c>
      <c r="F172">
        <v>18.5</v>
      </c>
      <c r="G172">
        <v>75</v>
      </c>
      <c r="H172">
        <v>1</v>
      </c>
      <c r="I172" t="s">
        <v>132</v>
      </c>
      <c r="N172">
        <f>_xlfn.NORM.DIST(auto_mpg__2[[#This Row],[acceleration]],$K$4,$K$5,TRUE)</f>
        <v>0.85645215160958066</v>
      </c>
      <c r="O172">
        <f t="shared" si="10"/>
        <v>0.85678391959798994</v>
      </c>
      <c r="P172">
        <f t="shared" si="11"/>
        <v>3.3176798840928168E-4</v>
      </c>
      <c r="V172">
        <f t="shared" si="12"/>
        <v>0.27757300822228526</v>
      </c>
      <c r="W172">
        <f t="shared" si="13"/>
        <v>0.40954773869346733</v>
      </c>
      <c r="X172">
        <f t="shared" si="14"/>
        <v>0.13197473047118208</v>
      </c>
    </row>
    <row r="173" spans="1:24" x14ac:dyDescent="0.25">
      <c r="A173">
        <v>24</v>
      </c>
      <c r="B173">
        <v>4</v>
      </c>
      <c r="C173">
        <v>134</v>
      </c>
      <c r="D173" t="s">
        <v>366</v>
      </c>
      <c r="E173">
        <v>2702</v>
      </c>
      <c r="F173">
        <v>13.5</v>
      </c>
      <c r="G173">
        <v>75</v>
      </c>
      <c r="H173">
        <v>3</v>
      </c>
      <c r="I173" t="s">
        <v>30</v>
      </c>
      <c r="N173">
        <f>_xlfn.NORM.DIST(auto_mpg__2[[#This Row],[acceleration]],$K$4,$K$5,TRUE)</f>
        <v>0.22636243907378908</v>
      </c>
      <c r="O173">
        <f t="shared" si="10"/>
        <v>0.23618090452261306</v>
      </c>
      <c r="P173">
        <f t="shared" si="11"/>
        <v>9.8184654488239764E-3</v>
      </c>
      <c r="V173">
        <f t="shared" si="12"/>
        <v>0.30876098667422741</v>
      </c>
      <c r="W173">
        <f t="shared" si="13"/>
        <v>0.46482412060301509</v>
      </c>
      <c r="X173">
        <f t="shared" si="14"/>
        <v>0.15606313392878768</v>
      </c>
    </row>
    <row r="174" spans="1:24" x14ac:dyDescent="0.25">
      <c r="A174">
        <v>25</v>
      </c>
      <c r="B174">
        <v>4</v>
      </c>
      <c r="C174">
        <v>90</v>
      </c>
      <c r="D174" t="s">
        <v>367</v>
      </c>
      <c r="E174">
        <v>2223</v>
      </c>
      <c r="F174">
        <v>16.5</v>
      </c>
      <c r="G174">
        <v>75</v>
      </c>
      <c r="H174">
        <v>2</v>
      </c>
      <c r="I174" t="s">
        <v>114</v>
      </c>
      <c r="N174">
        <f>_xlfn.NORM.DIST(auto_mpg__2[[#This Row],[acceleration]],$K$4,$K$5,TRUE)</f>
        <v>0.63245279625253403</v>
      </c>
      <c r="O174">
        <f t="shared" si="10"/>
        <v>0.68090452261306533</v>
      </c>
      <c r="P174">
        <f t="shared" si="11"/>
        <v>4.84517263605313E-2</v>
      </c>
      <c r="V174">
        <f t="shared" si="12"/>
        <v>0.17295151686986107</v>
      </c>
      <c r="W174">
        <f t="shared" si="13"/>
        <v>0.25125628140703515</v>
      </c>
      <c r="X174">
        <f t="shared" si="14"/>
        <v>7.8304764537174082E-2</v>
      </c>
    </row>
    <row r="175" spans="1:24" x14ac:dyDescent="0.25">
      <c r="A175">
        <v>24</v>
      </c>
      <c r="B175">
        <v>4</v>
      </c>
      <c r="C175">
        <v>119</v>
      </c>
      <c r="D175" t="s">
        <v>317</v>
      </c>
      <c r="E175">
        <v>2545</v>
      </c>
      <c r="F175">
        <v>17</v>
      </c>
      <c r="G175">
        <v>75</v>
      </c>
      <c r="H175">
        <v>3</v>
      </c>
      <c r="I175" t="s">
        <v>115</v>
      </c>
      <c r="N175">
        <f>_xlfn.NORM.DIST(auto_mpg__2[[#This Row],[acceleration]],$K$4,$K$5,TRUE)</f>
        <v>0.6984320165523219</v>
      </c>
      <c r="O175">
        <f t="shared" si="10"/>
        <v>0.74623115577889443</v>
      </c>
      <c r="P175">
        <f t="shared" si="11"/>
        <v>4.7799139226572529E-2</v>
      </c>
      <c r="V175">
        <f t="shared" si="12"/>
        <v>0.26424723561100083</v>
      </c>
      <c r="W175">
        <f t="shared" si="13"/>
        <v>0.38693467336683418</v>
      </c>
      <c r="X175">
        <f t="shared" si="14"/>
        <v>0.12268743775583335</v>
      </c>
    </row>
    <row r="176" spans="1:24" x14ac:dyDescent="0.25">
      <c r="A176">
        <v>18</v>
      </c>
      <c r="B176">
        <v>6</v>
      </c>
      <c r="C176">
        <v>171</v>
      </c>
      <c r="D176" t="s">
        <v>317</v>
      </c>
      <c r="E176">
        <v>2984</v>
      </c>
      <c r="F176">
        <v>14.5</v>
      </c>
      <c r="G176">
        <v>75</v>
      </c>
      <c r="H176">
        <v>1</v>
      </c>
      <c r="I176" t="s">
        <v>31</v>
      </c>
      <c r="N176">
        <f>_xlfn.NORM.DIST(auto_mpg__2[[#This Row],[acceleration]],$K$4,$K$5,TRUE)</f>
        <v>0.34908161465763532</v>
      </c>
      <c r="O176">
        <f t="shared" si="10"/>
        <v>0.38190954773869346</v>
      </c>
      <c r="P176">
        <f t="shared" si="11"/>
        <v>3.2827933081058136E-2</v>
      </c>
      <c r="V176">
        <f t="shared" si="12"/>
        <v>0.38871562234193363</v>
      </c>
      <c r="W176">
        <f t="shared" si="13"/>
        <v>0.57537688442211055</v>
      </c>
      <c r="X176">
        <f t="shared" si="14"/>
        <v>0.18666126208017692</v>
      </c>
    </row>
    <row r="177" spans="1:24" x14ac:dyDescent="0.25">
      <c r="A177">
        <v>29</v>
      </c>
      <c r="B177">
        <v>4</v>
      </c>
      <c r="C177">
        <v>90</v>
      </c>
      <c r="D177" t="s">
        <v>336</v>
      </c>
      <c r="E177">
        <v>1937</v>
      </c>
      <c r="F177">
        <v>14</v>
      </c>
      <c r="G177">
        <v>75</v>
      </c>
      <c r="H177">
        <v>2</v>
      </c>
      <c r="I177" t="s">
        <v>133</v>
      </c>
      <c r="N177">
        <f>_xlfn.NORM.DIST(auto_mpg__2[[#This Row],[acceleration]],$K$4,$K$5,TRUE)</f>
        <v>0.28456252620773909</v>
      </c>
      <c r="O177">
        <f t="shared" si="10"/>
        <v>0.29648241206030151</v>
      </c>
      <c r="P177">
        <f t="shared" si="11"/>
        <v>1.1919885852562428E-2</v>
      </c>
      <c r="V177">
        <f t="shared" si="12"/>
        <v>9.1862772894811456E-2</v>
      </c>
      <c r="W177">
        <f t="shared" si="13"/>
        <v>5.7788944723618091E-2</v>
      </c>
      <c r="X177">
        <f t="shared" si="14"/>
        <v>3.4073828171193365E-2</v>
      </c>
    </row>
    <row r="178" spans="1:24" x14ac:dyDescent="0.25">
      <c r="A178">
        <v>19</v>
      </c>
      <c r="B178">
        <v>6</v>
      </c>
      <c r="C178">
        <v>232</v>
      </c>
      <c r="D178" t="s">
        <v>322</v>
      </c>
      <c r="E178">
        <v>3211</v>
      </c>
      <c r="F178">
        <v>17</v>
      </c>
      <c r="G178">
        <v>75</v>
      </c>
      <c r="H178">
        <v>1</v>
      </c>
      <c r="I178" t="s">
        <v>134</v>
      </c>
      <c r="N178">
        <f>_xlfn.NORM.DIST(auto_mpg__2[[#This Row],[acceleration]],$K$4,$K$5,TRUE)</f>
        <v>0.6984320165523219</v>
      </c>
      <c r="O178">
        <f t="shared" si="10"/>
        <v>0.74623115577889443</v>
      </c>
      <c r="P178">
        <f t="shared" si="11"/>
        <v>4.7799139226572529E-2</v>
      </c>
      <c r="V178">
        <f t="shared" si="12"/>
        <v>0.45307626878366886</v>
      </c>
      <c r="W178">
        <f t="shared" si="13"/>
        <v>0.63819095477386933</v>
      </c>
      <c r="X178">
        <f t="shared" si="14"/>
        <v>0.18511468599020048</v>
      </c>
    </row>
    <row r="179" spans="1:24" x14ac:dyDescent="0.25">
      <c r="A179">
        <v>23</v>
      </c>
      <c r="B179">
        <v>4</v>
      </c>
      <c r="C179">
        <v>115</v>
      </c>
      <c r="D179" t="s">
        <v>316</v>
      </c>
      <c r="E179">
        <v>2694</v>
      </c>
      <c r="F179">
        <v>15</v>
      </c>
      <c r="G179">
        <v>75</v>
      </c>
      <c r="H179">
        <v>2</v>
      </c>
      <c r="I179" t="s">
        <v>101</v>
      </c>
      <c r="N179">
        <f>_xlfn.NORM.DIST(auto_mpg__2[[#This Row],[acceleration]],$K$4,$K$5,TRUE)</f>
        <v>0.41829326485026513</v>
      </c>
      <c r="O179">
        <f t="shared" si="10"/>
        <v>0.45477386934673369</v>
      </c>
      <c r="P179">
        <f t="shared" si="11"/>
        <v>3.6480604496468561E-2</v>
      </c>
      <c r="V179">
        <f t="shared" si="12"/>
        <v>0.30649277005954068</v>
      </c>
      <c r="W179">
        <f t="shared" si="13"/>
        <v>0.45979899497487436</v>
      </c>
      <c r="X179">
        <f t="shared" si="14"/>
        <v>0.15330622491533369</v>
      </c>
    </row>
    <row r="180" spans="1:24" x14ac:dyDescent="0.25">
      <c r="A180">
        <v>23</v>
      </c>
      <c r="B180">
        <v>4</v>
      </c>
      <c r="C180">
        <v>120</v>
      </c>
      <c r="D180" t="s">
        <v>319</v>
      </c>
      <c r="E180">
        <v>2957</v>
      </c>
      <c r="F180">
        <v>17</v>
      </c>
      <c r="G180">
        <v>75</v>
      </c>
      <c r="H180">
        <v>2</v>
      </c>
      <c r="I180" t="s">
        <v>20</v>
      </c>
      <c r="N180">
        <f>_xlfn.NORM.DIST(auto_mpg__2[[#This Row],[acceleration]],$K$4,$K$5,TRUE)</f>
        <v>0.6984320165523219</v>
      </c>
      <c r="O180">
        <f t="shared" si="10"/>
        <v>0.74623115577889443</v>
      </c>
      <c r="P180">
        <f t="shared" si="11"/>
        <v>4.7799139226572529E-2</v>
      </c>
      <c r="V180">
        <f t="shared" si="12"/>
        <v>0.38106039126736602</v>
      </c>
      <c r="W180">
        <f t="shared" si="13"/>
        <v>0.5653266331658291</v>
      </c>
      <c r="X180">
        <f t="shared" si="14"/>
        <v>0.18426624189846308</v>
      </c>
    </row>
    <row r="181" spans="1:24" x14ac:dyDescent="0.25">
      <c r="A181">
        <v>22</v>
      </c>
      <c r="B181">
        <v>4</v>
      </c>
      <c r="C181">
        <v>121</v>
      </c>
      <c r="D181" t="s">
        <v>368</v>
      </c>
      <c r="E181">
        <v>2945</v>
      </c>
      <c r="F181">
        <v>14.5</v>
      </c>
      <c r="G181">
        <v>75</v>
      </c>
      <c r="H181">
        <v>2</v>
      </c>
      <c r="I181" t="s">
        <v>135</v>
      </c>
      <c r="N181">
        <f>_xlfn.NORM.DIST(auto_mpg__2[[#This Row],[acceleration]],$K$4,$K$5,TRUE)</f>
        <v>0.34908161465763532</v>
      </c>
      <c r="O181">
        <f t="shared" si="10"/>
        <v>0.38190954773869346</v>
      </c>
      <c r="P181">
        <f t="shared" si="11"/>
        <v>3.2827933081058136E-2</v>
      </c>
      <c r="V181">
        <f t="shared" si="12"/>
        <v>0.377658066345336</v>
      </c>
      <c r="W181">
        <f t="shared" si="13"/>
        <v>0.55778894472361806</v>
      </c>
      <c r="X181">
        <f t="shared" si="14"/>
        <v>0.18013087837828207</v>
      </c>
    </row>
    <row r="182" spans="1:24" x14ac:dyDescent="0.25">
      <c r="A182">
        <v>25</v>
      </c>
      <c r="B182">
        <v>4</v>
      </c>
      <c r="C182">
        <v>121</v>
      </c>
      <c r="D182" t="s">
        <v>369</v>
      </c>
      <c r="E182">
        <v>2671</v>
      </c>
      <c r="F182">
        <v>13.5</v>
      </c>
      <c r="G182">
        <v>75</v>
      </c>
      <c r="H182">
        <v>2</v>
      </c>
      <c r="I182" t="s">
        <v>104</v>
      </c>
      <c r="N182">
        <f>_xlfn.NORM.DIST(auto_mpg__2[[#This Row],[acceleration]],$K$4,$K$5,TRUE)</f>
        <v>0.22636243907378908</v>
      </c>
      <c r="O182">
        <f t="shared" si="10"/>
        <v>0.23618090452261306</v>
      </c>
      <c r="P182">
        <f t="shared" si="11"/>
        <v>9.8184654488239764E-3</v>
      </c>
      <c r="V182">
        <f t="shared" si="12"/>
        <v>0.2999716472923164</v>
      </c>
      <c r="W182">
        <f t="shared" si="13"/>
        <v>0.45226130653266333</v>
      </c>
      <c r="X182">
        <f t="shared" si="14"/>
        <v>0.15228965924034693</v>
      </c>
    </row>
    <row r="183" spans="1:24" x14ac:dyDescent="0.25">
      <c r="A183">
        <v>33</v>
      </c>
      <c r="B183">
        <v>4</v>
      </c>
      <c r="C183">
        <v>91</v>
      </c>
      <c r="D183" t="s">
        <v>370</v>
      </c>
      <c r="E183">
        <v>1795</v>
      </c>
      <c r="F183">
        <v>17.5</v>
      </c>
      <c r="G183">
        <v>75</v>
      </c>
      <c r="H183">
        <v>3</v>
      </c>
      <c r="I183" t="s">
        <v>136</v>
      </c>
      <c r="N183">
        <f>_xlfn.NORM.DIST(auto_mpg__2[[#This Row],[acceleration]],$K$4,$K$5,TRUE)</f>
        <v>0.75848439011386026</v>
      </c>
      <c r="O183">
        <f t="shared" si="10"/>
        <v>0.78140703517587939</v>
      </c>
      <c r="P183">
        <f t="shared" si="11"/>
        <v>2.2922645062019131E-2</v>
      </c>
      <c r="V183">
        <f t="shared" si="12"/>
        <v>5.1601927984122484E-2</v>
      </c>
      <c r="W183">
        <f t="shared" si="13"/>
        <v>1.7587939698492462E-2</v>
      </c>
      <c r="X183">
        <f t="shared" si="14"/>
        <v>3.4013988285630022E-2</v>
      </c>
    </row>
    <row r="184" spans="1:24" x14ac:dyDescent="0.25">
      <c r="A184">
        <v>28</v>
      </c>
      <c r="B184">
        <v>4</v>
      </c>
      <c r="C184">
        <v>107</v>
      </c>
      <c r="D184" t="s">
        <v>335</v>
      </c>
      <c r="E184">
        <v>2464</v>
      </c>
      <c r="F184">
        <v>15.5</v>
      </c>
      <c r="G184">
        <v>76</v>
      </c>
      <c r="H184">
        <v>2</v>
      </c>
      <c r="I184" t="s">
        <v>137</v>
      </c>
      <c r="N184">
        <f>_xlfn.NORM.DIST(auto_mpg__2[[#This Row],[acceleration]],$K$4,$K$5,TRUE)</f>
        <v>0.49013827122340731</v>
      </c>
      <c r="O184">
        <f t="shared" si="10"/>
        <v>0.53768844221105527</v>
      </c>
      <c r="P184">
        <f t="shared" si="11"/>
        <v>4.7550170987647966E-2</v>
      </c>
      <c r="V184">
        <f t="shared" si="12"/>
        <v>0.24128154238729799</v>
      </c>
      <c r="W184">
        <f t="shared" si="13"/>
        <v>0.3592964824120603</v>
      </c>
      <c r="X184">
        <f t="shared" si="14"/>
        <v>0.11801494002476232</v>
      </c>
    </row>
    <row r="185" spans="1:24" x14ac:dyDescent="0.25">
      <c r="A185">
        <v>25</v>
      </c>
      <c r="B185">
        <v>4</v>
      </c>
      <c r="C185">
        <v>116</v>
      </c>
      <c r="D185" t="s">
        <v>371</v>
      </c>
      <c r="E185">
        <v>2220</v>
      </c>
      <c r="F185">
        <v>16.899999999999999</v>
      </c>
      <c r="G185">
        <v>76</v>
      </c>
      <c r="H185">
        <v>2</v>
      </c>
      <c r="I185" t="s">
        <v>44</v>
      </c>
      <c r="N185">
        <f>_xlfn.NORM.DIST(auto_mpg__2[[#This Row],[acceleration]],$K$4,$K$5,TRUE)</f>
        <v>0.68566094195560012</v>
      </c>
      <c r="O185">
        <f t="shared" si="10"/>
        <v>0.71105527638190957</v>
      </c>
      <c r="P185">
        <f t="shared" si="11"/>
        <v>2.5394334426309451E-2</v>
      </c>
      <c r="V185">
        <f t="shared" si="12"/>
        <v>0.17210093563935355</v>
      </c>
      <c r="W185">
        <f t="shared" si="13"/>
        <v>0.24874371859296482</v>
      </c>
      <c r="X185">
        <f t="shared" si="14"/>
        <v>7.6642782953611266E-2</v>
      </c>
    </row>
    <row r="186" spans="1:24" x14ac:dyDescent="0.25">
      <c r="A186">
        <v>25</v>
      </c>
      <c r="B186">
        <v>4</v>
      </c>
      <c r="C186">
        <v>140</v>
      </c>
      <c r="D186" t="s">
        <v>346</v>
      </c>
      <c r="E186">
        <v>2572</v>
      </c>
      <c r="F186">
        <v>14.9</v>
      </c>
      <c r="G186">
        <v>76</v>
      </c>
      <c r="H186">
        <v>1</v>
      </c>
      <c r="I186" t="s">
        <v>138</v>
      </c>
      <c r="N186">
        <f>_xlfn.NORM.DIST(auto_mpg__2[[#This Row],[acceleration]],$K$4,$K$5,TRUE)</f>
        <v>0.40416943841267317</v>
      </c>
      <c r="O186">
        <f t="shared" si="10"/>
        <v>0.41959798994974873</v>
      </c>
      <c r="P186">
        <f t="shared" si="11"/>
        <v>1.5428551537075563E-2</v>
      </c>
      <c r="V186">
        <f t="shared" si="12"/>
        <v>0.27190246668556844</v>
      </c>
      <c r="W186">
        <f t="shared" si="13"/>
        <v>0.39698492462311558</v>
      </c>
      <c r="X186">
        <f t="shared" si="14"/>
        <v>0.12508245793754713</v>
      </c>
    </row>
    <row r="187" spans="1:24" x14ac:dyDescent="0.25">
      <c r="A187">
        <v>26</v>
      </c>
      <c r="B187">
        <v>4</v>
      </c>
      <c r="C187">
        <v>98</v>
      </c>
      <c r="D187" t="s">
        <v>372</v>
      </c>
      <c r="E187">
        <v>2255</v>
      </c>
      <c r="F187">
        <v>17.7</v>
      </c>
      <c r="G187">
        <v>76</v>
      </c>
      <c r="H187">
        <v>1</v>
      </c>
      <c r="I187" t="s">
        <v>116</v>
      </c>
      <c r="N187">
        <f>_xlfn.NORM.DIST(auto_mpg__2[[#This Row],[acceleration]],$K$4,$K$5,TRUE)</f>
        <v>0.7805497920407477</v>
      </c>
      <c r="O187">
        <f t="shared" si="10"/>
        <v>0.79899497487437188</v>
      </c>
      <c r="P187">
        <f t="shared" si="11"/>
        <v>1.8445182833624174E-2</v>
      </c>
      <c r="V187">
        <f t="shared" si="12"/>
        <v>0.18202438332860787</v>
      </c>
      <c r="W187">
        <f t="shared" si="13"/>
        <v>0.271356783919598</v>
      </c>
      <c r="X187">
        <f t="shared" si="14"/>
        <v>8.9332400590990124E-2</v>
      </c>
    </row>
    <row r="188" spans="1:24" x14ac:dyDescent="0.25">
      <c r="A188">
        <v>27</v>
      </c>
      <c r="B188">
        <v>4</v>
      </c>
      <c r="C188">
        <v>101</v>
      </c>
      <c r="D188" t="s">
        <v>359</v>
      </c>
      <c r="E188">
        <v>2202</v>
      </c>
      <c r="F188">
        <v>15.3</v>
      </c>
      <c r="G188">
        <v>76</v>
      </c>
      <c r="H188">
        <v>2</v>
      </c>
      <c r="I188" t="s">
        <v>139</v>
      </c>
      <c r="N188">
        <f>_xlfn.NORM.DIST(auto_mpg__2[[#This Row],[acceleration]],$K$4,$K$5,TRUE)</f>
        <v>0.46122899553536489</v>
      </c>
      <c r="O188">
        <f t="shared" si="10"/>
        <v>0.47487437185929648</v>
      </c>
      <c r="P188">
        <f t="shared" si="11"/>
        <v>1.3645376323931591E-2</v>
      </c>
      <c r="V188">
        <f t="shared" si="12"/>
        <v>0.16699744825630847</v>
      </c>
      <c r="W188">
        <f t="shared" si="13"/>
        <v>0.23366834170854273</v>
      </c>
      <c r="X188">
        <f t="shared" si="14"/>
        <v>6.6670893452234259E-2</v>
      </c>
    </row>
    <row r="189" spans="1:24" x14ac:dyDescent="0.25">
      <c r="A189">
        <v>17.5</v>
      </c>
      <c r="B189">
        <v>8</v>
      </c>
      <c r="C189">
        <v>305</v>
      </c>
      <c r="D189" t="s">
        <v>308</v>
      </c>
      <c r="E189">
        <v>4215</v>
      </c>
      <c r="F189">
        <v>13</v>
      </c>
      <c r="G189">
        <v>76</v>
      </c>
      <c r="H189">
        <v>1</v>
      </c>
      <c r="I189" t="s">
        <v>109</v>
      </c>
      <c r="N189">
        <f>_xlfn.NORM.DIST(auto_mpg__2[[#This Row],[acceleration]],$K$4,$K$5,TRUE)</f>
        <v>0.17555989904777469</v>
      </c>
      <c r="O189">
        <f t="shared" si="10"/>
        <v>0.17839195979899497</v>
      </c>
      <c r="P189">
        <f t="shared" si="11"/>
        <v>2.8320607512202778E-3</v>
      </c>
      <c r="V189">
        <f t="shared" si="12"/>
        <v>0.73773745392684997</v>
      </c>
      <c r="W189">
        <f t="shared" si="13"/>
        <v>0.88944723618090449</v>
      </c>
      <c r="X189">
        <f t="shared" si="14"/>
        <v>0.15170978225405451</v>
      </c>
    </row>
    <row r="190" spans="1:24" x14ac:dyDescent="0.25">
      <c r="A190">
        <v>16</v>
      </c>
      <c r="B190">
        <v>8</v>
      </c>
      <c r="C190">
        <v>318</v>
      </c>
      <c r="D190" t="s">
        <v>307</v>
      </c>
      <c r="E190">
        <v>4190</v>
      </c>
      <c r="F190">
        <v>13</v>
      </c>
      <c r="G190">
        <v>76</v>
      </c>
      <c r="H190">
        <v>1</v>
      </c>
      <c r="I190" t="s">
        <v>140</v>
      </c>
      <c r="N190">
        <f>_xlfn.NORM.DIST(auto_mpg__2[[#This Row],[acceleration]],$K$4,$K$5,TRUE)</f>
        <v>0.17555989904777469</v>
      </c>
      <c r="O190">
        <f t="shared" si="10"/>
        <v>0.17839195979899497</v>
      </c>
      <c r="P190">
        <f t="shared" si="11"/>
        <v>2.8320607512202778E-3</v>
      </c>
      <c r="V190">
        <f t="shared" si="12"/>
        <v>0.73064927700595406</v>
      </c>
      <c r="W190">
        <f t="shared" si="13"/>
        <v>0.88190954773869346</v>
      </c>
      <c r="X190">
        <f t="shared" si="14"/>
        <v>0.1512602707327394</v>
      </c>
    </row>
    <row r="191" spans="1:24" x14ac:dyDescent="0.25">
      <c r="A191">
        <v>15.5</v>
      </c>
      <c r="B191">
        <v>8</v>
      </c>
      <c r="C191">
        <v>304</v>
      </c>
      <c r="D191" t="s">
        <v>373</v>
      </c>
      <c r="E191">
        <v>3962</v>
      </c>
      <c r="F191">
        <v>13.9</v>
      </c>
      <c r="G191">
        <v>76</v>
      </c>
      <c r="H191">
        <v>1</v>
      </c>
      <c r="I191" t="s">
        <v>34</v>
      </c>
      <c r="N191">
        <f>_xlfn.NORM.DIST(auto_mpg__2[[#This Row],[acceleration]],$K$4,$K$5,TRUE)</f>
        <v>0.27237411413898877</v>
      </c>
      <c r="O191">
        <f t="shared" si="10"/>
        <v>0.25628140703517588</v>
      </c>
      <c r="P191">
        <f t="shared" si="11"/>
        <v>1.6092707103812887E-2</v>
      </c>
      <c r="V191">
        <f t="shared" si="12"/>
        <v>0.66600510348738307</v>
      </c>
      <c r="W191">
        <f t="shared" si="13"/>
        <v>0.83668341708542715</v>
      </c>
      <c r="X191">
        <f t="shared" si="14"/>
        <v>0.17067831359804408</v>
      </c>
    </row>
    <row r="192" spans="1:24" x14ac:dyDescent="0.25">
      <c r="A192">
        <v>14.5</v>
      </c>
      <c r="B192">
        <v>8</v>
      </c>
      <c r="C192">
        <v>351</v>
      </c>
      <c r="D192" t="s">
        <v>374</v>
      </c>
      <c r="E192">
        <v>4215</v>
      </c>
      <c r="F192">
        <v>12.8</v>
      </c>
      <c r="G192">
        <v>76</v>
      </c>
      <c r="H192">
        <v>1</v>
      </c>
      <c r="I192" t="s">
        <v>77</v>
      </c>
      <c r="N192">
        <f>_xlfn.NORM.DIST(auto_mpg__2[[#This Row],[acceleration]],$K$4,$K$5,TRUE)</f>
        <v>0.15743994378907064</v>
      </c>
      <c r="O192">
        <f t="shared" si="10"/>
        <v>0.14321608040201006</v>
      </c>
      <c r="P192">
        <f t="shared" si="11"/>
        <v>1.4223863387060581E-2</v>
      </c>
      <c r="V192">
        <f t="shared" si="12"/>
        <v>0.73773745392684997</v>
      </c>
      <c r="W192">
        <f t="shared" si="13"/>
        <v>0.88944723618090449</v>
      </c>
      <c r="X192">
        <f t="shared" si="14"/>
        <v>0.15170978225405451</v>
      </c>
    </row>
    <row r="193" spans="1:24" x14ac:dyDescent="0.25">
      <c r="A193">
        <v>22</v>
      </c>
      <c r="B193">
        <v>6</v>
      </c>
      <c r="C193">
        <v>225</v>
      </c>
      <c r="D193" t="s">
        <v>328</v>
      </c>
      <c r="E193">
        <v>3233</v>
      </c>
      <c r="F193">
        <v>15.4</v>
      </c>
      <c r="G193">
        <v>76</v>
      </c>
      <c r="H193">
        <v>1</v>
      </c>
      <c r="I193" t="s">
        <v>86</v>
      </c>
      <c r="N193">
        <f>_xlfn.NORM.DIST(auto_mpg__2[[#This Row],[acceleration]],$K$4,$K$5,TRUE)</f>
        <v>0.47566762031716325</v>
      </c>
      <c r="O193">
        <f t="shared" si="10"/>
        <v>0.48492462311557788</v>
      </c>
      <c r="P193">
        <f t="shared" si="11"/>
        <v>9.2570027984146264E-3</v>
      </c>
      <c r="V193">
        <f t="shared" si="12"/>
        <v>0.45931386447405725</v>
      </c>
      <c r="W193">
        <f t="shared" si="13"/>
        <v>0.64572864321608037</v>
      </c>
      <c r="X193">
        <f t="shared" si="14"/>
        <v>0.18641477874202311</v>
      </c>
    </row>
    <row r="194" spans="1:24" x14ac:dyDescent="0.25">
      <c r="A194">
        <v>22</v>
      </c>
      <c r="B194">
        <v>6</v>
      </c>
      <c r="C194">
        <v>250</v>
      </c>
      <c r="D194" t="s">
        <v>329</v>
      </c>
      <c r="E194">
        <v>3353</v>
      </c>
      <c r="F194">
        <v>14.5</v>
      </c>
      <c r="G194">
        <v>76</v>
      </c>
      <c r="H194">
        <v>1</v>
      </c>
      <c r="I194" t="s">
        <v>107</v>
      </c>
      <c r="N194">
        <f>_xlfn.NORM.DIST(auto_mpg__2[[#This Row],[acceleration]],$K$4,$K$5,TRUE)</f>
        <v>0.34908161465763532</v>
      </c>
      <c r="O194">
        <f t="shared" si="10"/>
        <v>0.38190954773869346</v>
      </c>
      <c r="P194">
        <f t="shared" si="11"/>
        <v>3.2827933081058136E-2</v>
      </c>
      <c r="V194">
        <f t="shared" si="12"/>
        <v>0.49333711369435779</v>
      </c>
      <c r="W194">
        <f t="shared" si="13"/>
        <v>0.67587939698492461</v>
      </c>
      <c r="X194">
        <f t="shared" si="14"/>
        <v>0.18254228329056682</v>
      </c>
    </row>
    <row r="195" spans="1:24" x14ac:dyDescent="0.25">
      <c r="A195">
        <v>24</v>
      </c>
      <c r="B195">
        <v>6</v>
      </c>
      <c r="C195">
        <v>200</v>
      </c>
      <c r="D195" t="s">
        <v>371</v>
      </c>
      <c r="E195">
        <v>3012</v>
      </c>
      <c r="F195">
        <v>17.600000000000001</v>
      </c>
      <c r="G195">
        <v>76</v>
      </c>
      <c r="H195">
        <v>1</v>
      </c>
      <c r="I195" t="s">
        <v>17</v>
      </c>
      <c r="N195">
        <f>_xlfn.NORM.DIST(auto_mpg__2[[#This Row],[acceleration]],$K$4,$K$5,TRUE)</f>
        <v>0.76966482647542855</v>
      </c>
      <c r="O195">
        <f t="shared" ref="O195:O258" si="15">COUNTIF($F$2:$F$399, "&lt;="&amp;F195)/COUNT($F$2:$F$399)</f>
        <v>0.79145728643216084</v>
      </c>
      <c r="P195">
        <f t="shared" ref="P195:P258" si="16">ABS(O195-N195)</f>
        <v>2.1792459956732291E-2</v>
      </c>
      <c r="V195">
        <f t="shared" ref="V195:V258" si="17">(E195 - $T$4) / ($T$5 - $T$4)</f>
        <v>0.39665438049333712</v>
      </c>
      <c r="W195">
        <f t="shared" ref="W195:W258" si="18">COUNTIF($E$2:$E$399, "&lt;=" &amp; E195) / COUNT($E$2:$E$399)</f>
        <v>0.58291457286432158</v>
      </c>
      <c r="X195">
        <f t="shared" ref="X195:X258" si="19">ABS(W195-V195)</f>
        <v>0.18626019237098446</v>
      </c>
    </row>
    <row r="196" spans="1:24" x14ac:dyDescent="0.25">
      <c r="A196">
        <v>22.5</v>
      </c>
      <c r="B196">
        <v>6</v>
      </c>
      <c r="C196">
        <v>232</v>
      </c>
      <c r="D196" t="s">
        <v>322</v>
      </c>
      <c r="E196">
        <v>3085</v>
      </c>
      <c r="F196">
        <v>17.600000000000001</v>
      </c>
      <c r="G196">
        <v>76</v>
      </c>
      <c r="H196">
        <v>1</v>
      </c>
      <c r="I196" t="s">
        <v>16</v>
      </c>
      <c r="N196">
        <f>_xlfn.NORM.DIST(auto_mpg__2[[#This Row],[acceleration]],$K$4,$K$5,TRUE)</f>
        <v>0.76966482647542855</v>
      </c>
      <c r="O196">
        <f t="shared" si="15"/>
        <v>0.79145728643216084</v>
      </c>
      <c r="P196">
        <f t="shared" si="16"/>
        <v>2.1792459956732291E-2</v>
      </c>
      <c r="V196">
        <f t="shared" si="17"/>
        <v>0.41735185710235329</v>
      </c>
      <c r="W196">
        <f t="shared" si="18"/>
        <v>0.60050251256281406</v>
      </c>
      <c r="X196">
        <f t="shared" si="19"/>
        <v>0.18315065546046078</v>
      </c>
    </row>
    <row r="197" spans="1:24" x14ac:dyDescent="0.25">
      <c r="A197">
        <v>29</v>
      </c>
      <c r="B197">
        <v>4</v>
      </c>
      <c r="C197">
        <v>85</v>
      </c>
      <c r="D197" t="s">
        <v>361</v>
      </c>
      <c r="E197">
        <v>2035</v>
      </c>
      <c r="F197">
        <v>22.2</v>
      </c>
      <c r="G197">
        <v>76</v>
      </c>
      <c r="H197">
        <v>1</v>
      </c>
      <c r="I197" t="s">
        <v>141</v>
      </c>
      <c r="N197">
        <f>_xlfn.NORM.DIST(auto_mpg__2[[#This Row],[acceleration]],$K$4,$K$5,TRUE)</f>
        <v>0.99197785307407682</v>
      </c>
      <c r="O197">
        <f t="shared" si="15"/>
        <v>0.98994974874371855</v>
      </c>
      <c r="P197">
        <f t="shared" si="16"/>
        <v>2.0281043303582713E-3</v>
      </c>
      <c r="V197">
        <f t="shared" si="17"/>
        <v>0.11964842642472356</v>
      </c>
      <c r="W197">
        <f t="shared" si="18"/>
        <v>0.12311557788944724</v>
      </c>
      <c r="X197">
        <f t="shared" si="19"/>
        <v>3.4671514647236779E-3</v>
      </c>
    </row>
    <row r="198" spans="1:24" x14ac:dyDescent="0.25">
      <c r="A198">
        <v>24.5</v>
      </c>
      <c r="B198">
        <v>4</v>
      </c>
      <c r="C198">
        <v>98</v>
      </c>
      <c r="D198" t="s">
        <v>340</v>
      </c>
      <c r="E198">
        <v>2164</v>
      </c>
      <c r="F198">
        <v>22.1</v>
      </c>
      <c r="G198">
        <v>76</v>
      </c>
      <c r="H198">
        <v>1</v>
      </c>
      <c r="I198" t="s">
        <v>142</v>
      </c>
      <c r="N198">
        <f>_xlfn.NORM.DIST(auto_mpg__2[[#This Row],[acceleration]],$K$4,$K$5,TRUE)</f>
        <v>0.9911443377092104</v>
      </c>
      <c r="O198">
        <f t="shared" si="15"/>
        <v>0.98492462311557794</v>
      </c>
      <c r="P198">
        <f t="shared" si="16"/>
        <v>6.2197145936324638E-3</v>
      </c>
      <c r="V198">
        <f t="shared" si="17"/>
        <v>0.15622341933654665</v>
      </c>
      <c r="W198">
        <f t="shared" si="18"/>
        <v>0.21608040201005024</v>
      </c>
      <c r="X198">
        <f t="shared" si="19"/>
        <v>5.9856982673503589E-2</v>
      </c>
    </row>
    <row r="199" spans="1:24" x14ac:dyDescent="0.25">
      <c r="A199">
        <v>29</v>
      </c>
      <c r="B199">
        <v>4</v>
      </c>
      <c r="C199">
        <v>90</v>
      </c>
      <c r="D199" t="s">
        <v>336</v>
      </c>
      <c r="E199">
        <v>1937</v>
      </c>
      <c r="F199">
        <v>14.2</v>
      </c>
      <c r="G199">
        <v>76</v>
      </c>
      <c r="H199">
        <v>2</v>
      </c>
      <c r="I199" t="s">
        <v>143</v>
      </c>
      <c r="N199">
        <f>_xlfn.NORM.DIST(auto_mpg__2[[#This Row],[acceleration]],$K$4,$K$5,TRUE)</f>
        <v>0.30969157561699368</v>
      </c>
      <c r="O199">
        <f t="shared" si="15"/>
        <v>0.30653266331658291</v>
      </c>
      <c r="P199">
        <f t="shared" si="16"/>
        <v>3.1589123004107655E-3</v>
      </c>
      <c r="V199">
        <f t="shared" si="17"/>
        <v>9.1862772894811456E-2</v>
      </c>
      <c r="W199">
        <f t="shared" si="18"/>
        <v>5.7788944723618091E-2</v>
      </c>
      <c r="X199">
        <f t="shared" si="19"/>
        <v>3.4073828171193365E-2</v>
      </c>
    </row>
    <row r="200" spans="1:24" x14ac:dyDescent="0.25">
      <c r="A200">
        <v>33</v>
      </c>
      <c r="B200">
        <v>4</v>
      </c>
      <c r="C200">
        <v>91</v>
      </c>
      <c r="D200" t="s">
        <v>370</v>
      </c>
      <c r="E200">
        <v>1795</v>
      </c>
      <c r="F200">
        <v>17.399999999999999</v>
      </c>
      <c r="G200">
        <v>76</v>
      </c>
      <c r="H200">
        <v>3</v>
      </c>
      <c r="I200" t="s">
        <v>118</v>
      </c>
      <c r="N200">
        <f>_xlfn.NORM.DIST(auto_mpg__2[[#This Row],[acceleration]],$K$4,$K$5,TRUE)</f>
        <v>0.74701558964492421</v>
      </c>
      <c r="O200">
        <f t="shared" si="15"/>
        <v>0.77135678391959794</v>
      </c>
      <c r="P200">
        <f t="shared" si="16"/>
        <v>2.4341194274673739E-2</v>
      </c>
      <c r="V200">
        <f t="shared" si="17"/>
        <v>5.1601927984122484E-2</v>
      </c>
      <c r="W200">
        <f t="shared" si="18"/>
        <v>1.7587939698492462E-2</v>
      </c>
      <c r="X200">
        <f t="shared" si="19"/>
        <v>3.4013988285630022E-2</v>
      </c>
    </row>
    <row r="201" spans="1:24" x14ac:dyDescent="0.25">
      <c r="A201">
        <v>20</v>
      </c>
      <c r="B201">
        <v>6</v>
      </c>
      <c r="C201">
        <v>225</v>
      </c>
      <c r="D201" t="s">
        <v>328</v>
      </c>
      <c r="E201">
        <v>3651</v>
      </c>
      <c r="F201">
        <v>17.7</v>
      </c>
      <c r="G201">
        <v>76</v>
      </c>
      <c r="H201">
        <v>1</v>
      </c>
      <c r="I201" t="s">
        <v>144</v>
      </c>
      <c r="N201">
        <f>_xlfn.NORM.DIST(auto_mpg__2[[#This Row],[acceleration]],$K$4,$K$5,TRUE)</f>
        <v>0.7805497920407477</v>
      </c>
      <c r="O201">
        <f t="shared" si="15"/>
        <v>0.79899497487437188</v>
      </c>
      <c r="P201">
        <f t="shared" si="16"/>
        <v>1.8445182833624174E-2</v>
      </c>
      <c r="V201">
        <f t="shared" si="17"/>
        <v>0.57782818259143753</v>
      </c>
      <c r="W201">
        <f t="shared" si="18"/>
        <v>0.76633165829145733</v>
      </c>
      <c r="X201">
        <f t="shared" si="19"/>
        <v>0.1885034757000198</v>
      </c>
    </row>
    <row r="202" spans="1:24" x14ac:dyDescent="0.25">
      <c r="A202">
        <v>18</v>
      </c>
      <c r="B202">
        <v>6</v>
      </c>
      <c r="C202">
        <v>250</v>
      </c>
      <c r="D202" t="s">
        <v>360</v>
      </c>
      <c r="E202">
        <v>3574</v>
      </c>
      <c r="F202">
        <v>21</v>
      </c>
      <c r="G202">
        <v>76</v>
      </c>
      <c r="H202">
        <v>1</v>
      </c>
      <c r="I202" t="s">
        <v>145</v>
      </c>
      <c r="N202">
        <f>_xlfn.NORM.DIST(auto_mpg__2[[#This Row],[acceleration]],$K$4,$K$5,TRUE)</f>
        <v>0.97570727912436794</v>
      </c>
      <c r="O202">
        <f t="shared" si="15"/>
        <v>0.97236180904522618</v>
      </c>
      <c r="P202">
        <f t="shared" si="16"/>
        <v>3.3454700791417658E-3</v>
      </c>
      <c r="V202">
        <f t="shared" si="17"/>
        <v>0.55599659767507792</v>
      </c>
      <c r="W202">
        <f t="shared" si="18"/>
        <v>0.74623115577889443</v>
      </c>
      <c r="X202">
        <f t="shared" si="19"/>
        <v>0.19023455810381651</v>
      </c>
    </row>
    <row r="203" spans="1:24" x14ac:dyDescent="0.25">
      <c r="A203">
        <v>18.5</v>
      </c>
      <c r="B203">
        <v>6</v>
      </c>
      <c r="C203">
        <v>250</v>
      </c>
      <c r="D203" t="s">
        <v>333</v>
      </c>
      <c r="E203">
        <v>3645</v>
      </c>
      <c r="F203">
        <v>16.2</v>
      </c>
      <c r="G203">
        <v>76</v>
      </c>
      <c r="H203">
        <v>1</v>
      </c>
      <c r="I203" t="s">
        <v>146</v>
      </c>
      <c r="N203">
        <f>_xlfn.NORM.DIST(auto_mpg__2[[#This Row],[acceleration]],$K$4,$K$5,TRUE)</f>
        <v>0.59073381336912423</v>
      </c>
      <c r="O203">
        <f t="shared" si="15"/>
        <v>0.62562814070351758</v>
      </c>
      <c r="P203">
        <f t="shared" si="16"/>
        <v>3.4894327334393349E-2</v>
      </c>
      <c r="V203">
        <f t="shared" si="17"/>
        <v>0.5761270201304225</v>
      </c>
      <c r="W203">
        <f t="shared" si="18"/>
        <v>0.76381909547738691</v>
      </c>
      <c r="X203">
        <f t="shared" si="19"/>
        <v>0.18769207534696442</v>
      </c>
    </row>
    <row r="204" spans="1:24" x14ac:dyDescent="0.25">
      <c r="A204">
        <v>17.5</v>
      </c>
      <c r="B204">
        <v>6</v>
      </c>
      <c r="C204">
        <v>258</v>
      </c>
      <c r="D204" t="s">
        <v>316</v>
      </c>
      <c r="E204">
        <v>3193</v>
      </c>
      <c r="F204">
        <v>17.8</v>
      </c>
      <c r="G204">
        <v>76</v>
      </c>
      <c r="H204">
        <v>1</v>
      </c>
      <c r="I204" t="s">
        <v>147</v>
      </c>
      <c r="N204">
        <f>_xlfn.NORM.DIST(auto_mpg__2[[#This Row],[acceleration]],$K$4,$K$5,TRUE)</f>
        <v>0.79113313606466473</v>
      </c>
      <c r="O204">
        <f t="shared" si="15"/>
        <v>0.8040201005025126</v>
      </c>
      <c r="P204">
        <f t="shared" si="16"/>
        <v>1.288696443784787E-2</v>
      </c>
      <c r="V204">
        <f t="shared" si="17"/>
        <v>0.44797278140062374</v>
      </c>
      <c r="W204">
        <f t="shared" si="18"/>
        <v>0.6306532663316583</v>
      </c>
      <c r="X204">
        <f t="shared" si="19"/>
        <v>0.18268048493103456</v>
      </c>
    </row>
    <row r="205" spans="1:24" x14ac:dyDescent="0.25">
      <c r="A205">
        <v>29.5</v>
      </c>
      <c r="B205">
        <v>4</v>
      </c>
      <c r="C205">
        <v>97</v>
      </c>
      <c r="D205" t="s">
        <v>367</v>
      </c>
      <c r="E205">
        <v>1825</v>
      </c>
      <c r="F205">
        <v>12.2</v>
      </c>
      <c r="G205">
        <v>76</v>
      </c>
      <c r="H205">
        <v>2</v>
      </c>
      <c r="I205" t="s">
        <v>133</v>
      </c>
      <c r="N205">
        <f>_xlfn.NORM.DIST(auto_mpg__2[[#This Row],[acceleration]],$K$4,$K$5,TRUE)</f>
        <v>0.11068702732631178</v>
      </c>
      <c r="O205">
        <f t="shared" si="15"/>
        <v>0.11055276381909548</v>
      </c>
      <c r="P205">
        <f t="shared" si="16"/>
        <v>1.3426350721629232E-4</v>
      </c>
      <c r="V205">
        <f t="shared" si="17"/>
        <v>6.0107740289197617E-2</v>
      </c>
      <c r="W205">
        <f t="shared" si="18"/>
        <v>2.7638190954773871E-2</v>
      </c>
      <c r="X205">
        <f t="shared" si="19"/>
        <v>3.2469549334423746E-2</v>
      </c>
    </row>
    <row r="206" spans="1:24" x14ac:dyDescent="0.25">
      <c r="A206">
        <v>32</v>
      </c>
      <c r="B206">
        <v>4</v>
      </c>
      <c r="C206">
        <v>85</v>
      </c>
      <c r="D206" t="s">
        <v>336</v>
      </c>
      <c r="E206">
        <v>1990</v>
      </c>
      <c r="F206">
        <v>17</v>
      </c>
      <c r="G206">
        <v>76</v>
      </c>
      <c r="H206">
        <v>3</v>
      </c>
      <c r="I206" t="s">
        <v>148</v>
      </c>
      <c r="N206">
        <f>_xlfn.NORM.DIST(auto_mpg__2[[#This Row],[acceleration]],$K$4,$K$5,TRUE)</f>
        <v>0.6984320165523219</v>
      </c>
      <c r="O206">
        <f t="shared" si="15"/>
        <v>0.74623115577889443</v>
      </c>
      <c r="P206">
        <f t="shared" si="16"/>
        <v>4.7799139226572529E-2</v>
      </c>
      <c r="V206">
        <f t="shared" si="17"/>
        <v>0.10688970796711086</v>
      </c>
      <c r="W206">
        <f t="shared" si="18"/>
        <v>0.10552763819095477</v>
      </c>
      <c r="X206">
        <f t="shared" si="19"/>
        <v>1.3620697761560913E-3</v>
      </c>
    </row>
    <row r="207" spans="1:24" x14ac:dyDescent="0.25">
      <c r="A207">
        <v>28</v>
      </c>
      <c r="B207">
        <v>4</v>
      </c>
      <c r="C207">
        <v>97</v>
      </c>
      <c r="D207" t="s">
        <v>355</v>
      </c>
      <c r="E207">
        <v>2155</v>
      </c>
      <c r="F207">
        <v>16.399999999999999</v>
      </c>
      <c r="G207">
        <v>76</v>
      </c>
      <c r="H207">
        <v>3</v>
      </c>
      <c r="I207" t="s">
        <v>131</v>
      </c>
      <c r="N207">
        <f>_xlfn.NORM.DIST(auto_mpg__2[[#This Row],[acceleration]],$K$4,$K$5,TRUE)</f>
        <v>0.61869256915789772</v>
      </c>
      <c r="O207">
        <f t="shared" si="15"/>
        <v>0.64824120603015079</v>
      </c>
      <c r="P207">
        <f t="shared" si="16"/>
        <v>2.9548636872253065E-2</v>
      </c>
      <c r="V207">
        <f t="shared" si="17"/>
        <v>0.1536716756450241</v>
      </c>
      <c r="W207">
        <f t="shared" si="18"/>
        <v>0.20603015075376885</v>
      </c>
      <c r="X207">
        <f t="shared" si="19"/>
        <v>5.2358475108744751E-2</v>
      </c>
    </row>
    <row r="208" spans="1:24" x14ac:dyDescent="0.25">
      <c r="A208">
        <v>26.5</v>
      </c>
      <c r="B208">
        <v>4</v>
      </c>
      <c r="C208">
        <v>140</v>
      </c>
      <c r="D208" t="s">
        <v>334</v>
      </c>
      <c r="E208">
        <v>2565</v>
      </c>
      <c r="F208">
        <v>13.6</v>
      </c>
      <c r="G208">
        <v>76</v>
      </c>
      <c r="H208">
        <v>1</v>
      </c>
      <c r="I208" t="s">
        <v>31</v>
      </c>
      <c r="N208">
        <f>_xlfn.NORM.DIST(auto_mpg__2[[#This Row],[acceleration]],$K$4,$K$5,TRUE)</f>
        <v>0.23743674182464747</v>
      </c>
      <c r="O208">
        <f t="shared" si="15"/>
        <v>0.24120603015075376</v>
      </c>
      <c r="P208">
        <f t="shared" si="16"/>
        <v>3.7692883261062904E-3</v>
      </c>
      <c r="V208">
        <f t="shared" si="17"/>
        <v>0.26991777714771759</v>
      </c>
      <c r="W208">
        <f t="shared" si="18"/>
        <v>0.39447236180904521</v>
      </c>
      <c r="X208">
        <f t="shared" si="19"/>
        <v>0.12455458466132763</v>
      </c>
    </row>
    <row r="209" spans="1:24" x14ac:dyDescent="0.25">
      <c r="A209">
        <v>20</v>
      </c>
      <c r="B209">
        <v>4</v>
      </c>
      <c r="C209">
        <v>130</v>
      </c>
      <c r="D209" t="s">
        <v>375</v>
      </c>
      <c r="E209">
        <v>3150</v>
      </c>
      <c r="F209">
        <v>15.7</v>
      </c>
      <c r="G209">
        <v>76</v>
      </c>
      <c r="H209">
        <v>2</v>
      </c>
      <c r="I209" t="s">
        <v>149</v>
      </c>
      <c r="N209">
        <f>_xlfn.NORM.DIST(auto_mpg__2[[#This Row],[acceleration]],$K$4,$K$5,TRUE)</f>
        <v>0.51909946925747774</v>
      </c>
      <c r="O209">
        <f t="shared" si="15"/>
        <v>0.55025125628140703</v>
      </c>
      <c r="P209">
        <f t="shared" si="16"/>
        <v>3.1151787023929289E-2</v>
      </c>
      <c r="V209">
        <f t="shared" si="17"/>
        <v>0.43578111709668271</v>
      </c>
      <c r="W209">
        <f t="shared" si="18"/>
        <v>0.61557788944723613</v>
      </c>
      <c r="X209">
        <f t="shared" si="19"/>
        <v>0.17979677235055341</v>
      </c>
    </row>
    <row r="210" spans="1:24" x14ac:dyDescent="0.25">
      <c r="A210">
        <v>13</v>
      </c>
      <c r="B210">
        <v>8</v>
      </c>
      <c r="C210">
        <v>318</v>
      </c>
      <c r="D210" t="s">
        <v>307</v>
      </c>
      <c r="E210">
        <v>3940</v>
      </c>
      <c r="F210">
        <v>13.2</v>
      </c>
      <c r="G210">
        <v>76</v>
      </c>
      <c r="H210">
        <v>1</v>
      </c>
      <c r="I210" t="s">
        <v>150</v>
      </c>
      <c r="N210">
        <f>_xlfn.NORM.DIST(auto_mpg__2[[#This Row],[acceleration]],$K$4,$K$5,TRUE)</f>
        <v>0.19494863839102011</v>
      </c>
      <c r="O210">
        <f t="shared" si="15"/>
        <v>0.19346733668341709</v>
      </c>
      <c r="P210">
        <f t="shared" si="16"/>
        <v>1.4813017076030222E-3</v>
      </c>
      <c r="V210">
        <f t="shared" si="17"/>
        <v>0.65976750779699467</v>
      </c>
      <c r="W210">
        <f t="shared" si="18"/>
        <v>0.83165829145728642</v>
      </c>
      <c r="X210">
        <f t="shared" si="19"/>
        <v>0.17189078366029176</v>
      </c>
    </row>
    <row r="211" spans="1:24" x14ac:dyDescent="0.25">
      <c r="A211">
        <v>19</v>
      </c>
      <c r="B211">
        <v>4</v>
      </c>
      <c r="C211">
        <v>120</v>
      </c>
      <c r="D211" t="s">
        <v>319</v>
      </c>
      <c r="E211">
        <v>3270</v>
      </c>
      <c r="F211">
        <v>21.9</v>
      </c>
      <c r="G211">
        <v>76</v>
      </c>
      <c r="H211">
        <v>2</v>
      </c>
      <c r="I211" t="s">
        <v>20</v>
      </c>
      <c r="N211">
        <f>_xlfn.NORM.DIST(auto_mpg__2[[#This Row],[acceleration]],$K$4,$K$5,TRUE)</f>
        <v>0.98924704005196618</v>
      </c>
      <c r="O211">
        <f t="shared" si="15"/>
        <v>0.98241206030150752</v>
      </c>
      <c r="P211">
        <f t="shared" si="16"/>
        <v>6.8349797504586585E-3</v>
      </c>
      <c r="V211">
        <f t="shared" si="17"/>
        <v>0.46980436631698325</v>
      </c>
      <c r="W211">
        <f t="shared" si="18"/>
        <v>0.65829145728643212</v>
      </c>
      <c r="X211">
        <f t="shared" si="19"/>
        <v>0.18848709096944888</v>
      </c>
    </row>
    <row r="212" spans="1:24" x14ac:dyDescent="0.25">
      <c r="A212">
        <v>19</v>
      </c>
      <c r="B212">
        <v>6</v>
      </c>
      <c r="C212">
        <v>156</v>
      </c>
      <c r="D212" t="s">
        <v>376</v>
      </c>
      <c r="E212">
        <v>2930</v>
      </c>
      <c r="F212">
        <v>15.5</v>
      </c>
      <c r="G212">
        <v>76</v>
      </c>
      <c r="H212">
        <v>3</v>
      </c>
      <c r="I212" t="s">
        <v>105</v>
      </c>
      <c r="N212">
        <f>_xlfn.NORM.DIST(auto_mpg__2[[#This Row],[acceleration]],$K$4,$K$5,TRUE)</f>
        <v>0.49013827122340731</v>
      </c>
      <c r="O212">
        <f t="shared" si="15"/>
        <v>0.53768844221105527</v>
      </c>
      <c r="P212">
        <f t="shared" si="16"/>
        <v>4.7550170987647966E-2</v>
      </c>
      <c r="V212">
        <f t="shared" si="17"/>
        <v>0.3734051601927984</v>
      </c>
      <c r="W212">
        <f t="shared" si="18"/>
        <v>0.54773869346733672</v>
      </c>
      <c r="X212">
        <f t="shared" si="19"/>
        <v>0.17433353327453832</v>
      </c>
    </row>
    <row r="213" spans="1:24" x14ac:dyDescent="0.25">
      <c r="A213">
        <v>16.5</v>
      </c>
      <c r="B213">
        <v>6</v>
      </c>
      <c r="C213">
        <v>168</v>
      </c>
      <c r="D213" t="s">
        <v>373</v>
      </c>
      <c r="E213">
        <v>3820</v>
      </c>
      <c r="F213">
        <v>16.7</v>
      </c>
      <c r="G213">
        <v>76</v>
      </c>
      <c r="H213">
        <v>2</v>
      </c>
      <c r="I213" t="s">
        <v>151</v>
      </c>
      <c r="N213">
        <f>_xlfn.NORM.DIST(auto_mpg__2[[#This Row],[acceleration]],$K$4,$K$5,TRUE)</f>
        <v>0.65945363909689392</v>
      </c>
      <c r="O213">
        <f t="shared" si="15"/>
        <v>0.6959798994974874</v>
      </c>
      <c r="P213">
        <f t="shared" si="16"/>
        <v>3.652626040059348E-2</v>
      </c>
      <c r="V213">
        <f t="shared" si="17"/>
        <v>0.62574425857669402</v>
      </c>
      <c r="W213">
        <f t="shared" si="18"/>
        <v>0.80150753768844218</v>
      </c>
      <c r="X213">
        <f t="shared" si="19"/>
        <v>0.17576327911174816</v>
      </c>
    </row>
    <row r="214" spans="1:24" x14ac:dyDescent="0.25">
      <c r="A214">
        <v>16.5</v>
      </c>
      <c r="B214">
        <v>8</v>
      </c>
      <c r="C214">
        <v>350</v>
      </c>
      <c r="D214" t="s">
        <v>332</v>
      </c>
      <c r="E214">
        <v>4380</v>
      </c>
      <c r="F214">
        <v>12.1</v>
      </c>
      <c r="G214">
        <v>76</v>
      </c>
      <c r="H214">
        <v>1</v>
      </c>
      <c r="I214" t="s">
        <v>152</v>
      </c>
      <c r="N214">
        <f>_xlfn.NORM.DIST(auto_mpg__2[[#This Row],[acceleration]],$K$4,$K$5,TRUE)</f>
        <v>0.10398077424105587</v>
      </c>
      <c r="O214">
        <f t="shared" si="15"/>
        <v>0.10552763819095477</v>
      </c>
      <c r="P214">
        <f t="shared" si="16"/>
        <v>1.5468639498989051E-3</v>
      </c>
      <c r="V214">
        <f t="shared" si="17"/>
        <v>0.78451942160476329</v>
      </c>
      <c r="W214">
        <f t="shared" si="18"/>
        <v>0.92964824120603018</v>
      </c>
      <c r="X214">
        <f t="shared" si="19"/>
        <v>0.14512881960126689</v>
      </c>
    </row>
    <row r="215" spans="1:24" x14ac:dyDescent="0.25">
      <c r="A215">
        <v>13</v>
      </c>
      <c r="B215">
        <v>8</v>
      </c>
      <c r="C215">
        <v>350</v>
      </c>
      <c r="D215" t="s">
        <v>347</v>
      </c>
      <c r="E215">
        <v>4055</v>
      </c>
      <c r="F215">
        <v>12</v>
      </c>
      <c r="G215">
        <v>76</v>
      </c>
      <c r="H215">
        <v>1</v>
      </c>
      <c r="I215" t="s">
        <v>153</v>
      </c>
      <c r="N215">
        <f>_xlfn.NORM.DIST(auto_mpg__2[[#This Row],[acceleration]],$K$4,$K$5,TRUE)</f>
        <v>9.7574186077864611E-2</v>
      </c>
      <c r="O215">
        <f t="shared" si="15"/>
        <v>0.10301507537688442</v>
      </c>
      <c r="P215">
        <f t="shared" si="16"/>
        <v>5.4408892990198132E-3</v>
      </c>
      <c r="V215">
        <f t="shared" si="17"/>
        <v>0.69237312163311593</v>
      </c>
      <c r="W215">
        <f t="shared" si="18"/>
        <v>0.84673366834170849</v>
      </c>
      <c r="X215">
        <f t="shared" si="19"/>
        <v>0.15436054670859256</v>
      </c>
    </row>
    <row r="216" spans="1:24" x14ac:dyDescent="0.25">
      <c r="A216">
        <v>13</v>
      </c>
      <c r="B216">
        <v>8</v>
      </c>
      <c r="C216">
        <v>302</v>
      </c>
      <c r="D216" t="s">
        <v>305</v>
      </c>
      <c r="E216">
        <v>3870</v>
      </c>
      <c r="F216">
        <v>15</v>
      </c>
      <c r="G216">
        <v>76</v>
      </c>
      <c r="H216">
        <v>1</v>
      </c>
      <c r="I216" t="s">
        <v>154</v>
      </c>
      <c r="N216">
        <f>_xlfn.NORM.DIST(auto_mpg__2[[#This Row],[acceleration]],$K$4,$K$5,TRUE)</f>
        <v>0.41829326485026513</v>
      </c>
      <c r="O216">
        <f t="shared" si="15"/>
        <v>0.45477386934673369</v>
      </c>
      <c r="P216">
        <f t="shared" si="16"/>
        <v>3.6480604496468561E-2</v>
      </c>
      <c r="V216">
        <f t="shared" si="17"/>
        <v>0.63992061241848597</v>
      </c>
      <c r="W216">
        <f t="shared" si="18"/>
        <v>0.81407035175879394</v>
      </c>
      <c r="X216">
        <f t="shared" si="19"/>
        <v>0.17414973934030797</v>
      </c>
    </row>
    <row r="217" spans="1:24" x14ac:dyDescent="0.25">
      <c r="A217">
        <v>13</v>
      </c>
      <c r="B217">
        <v>8</v>
      </c>
      <c r="C217">
        <v>318</v>
      </c>
      <c r="D217" t="s">
        <v>307</v>
      </c>
      <c r="E217">
        <v>3755</v>
      </c>
      <c r="F217">
        <v>14</v>
      </c>
      <c r="G217">
        <v>76</v>
      </c>
      <c r="H217">
        <v>1</v>
      </c>
      <c r="I217" t="s">
        <v>155</v>
      </c>
      <c r="N217">
        <f>_xlfn.NORM.DIST(auto_mpg__2[[#This Row],[acceleration]],$K$4,$K$5,TRUE)</f>
        <v>0.28456252620773909</v>
      </c>
      <c r="O217">
        <f t="shared" si="15"/>
        <v>0.29648241206030151</v>
      </c>
      <c r="P217">
        <f t="shared" si="16"/>
        <v>1.1919885852562428E-2</v>
      </c>
      <c r="V217">
        <f t="shared" si="17"/>
        <v>0.6073149985823646</v>
      </c>
      <c r="W217">
        <f t="shared" si="18"/>
        <v>0.78894472361809043</v>
      </c>
      <c r="X217">
        <f t="shared" si="19"/>
        <v>0.18162972503572583</v>
      </c>
    </row>
    <row r="218" spans="1:24" x14ac:dyDescent="0.25">
      <c r="A218">
        <v>31.5</v>
      </c>
      <c r="B218">
        <v>4</v>
      </c>
      <c r="C218">
        <v>98</v>
      </c>
      <c r="D218" t="s">
        <v>377</v>
      </c>
      <c r="E218">
        <v>2045</v>
      </c>
      <c r="F218">
        <v>18.5</v>
      </c>
      <c r="G218">
        <v>77</v>
      </c>
      <c r="H218">
        <v>3</v>
      </c>
      <c r="I218" t="s">
        <v>156</v>
      </c>
      <c r="N218">
        <f>_xlfn.NORM.DIST(auto_mpg__2[[#This Row],[acceleration]],$K$4,$K$5,TRUE)</f>
        <v>0.85645215160958066</v>
      </c>
      <c r="O218">
        <f t="shared" si="15"/>
        <v>0.85678391959798994</v>
      </c>
      <c r="P218">
        <f t="shared" si="16"/>
        <v>3.3176798840928168E-4</v>
      </c>
      <c r="V218">
        <f t="shared" si="17"/>
        <v>0.12248369719308194</v>
      </c>
      <c r="W218">
        <f t="shared" si="18"/>
        <v>0.12814070351758794</v>
      </c>
      <c r="X218">
        <f t="shared" si="19"/>
        <v>5.6570063245059976E-3</v>
      </c>
    </row>
    <row r="219" spans="1:24" x14ac:dyDescent="0.25">
      <c r="A219">
        <v>30</v>
      </c>
      <c r="B219">
        <v>4</v>
      </c>
      <c r="C219">
        <v>111</v>
      </c>
      <c r="D219" t="s">
        <v>341</v>
      </c>
      <c r="E219">
        <v>2155</v>
      </c>
      <c r="F219">
        <v>14.8</v>
      </c>
      <c r="G219">
        <v>77</v>
      </c>
      <c r="H219">
        <v>1</v>
      </c>
      <c r="I219" t="s">
        <v>157</v>
      </c>
      <c r="N219">
        <f>_xlfn.NORM.DIST(auto_mpg__2[[#This Row],[acceleration]],$K$4,$K$5,TRUE)</f>
        <v>0.3901694434648888</v>
      </c>
      <c r="O219">
        <f t="shared" si="15"/>
        <v>0.4020100502512563</v>
      </c>
      <c r="P219">
        <f t="shared" si="16"/>
        <v>1.1840606786367502E-2</v>
      </c>
      <c r="V219">
        <f t="shared" si="17"/>
        <v>0.1536716756450241</v>
      </c>
      <c r="W219">
        <f t="shared" si="18"/>
        <v>0.20603015075376885</v>
      </c>
      <c r="X219">
        <f t="shared" si="19"/>
        <v>5.2358475108744751E-2</v>
      </c>
    </row>
    <row r="220" spans="1:24" x14ac:dyDescent="0.25">
      <c r="A220">
        <v>36</v>
      </c>
      <c r="B220">
        <v>4</v>
      </c>
      <c r="C220">
        <v>79</v>
      </c>
      <c r="D220" t="s">
        <v>378</v>
      </c>
      <c r="E220">
        <v>1825</v>
      </c>
      <c r="F220">
        <v>18.600000000000001</v>
      </c>
      <c r="G220">
        <v>77</v>
      </c>
      <c r="H220">
        <v>2</v>
      </c>
      <c r="I220" t="s">
        <v>158</v>
      </c>
      <c r="N220">
        <f>_xlfn.NORM.DIST(auto_mpg__2[[#This Row],[acceleration]],$K$4,$K$5,TRUE)</f>
        <v>0.86451301379809131</v>
      </c>
      <c r="O220">
        <f t="shared" si="15"/>
        <v>0.86683417085427139</v>
      </c>
      <c r="P220">
        <f t="shared" si="16"/>
        <v>2.3211570561800787E-3</v>
      </c>
      <c r="V220">
        <f t="shared" si="17"/>
        <v>6.0107740289197617E-2</v>
      </c>
      <c r="W220">
        <f t="shared" si="18"/>
        <v>2.7638190954773871E-2</v>
      </c>
      <c r="X220">
        <f t="shared" si="19"/>
        <v>3.2469549334423746E-2</v>
      </c>
    </row>
    <row r="221" spans="1:24" x14ac:dyDescent="0.25">
      <c r="A221">
        <v>25.5</v>
      </c>
      <c r="B221">
        <v>4</v>
      </c>
      <c r="C221">
        <v>122</v>
      </c>
      <c r="D221" t="s">
        <v>366</v>
      </c>
      <c r="E221">
        <v>2300</v>
      </c>
      <c r="F221">
        <v>15.5</v>
      </c>
      <c r="G221">
        <v>77</v>
      </c>
      <c r="H221">
        <v>1</v>
      </c>
      <c r="I221" t="s">
        <v>159</v>
      </c>
      <c r="N221">
        <f>_xlfn.NORM.DIST(auto_mpg__2[[#This Row],[acceleration]],$K$4,$K$5,TRUE)</f>
        <v>0.49013827122340731</v>
      </c>
      <c r="O221">
        <f t="shared" si="15"/>
        <v>0.53768844221105527</v>
      </c>
      <c r="P221">
        <f t="shared" si="16"/>
        <v>4.7550170987647966E-2</v>
      </c>
      <c r="V221">
        <f t="shared" si="17"/>
        <v>0.19478310178622057</v>
      </c>
      <c r="W221">
        <f t="shared" si="18"/>
        <v>0.30150753768844218</v>
      </c>
      <c r="X221">
        <f t="shared" si="19"/>
        <v>0.10672443590222161</v>
      </c>
    </row>
    <row r="222" spans="1:24" x14ac:dyDescent="0.25">
      <c r="A222">
        <v>33.5</v>
      </c>
      <c r="B222">
        <v>4</v>
      </c>
      <c r="C222">
        <v>85</v>
      </c>
      <c r="D222" t="s">
        <v>336</v>
      </c>
      <c r="E222">
        <v>1945</v>
      </c>
      <c r="F222">
        <v>16.8</v>
      </c>
      <c r="G222">
        <v>77</v>
      </c>
      <c r="H222">
        <v>3</v>
      </c>
      <c r="I222" t="s">
        <v>160</v>
      </c>
      <c r="N222">
        <f>_xlfn.NORM.DIST(auto_mpg__2[[#This Row],[acceleration]],$K$4,$K$5,TRUE)</f>
        <v>0.67266367687867756</v>
      </c>
      <c r="O222">
        <f t="shared" si="15"/>
        <v>0.70100502512562812</v>
      </c>
      <c r="P222">
        <f t="shared" si="16"/>
        <v>2.834134824695056E-2</v>
      </c>
      <c r="V222">
        <f t="shared" si="17"/>
        <v>9.413098950949815E-2</v>
      </c>
      <c r="W222">
        <f t="shared" si="18"/>
        <v>6.2814070351758788E-2</v>
      </c>
      <c r="X222">
        <f t="shared" si="19"/>
        <v>3.1316919157739362E-2</v>
      </c>
    </row>
    <row r="223" spans="1:24" x14ac:dyDescent="0.25">
      <c r="A223">
        <v>17.5</v>
      </c>
      <c r="B223">
        <v>8</v>
      </c>
      <c r="C223">
        <v>305</v>
      </c>
      <c r="D223" t="s">
        <v>347</v>
      </c>
      <c r="E223">
        <v>3880</v>
      </c>
      <c r="F223">
        <v>12.5</v>
      </c>
      <c r="G223">
        <v>77</v>
      </c>
      <c r="H223">
        <v>1</v>
      </c>
      <c r="I223" t="s">
        <v>80</v>
      </c>
      <c r="N223">
        <f>_xlfn.NORM.DIST(auto_mpg__2[[#This Row],[acceleration]],$K$4,$K$5,TRUE)</f>
        <v>0.13264841041428535</v>
      </c>
      <c r="O223">
        <f t="shared" si="15"/>
        <v>0.1306532663316583</v>
      </c>
      <c r="P223">
        <f t="shared" si="16"/>
        <v>1.9951440826270483E-3</v>
      </c>
      <c r="V223">
        <f t="shared" si="17"/>
        <v>0.64275588318684429</v>
      </c>
      <c r="W223">
        <f t="shared" si="18"/>
        <v>0.81658291457286436</v>
      </c>
      <c r="X223">
        <f t="shared" si="19"/>
        <v>0.17382703138602007</v>
      </c>
    </row>
    <row r="224" spans="1:24" x14ac:dyDescent="0.25">
      <c r="A224">
        <v>17</v>
      </c>
      <c r="B224">
        <v>8</v>
      </c>
      <c r="C224">
        <v>260</v>
      </c>
      <c r="D224" t="s">
        <v>333</v>
      </c>
      <c r="E224">
        <v>4060</v>
      </c>
      <c r="F224">
        <v>19</v>
      </c>
      <c r="G224">
        <v>77</v>
      </c>
      <c r="H224">
        <v>1</v>
      </c>
      <c r="I224" t="s">
        <v>161</v>
      </c>
      <c r="N224">
        <f>_xlfn.NORM.DIST(auto_mpg__2[[#This Row],[acceleration]],$K$4,$K$5,TRUE)</f>
        <v>0.8936277019567247</v>
      </c>
      <c r="O224">
        <f t="shared" si="15"/>
        <v>0.90452261306532666</v>
      </c>
      <c r="P224">
        <f t="shared" si="16"/>
        <v>1.0894911108601968E-2</v>
      </c>
      <c r="V224">
        <f t="shared" si="17"/>
        <v>0.6937907570172952</v>
      </c>
      <c r="W224">
        <f t="shared" si="18"/>
        <v>0.84924623115577891</v>
      </c>
      <c r="X224">
        <f t="shared" si="19"/>
        <v>0.15545547413848371</v>
      </c>
    </row>
    <row r="225" spans="1:24" x14ac:dyDescent="0.25">
      <c r="A225">
        <v>15.5</v>
      </c>
      <c r="B225">
        <v>8</v>
      </c>
      <c r="C225">
        <v>318</v>
      </c>
      <c r="D225" t="s">
        <v>347</v>
      </c>
      <c r="E225">
        <v>4140</v>
      </c>
      <c r="F225">
        <v>13.7</v>
      </c>
      <c r="G225">
        <v>77</v>
      </c>
      <c r="H225">
        <v>1</v>
      </c>
      <c r="I225" t="s">
        <v>162</v>
      </c>
      <c r="N225">
        <f>_xlfn.NORM.DIST(auto_mpg__2[[#This Row],[acceleration]],$K$4,$K$5,TRUE)</f>
        <v>0.24880209022329186</v>
      </c>
      <c r="O225">
        <f t="shared" si="15"/>
        <v>0.24623115577889448</v>
      </c>
      <c r="P225">
        <f t="shared" si="16"/>
        <v>2.570934444397377E-3</v>
      </c>
      <c r="V225">
        <f t="shared" si="17"/>
        <v>0.71647292316416222</v>
      </c>
      <c r="W225">
        <f t="shared" si="18"/>
        <v>0.87185929648241201</v>
      </c>
      <c r="X225">
        <f t="shared" si="19"/>
        <v>0.15538637331824978</v>
      </c>
    </row>
    <row r="226" spans="1:24" x14ac:dyDescent="0.25">
      <c r="A226">
        <v>15</v>
      </c>
      <c r="B226">
        <v>8</v>
      </c>
      <c r="C226">
        <v>302</v>
      </c>
      <c r="D226" t="s">
        <v>305</v>
      </c>
      <c r="E226">
        <v>4295</v>
      </c>
      <c r="F226">
        <v>14.9</v>
      </c>
      <c r="G226">
        <v>77</v>
      </c>
      <c r="H226">
        <v>1</v>
      </c>
      <c r="I226" t="s">
        <v>163</v>
      </c>
      <c r="N226">
        <f>_xlfn.NORM.DIST(auto_mpg__2[[#This Row],[acceleration]],$K$4,$K$5,TRUE)</f>
        <v>0.40416943841267317</v>
      </c>
      <c r="O226">
        <f t="shared" si="15"/>
        <v>0.41959798994974873</v>
      </c>
      <c r="P226">
        <f t="shared" si="16"/>
        <v>1.5428551537075563E-2</v>
      </c>
      <c r="V226">
        <f t="shared" si="17"/>
        <v>0.760419620073717</v>
      </c>
      <c r="W226">
        <f t="shared" si="18"/>
        <v>0.90703517587939697</v>
      </c>
      <c r="X226">
        <f t="shared" si="19"/>
        <v>0.14661555580567998</v>
      </c>
    </row>
    <row r="227" spans="1:24" x14ac:dyDescent="0.25">
      <c r="A227">
        <v>17.5</v>
      </c>
      <c r="B227">
        <v>6</v>
      </c>
      <c r="C227">
        <v>250</v>
      </c>
      <c r="D227" t="s">
        <v>333</v>
      </c>
      <c r="E227">
        <v>3520</v>
      </c>
      <c r="F227">
        <v>16.399999999999999</v>
      </c>
      <c r="G227">
        <v>77</v>
      </c>
      <c r="H227">
        <v>1</v>
      </c>
      <c r="I227" t="s">
        <v>164</v>
      </c>
      <c r="N227">
        <f>_xlfn.NORM.DIST(auto_mpg__2[[#This Row],[acceleration]],$K$4,$K$5,TRUE)</f>
        <v>0.61869256915789772</v>
      </c>
      <c r="O227">
        <f t="shared" si="15"/>
        <v>0.64824120603015079</v>
      </c>
      <c r="P227">
        <f t="shared" si="16"/>
        <v>2.9548636872253065E-2</v>
      </c>
      <c r="V227">
        <f t="shared" si="17"/>
        <v>0.54068613552594269</v>
      </c>
      <c r="W227">
        <f t="shared" si="18"/>
        <v>0.73115577889447236</v>
      </c>
      <c r="X227">
        <f t="shared" si="19"/>
        <v>0.19046964336852967</v>
      </c>
    </row>
    <row r="228" spans="1:24" x14ac:dyDescent="0.25">
      <c r="A228">
        <v>20.5</v>
      </c>
      <c r="B228">
        <v>6</v>
      </c>
      <c r="C228">
        <v>231</v>
      </c>
      <c r="D228" t="s">
        <v>329</v>
      </c>
      <c r="E228">
        <v>3425</v>
      </c>
      <c r="F228">
        <v>16.899999999999999</v>
      </c>
      <c r="G228">
        <v>77</v>
      </c>
      <c r="H228">
        <v>1</v>
      </c>
      <c r="I228" t="s">
        <v>165</v>
      </c>
      <c r="N228">
        <f>_xlfn.NORM.DIST(auto_mpg__2[[#This Row],[acceleration]],$K$4,$K$5,TRUE)</f>
        <v>0.68566094195560012</v>
      </c>
      <c r="O228">
        <f t="shared" si="15"/>
        <v>0.71105527638190957</v>
      </c>
      <c r="P228">
        <f t="shared" si="16"/>
        <v>2.5394334426309451E-2</v>
      </c>
      <c r="V228">
        <f t="shared" si="17"/>
        <v>0.51375106322653818</v>
      </c>
      <c r="W228">
        <f t="shared" si="18"/>
        <v>0.70351758793969854</v>
      </c>
      <c r="X228">
        <f t="shared" si="19"/>
        <v>0.18976652471316036</v>
      </c>
    </row>
    <row r="229" spans="1:24" x14ac:dyDescent="0.25">
      <c r="A229">
        <v>19</v>
      </c>
      <c r="B229">
        <v>6</v>
      </c>
      <c r="C229">
        <v>225</v>
      </c>
      <c r="D229" t="s">
        <v>328</v>
      </c>
      <c r="E229">
        <v>3630</v>
      </c>
      <c r="F229">
        <v>17.7</v>
      </c>
      <c r="G229">
        <v>77</v>
      </c>
      <c r="H229">
        <v>1</v>
      </c>
      <c r="I229" t="s">
        <v>166</v>
      </c>
      <c r="N229">
        <f>_xlfn.NORM.DIST(auto_mpg__2[[#This Row],[acceleration]],$K$4,$K$5,TRUE)</f>
        <v>0.7805497920407477</v>
      </c>
      <c r="O229">
        <f t="shared" si="15"/>
        <v>0.79899497487437188</v>
      </c>
      <c r="P229">
        <f t="shared" si="16"/>
        <v>1.8445182833624174E-2</v>
      </c>
      <c r="V229">
        <f t="shared" si="17"/>
        <v>0.5718741139778849</v>
      </c>
      <c r="W229">
        <f t="shared" si="18"/>
        <v>0.75879396984924619</v>
      </c>
      <c r="X229">
        <f t="shared" si="19"/>
        <v>0.18691985587136128</v>
      </c>
    </row>
    <row r="230" spans="1:24" x14ac:dyDescent="0.25">
      <c r="A230">
        <v>18.5</v>
      </c>
      <c r="B230">
        <v>6</v>
      </c>
      <c r="C230">
        <v>250</v>
      </c>
      <c r="D230" t="s">
        <v>368</v>
      </c>
      <c r="E230">
        <v>3525</v>
      </c>
      <c r="F230">
        <v>19</v>
      </c>
      <c r="G230">
        <v>77</v>
      </c>
      <c r="H230">
        <v>1</v>
      </c>
      <c r="I230" t="s">
        <v>167</v>
      </c>
      <c r="N230">
        <f>_xlfn.NORM.DIST(auto_mpg__2[[#This Row],[acceleration]],$K$4,$K$5,TRUE)</f>
        <v>0.8936277019567247</v>
      </c>
      <c r="O230">
        <f t="shared" si="15"/>
        <v>0.90452261306532666</v>
      </c>
      <c r="P230">
        <f t="shared" si="16"/>
        <v>1.0894911108601968E-2</v>
      </c>
      <c r="V230">
        <f t="shared" si="17"/>
        <v>0.54210377091012196</v>
      </c>
      <c r="W230">
        <f t="shared" si="18"/>
        <v>0.73366834170854267</v>
      </c>
      <c r="X230">
        <f t="shared" si="19"/>
        <v>0.19156457079842071</v>
      </c>
    </row>
    <row r="231" spans="1:24" x14ac:dyDescent="0.25">
      <c r="A231">
        <v>16</v>
      </c>
      <c r="B231">
        <v>8</v>
      </c>
      <c r="C231">
        <v>400</v>
      </c>
      <c r="D231" t="s">
        <v>332</v>
      </c>
      <c r="E231">
        <v>4220</v>
      </c>
      <c r="F231">
        <v>11.1</v>
      </c>
      <c r="G231">
        <v>77</v>
      </c>
      <c r="H231">
        <v>1</v>
      </c>
      <c r="I231" t="s">
        <v>168</v>
      </c>
      <c r="N231">
        <f>_xlfn.NORM.DIST(auto_mpg__2[[#This Row],[acceleration]],$K$4,$K$5,TRUE)</f>
        <v>5.2372844047957945E-2</v>
      </c>
      <c r="O231">
        <f t="shared" si="15"/>
        <v>4.7738693467336682E-2</v>
      </c>
      <c r="P231">
        <f t="shared" si="16"/>
        <v>4.6341505806212629E-3</v>
      </c>
      <c r="V231">
        <f t="shared" si="17"/>
        <v>0.73915508931102925</v>
      </c>
      <c r="W231">
        <f t="shared" si="18"/>
        <v>0.89195979899497491</v>
      </c>
      <c r="X231">
        <f t="shared" si="19"/>
        <v>0.15280470968394566</v>
      </c>
    </row>
    <row r="232" spans="1:24" x14ac:dyDescent="0.25">
      <c r="A232">
        <v>15.5</v>
      </c>
      <c r="B232">
        <v>8</v>
      </c>
      <c r="C232">
        <v>350</v>
      </c>
      <c r="D232" t="s">
        <v>314</v>
      </c>
      <c r="E232">
        <v>4165</v>
      </c>
      <c r="F232">
        <v>11.4</v>
      </c>
      <c r="G232">
        <v>77</v>
      </c>
      <c r="H232">
        <v>1</v>
      </c>
      <c r="I232" t="s">
        <v>169</v>
      </c>
      <c r="N232">
        <f>_xlfn.NORM.DIST(auto_mpg__2[[#This Row],[acceleration]],$K$4,$K$5,TRUE)</f>
        <v>6.5095937280847713E-2</v>
      </c>
      <c r="O232">
        <f t="shared" si="15"/>
        <v>5.7788944723618091E-2</v>
      </c>
      <c r="P232">
        <f t="shared" si="16"/>
        <v>7.3069925572296218E-3</v>
      </c>
      <c r="V232">
        <f t="shared" si="17"/>
        <v>0.72356110008505814</v>
      </c>
      <c r="W232">
        <f t="shared" si="18"/>
        <v>0.87939698492462315</v>
      </c>
      <c r="X232">
        <f t="shared" si="19"/>
        <v>0.15583588483956501</v>
      </c>
    </row>
    <row r="233" spans="1:24" x14ac:dyDescent="0.25">
      <c r="A233">
        <v>15.5</v>
      </c>
      <c r="B233">
        <v>8</v>
      </c>
      <c r="C233">
        <v>400</v>
      </c>
      <c r="D233" t="s">
        <v>313</v>
      </c>
      <c r="E233">
        <v>4325</v>
      </c>
      <c r="F233">
        <v>12.2</v>
      </c>
      <c r="G233">
        <v>77</v>
      </c>
      <c r="H233">
        <v>1</v>
      </c>
      <c r="I233" t="s">
        <v>170</v>
      </c>
      <c r="N233">
        <f>_xlfn.NORM.DIST(auto_mpg__2[[#This Row],[acceleration]],$K$4,$K$5,TRUE)</f>
        <v>0.11068702732631178</v>
      </c>
      <c r="O233">
        <f t="shared" si="15"/>
        <v>0.11055276381909548</v>
      </c>
      <c r="P233">
        <f t="shared" si="16"/>
        <v>1.3426350721629232E-4</v>
      </c>
      <c r="V233">
        <f t="shared" si="17"/>
        <v>0.76892543237879218</v>
      </c>
      <c r="W233">
        <f t="shared" si="18"/>
        <v>0.9120603015075377</v>
      </c>
      <c r="X233">
        <f t="shared" si="19"/>
        <v>0.14313486912874551</v>
      </c>
    </row>
    <row r="234" spans="1:24" x14ac:dyDescent="0.25">
      <c r="A234">
        <v>16</v>
      </c>
      <c r="B234">
        <v>8</v>
      </c>
      <c r="C234">
        <v>351</v>
      </c>
      <c r="D234" t="s">
        <v>379</v>
      </c>
      <c r="E234">
        <v>4335</v>
      </c>
      <c r="F234">
        <v>14.5</v>
      </c>
      <c r="G234">
        <v>77</v>
      </c>
      <c r="H234">
        <v>1</v>
      </c>
      <c r="I234" t="s">
        <v>171</v>
      </c>
      <c r="N234">
        <f>_xlfn.NORM.DIST(auto_mpg__2[[#This Row],[acceleration]],$K$4,$K$5,TRUE)</f>
        <v>0.34908161465763532</v>
      </c>
      <c r="O234">
        <f t="shared" si="15"/>
        <v>0.38190954773869346</v>
      </c>
      <c r="P234">
        <f t="shared" si="16"/>
        <v>3.2827933081058136E-2</v>
      </c>
      <c r="V234">
        <f t="shared" si="17"/>
        <v>0.77176070314715051</v>
      </c>
      <c r="W234">
        <f t="shared" si="18"/>
        <v>0.914572864321608</v>
      </c>
      <c r="X234">
        <f t="shared" si="19"/>
        <v>0.1428121611744575</v>
      </c>
    </row>
    <row r="235" spans="1:24" x14ac:dyDescent="0.25">
      <c r="A235">
        <v>29</v>
      </c>
      <c r="B235">
        <v>4</v>
      </c>
      <c r="C235">
        <v>97</v>
      </c>
      <c r="D235" t="s">
        <v>360</v>
      </c>
      <c r="E235">
        <v>1940</v>
      </c>
      <c r="F235">
        <v>14.5</v>
      </c>
      <c r="G235">
        <v>77</v>
      </c>
      <c r="H235">
        <v>2</v>
      </c>
      <c r="I235" t="s">
        <v>172</v>
      </c>
      <c r="N235">
        <f>_xlfn.NORM.DIST(auto_mpg__2[[#This Row],[acceleration]],$K$4,$K$5,TRUE)</f>
        <v>0.34908161465763532</v>
      </c>
      <c r="O235">
        <f t="shared" si="15"/>
        <v>0.38190954773869346</v>
      </c>
      <c r="P235">
        <f t="shared" si="16"/>
        <v>3.2827933081058136E-2</v>
      </c>
      <c r="V235">
        <f t="shared" si="17"/>
        <v>9.2713354125318961E-2</v>
      </c>
      <c r="W235">
        <f t="shared" si="18"/>
        <v>6.030150753768844E-2</v>
      </c>
      <c r="X235">
        <f t="shared" si="19"/>
        <v>3.2411846587630522E-2</v>
      </c>
    </row>
    <row r="236" spans="1:24" x14ac:dyDescent="0.25">
      <c r="A236">
        <v>24.5</v>
      </c>
      <c r="B236">
        <v>4</v>
      </c>
      <c r="C236">
        <v>151</v>
      </c>
      <c r="D236" t="s">
        <v>319</v>
      </c>
      <c r="E236">
        <v>2740</v>
      </c>
      <c r="F236">
        <v>16</v>
      </c>
      <c r="G236">
        <v>77</v>
      </c>
      <c r="H236">
        <v>1</v>
      </c>
      <c r="I236" t="s">
        <v>173</v>
      </c>
      <c r="N236">
        <f>_xlfn.NORM.DIST(auto_mpg__2[[#This Row],[acceleration]],$K$4,$K$5,TRUE)</f>
        <v>0.56230555809203142</v>
      </c>
      <c r="O236">
        <f t="shared" si="15"/>
        <v>0.61306532663316582</v>
      </c>
      <c r="P236">
        <f t="shared" si="16"/>
        <v>5.0759768541134398E-2</v>
      </c>
      <c r="V236">
        <f t="shared" si="17"/>
        <v>0.31953501559398922</v>
      </c>
      <c r="W236">
        <f t="shared" si="18"/>
        <v>0.48241206030150752</v>
      </c>
      <c r="X236">
        <f t="shared" si="19"/>
        <v>0.16287704470751829</v>
      </c>
    </row>
    <row r="237" spans="1:24" x14ac:dyDescent="0.25">
      <c r="A237">
        <v>26</v>
      </c>
      <c r="B237">
        <v>4</v>
      </c>
      <c r="C237">
        <v>97</v>
      </c>
      <c r="D237" t="s">
        <v>355</v>
      </c>
      <c r="E237">
        <v>2265</v>
      </c>
      <c r="F237">
        <v>18.2</v>
      </c>
      <c r="G237">
        <v>77</v>
      </c>
      <c r="H237">
        <v>3</v>
      </c>
      <c r="I237" t="s">
        <v>174</v>
      </c>
      <c r="N237">
        <f>_xlfn.NORM.DIST(auto_mpg__2[[#This Row],[acceleration]],$K$4,$K$5,TRUE)</f>
        <v>0.83036049798445233</v>
      </c>
      <c r="O237">
        <f t="shared" si="15"/>
        <v>0.84170854271356788</v>
      </c>
      <c r="P237">
        <f t="shared" si="16"/>
        <v>1.1348044729115547E-2</v>
      </c>
      <c r="V237">
        <f t="shared" si="17"/>
        <v>0.18485965409696625</v>
      </c>
      <c r="W237">
        <f t="shared" si="18"/>
        <v>0.28140703517587939</v>
      </c>
      <c r="X237">
        <f t="shared" si="19"/>
        <v>9.6547381078913141E-2</v>
      </c>
    </row>
    <row r="238" spans="1:24" x14ac:dyDescent="0.25">
      <c r="A238">
        <v>25.5</v>
      </c>
      <c r="B238">
        <v>4</v>
      </c>
      <c r="C238">
        <v>140</v>
      </c>
      <c r="D238" t="s">
        <v>380</v>
      </c>
      <c r="E238">
        <v>2755</v>
      </c>
      <c r="F238">
        <v>15.8</v>
      </c>
      <c r="G238">
        <v>77</v>
      </c>
      <c r="H238">
        <v>1</v>
      </c>
      <c r="I238" t="s">
        <v>175</v>
      </c>
      <c r="N238">
        <f>_xlfn.NORM.DIST(auto_mpg__2[[#This Row],[acceleration]],$K$4,$K$5,TRUE)</f>
        <v>0.53355187237252344</v>
      </c>
      <c r="O238">
        <f t="shared" si="15"/>
        <v>0.56783919597989951</v>
      </c>
      <c r="P238">
        <f t="shared" si="16"/>
        <v>3.4287323607376075E-2</v>
      </c>
      <c r="V238">
        <f t="shared" si="17"/>
        <v>0.32378792174652682</v>
      </c>
      <c r="W238">
        <f t="shared" si="18"/>
        <v>0.48743718592964824</v>
      </c>
      <c r="X238">
        <f t="shared" si="19"/>
        <v>0.16364926418312142</v>
      </c>
    </row>
    <row r="239" spans="1:24" x14ac:dyDescent="0.25">
      <c r="A239">
        <v>30.5</v>
      </c>
      <c r="B239">
        <v>4</v>
      </c>
      <c r="C239">
        <v>98</v>
      </c>
      <c r="D239" t="s">
        <v>381</v>
      </c>
      <c r="E239">
        <v>2051</v>
      </c>
      <c r="F239">
        <v>17</v>
      </c>
      <c r="G239">
        <v>77</v>
      </c>
      <c r="H239">
        <v>1</v>
      </c>
      <c r="I239" t="s">
        <v>141</v>
      </c>
      <c r="N239">
        <f>_xlfn.NORM.DIST(auto_mpg__2[[#This Row],[acceleration]],$K$4,$K$5,TRUE)</f>
        <v>0.6984320165523219</v>
      </c>
      <c r="O239">
        <f t="shared" si="15"/>
        <v>0.74623115577889443</v>
      </c>
      <c r="P239">
        <f t="shared" si="16"/>
        <v>4.7799139226572529E-2</v>
      </c>
      <c r="V239">
        <f t="shared" si="17"/>
        <v>0.12418485965409697</v>
      </c>
      <c r="W239">
        <f t="shared" si="18"/>
        <v>0.135678391959799</v>
      </c>
      <c r="X239">
        <f t="shared" si="19"/>
        <v>1.1493532305702034E-2</v>
      </c>
    </row>
    <row r="240" spans="1:24" x14ac:dyDescent="0.25">
      <c r="A240">
        <v>33.5</v>
      </c>
      <c r="B240">
        <v>4</v>
      </c>
      <c r="C240">
        <v>98</v>
      </c>
      <c r="D240" t="s">
        <v>359</v>
      </c>
      <c r="E240">
        <v>2075</v>
      </c>
      <c r="F240">
        <v>15.9</v>
      </c>
      <c r="G240">
        <v>77</v>
      </c>
      <c r="H240">
        <v>1</v>
      </c>
      <c r="I240" t="s">
        <v>176</v>
      </c>
      <c r="N240">
        <f>_xlfn.NORM.DIST(auto_mpg__2[[#This Row],[acceleration]],$K$4,$K$5,TRUE)</f>
        <v>0.54796016423563398</v>
      </c>
      <c r="O240">
        <f t="shared" si="15"/>
        <v>0.57286432160804024</v>
      </c>
      <c r="P240">
        <f t="shared" si="16"/>
        <v>2.4904157372406255E-2</v>
      </c>
      <c r="V240">
        <f t="shared" si="17"/>
        <v>0.13098950949815708</v>
      </c>
      <c r="W240">
        <f t="shared" si="18"/>
        <v>0.14824120603015076</v>
      </c>
      <c r="X240">
        <f t="shared" si="19"/>
        <v>1.7251696531993682E-2</v>
      </c>
    </row>
    <row r="241" spans="1:24" x14ac:dyDescent="0.25">
      <c r="A241">
        <v>30</v>
      </c>
      <c r="B241">
        <v>4</v>
      </c>
      <c r="C241">
        <v>97</v>
      </c>
      <c r="D241" t="s">
        <v>358</v>
      </c>
      <c r="E241">
        <v>1985</v>
      </c>
      <c r="F241">
        <v>16.399999999999999</v>
      </c>
      <c r="G241">
        <v>77</v>
      </c>
      <c r="H241">
        <v>3</v>
      </c>
      <c r="I241" t="s">
        <v>177</v>
      </c>
      <c r="N241">
        <f>_xlfn.NORM.DIST(auto_mpg__2[[#This Row],[acceleration]],$K$4,$K$5,TRUE)</f>
        <v>0.61869256915789772</v>
      </c>
      <c r="O241">
        <f t="shared" si="15"/>
        <v>0.64824120603015079</v>
      </c>
      <c r="P241">
        <f t="shared" si="16"/>
        <v>2.9548636872253065E-2</v>
      </c>
      <c r="V241">
        <f t="shared" si="17"/>
        <v>0.10547207258293168</v>
      </c>
      <c r="W241">
        <f t="shared" si="18"/>
        <v>0.10050251256281408</v>
      </c>
      <c r="X241">
        <f t="shared" si="19"/>
        <v>4.9695600201175999E-3</v>
      </c>
    </row>
    <row r="242" spans="1:24" x14ac:dyDescent="0.25">
      <c r="A242">
        <v>30.5</v>
      </c>
      <c r="B242">
        <v>4</v>
      </c>
      <c r="C242">
        <v>97</v>
      </c>
      <c r="D242" t="s">
        <v>360</v>
      </c>
      <c r="E242">
        <v>2190</v>
      </c>
      <c r="F242">
        <v>14.1</v>
      </c>
      <c r="G242">
        <v>77</v>
      </c>
      <c r="H242">
        <v>2</v>
      </c>
      <c r="I242" t="s">
        <v>114</v>
      </c>
      <c r="N242">
        <f>_xlfn.NORM.DIST(auto_mpg__2[[#This Row],[acceleration]],$K$4,$K$5,TRUE)</f>
        <v>0.29700548560986262</v>
      </c>
      <c r="O242">
        <f t="shared" si="15"/>
        <v>0.29899497487437188</v>
      </c>
      <c r="P242">
        <f t="shared" si="16"/>
        <v>1.9894892645092588E-3</v>
      </c>
      <c r="V242">
        <f t="shared" si="17"/>
        <v>0.16359512333427842</v>
      </c>
      <c r="W242">
        <f t="shared" si="18"/>
        <v>0.228643216080402</v>
      </c>
      <c r="X242">
        <f t="shared" si="19"/>
        <v>6.5048092746123581E-2</v>
      </c>
    </row>
    <row r="243" spans="1:24" x14ac:dyDescent="0.25">
      <c r="A243">
        <v>22</v>
      </c>
      <c r="B243">
        <v>6</v>
      </c>
      <c r="C243">
        <v>146</v>
      </c>
      <c r="D243" t="s">
        <v>317</v>
      </c>
      <c r="E243">
        <v>2815</v>
      </c>
      <c r="F243">
        <v>14.5</v>
      </c>
      <c r="G243">
        <v>77</v>
      </c>
      <c r="H243">
        <v>3</v>
      </c>
      <c r="I243" t="s">
        <v>178</v>
      </c>
      <c r="N243">
        <f>_xlfn.NORM.DIST(auto_mpg__2[[#This Row],[acceleration]],$K$4,$K$5,TRUE)</f>
        <v>0.34908161465763532</v>
      </c>
      <c r="O243">
        <f t="shared" si="15"/>
        <v>0.38190954773869346</v>
      </c>
      <c r="P243">
        <f t="shared" si="16"/>
        <v>3.2827933081058136E-2</v>
      </c>
      <c r="V243">
        <f t="shared" si="17"/>
        <v>0.34079954635667709</v>
      </c>
      <c r="W243">
        <f t="shared" si="18"/>
        <v>0.50502512562814073</v>
      </c>
      <c r="X243">
        <f t="shared" si="19"/>
        <v>0.16422557927146364</v>
      </c>
    </row>
    <row r="244" spans="1:24" x14ac:dyDescent="0.25">
      <c r="A244">
        <v>21.5</v>
      </c>
      <c r="B244">
        <v>4</v>
      </c>
      <c r="C244">
        <v>121</v>
      </c>
      <c r="D244" t="s">
        <v>333</v>
      </c>
      <c r="E244">
        <v>2600</v>
      </c>
      <c r="F244">
        <v>12.8</v>
      </c>
      <c r="G244">
        <v>77</v>
      </c>
      <c r="H244">
        <v>2</v>
      </c>
      <c r="I244" t="s">
        <v>179</v>
      </c>
      <c r="N244">
        <f>_xlfn.NORM.DIST(auto_mpg__2[[#This Row],[acceleration]],$K$4,$K$5,TRUE)</f>
        <v>0.15743994378907064</v>
      </c>
      <c r="O244">
        <f t="shared" si="15"/>
        <v>0.14321608040201006</v>
      </c>
      <c r="P244">
        <f t="shared" si="16"/>
        <v>1.4223863387060581E-2</v>
      </c>
      <c r="V244">
        <f t="shared" si="17"/>
        <v>0.27984122483697194</v>
      </c>
      <c r="W244">
        <f t="shared" si="18"/>
        <v>0.41457286432160806</v>
      </c>
      <c r="X244">
        <f t="shared" si="19"/>
        <v>0.13473163948463612</v>
      </c>
    </row>
    <row r="245" spans="1:24" x14ac:dyDescent="0.25">
      <c r="A245">
        <v>21.5</v>
      </c>
      <c r="B245">
        <v>3</v>
      </c>
      <c r="C245">
        <v>80</v>
      </c>
      <c r="D245" t="s">
        <v>333</v>
      </c>
      <c r="E245">
        <v>2720</v>
      </c>
      <c r="F245">
        <v>13.5</v>
      </c>
      <c r="G245">
        <v>77</v>
      </c>
      <c r="H245">
        <v>3</v>
      </c>
      <c r="I245" t="s">
        <v>180</v>
      </c>
      <c r="N245">
        <f>_xlfn.NORM.DIST(auto_mpg__2[[#This Row],[acceleration]],$K$4,$K$5,TRUE)</f>
        <v>0.22636243907378908</v>
      </c>
      <c r="O245">
        <f t="shared" si="15"/>
        <v>0.23618090452261306</v>
      </c>
      <c r="P245">
        <f t="shared" si="16"/>
        <v>9.8184654488239764E-3</v>
      </c>
      <c r="V245">
        <f t="shared" si="17"/>
        <v>0.31386447405727247</v>
      </c>
      <c r="W245">
        <f t="shared" si="18"/>
        <v>0.47487437185929648</v>
      </c>
      <c r="X245">
        <f t="shared" si="19"/>
        <v>0.16100989780202402</v>
      </c>
    </row>
    <row r="246" spans="1:24" x14ac:dyDescent="0.25">
      <c r="A246">
        <v>43.1</v>
      </c>
      <c r="B246">
        <v>4</v>
      </c>
      <c r="C246">
        <v>90</v>
      </c>
      <c r="D246" t="s">
        <v>382</v>
      </c>
      <c r="E246">
        <v>1985</v>
      </c>
      <c r="F246">
        <v>21.5</v>
      </c>
      <c r="G246">
        <v>78</v>
      </c>
      <c r="H246">
        <v>2</v>
      </c>
      <c r="I246" t="s">
        <v>181</v>
      </c>
      <c r="N246">
        <f>_xlfn.NORM.DIST(auto_mpg__2[[#This Row],[acceleration]],$K$4,$K$5,TRUE)</f>
        <v>0.98437015466420408</v>
      </c>
      <c r="O246">
        <f t="shared" si="15"/>
        <v>0.97487437185929648</v>
      </c>
      <c r="P246">
        <f t="shared" si="16"/>
        <v>9.4957828049075932E-3</v>
      </c>
      <c r="V246">
        <f t="shared" si="17"/>
        <v>0.10547207258293168</v>
      </c>
      <c r="W246">
        <f t="shared" si="18"/>
        <v>0.10050251256281408</v>
      </c>
      <c r="X246">
        <f t="shared" si="19"/>
        <v>4.9695600201175999E-3</v>
      </c>
    </row>
    <row r="247" spans="1:24" x14ac:dyDescent="0.25">
      <c r="A247">
        <v>36.1</v>
      </c>
      <c r="B247">
        <v>4</v>
      </c>
      <c r="C247">
        <v>98</v>
      </c>
      <c r="D247" t="s">
        <v>383</v>
      </c>
      <c r="E247">
        <v>1800</v>
      </c>
      <c r="F247">
        <v>14.4</v>
      </c>
      <c r="G247">
        <v>78</v>
      </c>
      <c r="H247">
        <v>1</v>
      </c>
      <c r="I247" t="s">
        <v>182</v>
      </c>
      <c r="N247">
        <f>_xlfn.NORM.DIST(auto_mpg__2[[#This Row],[acceleration]],$K$4,$K$5,TRUE)</f>
        <v>0.33574316381185693</v>
      </c>
      <c r="O247">
        <f t="shared" si="15"/>
        <v>0.32412060301507539</v>
      </c>
      <c r="P247">
        <f t="shared" si="16"/>
        <v>1.1622560796781534E-2</v>
      </c>
      <c r="V247">
        <f t="shared" si="17"/>
        <v>5.3019563368301673E-2</v>
      </c>
      <c r="W247">
        <f t="shared" si="18"/>
        <v>2.2613065326633167E-2</v>
      </c>
      <c r="X247">
        <f t="shared" si="19"/>
        <v>3.0406498041668506E-2</v>
      </c>
    </row>
    <row r="248" spans="1:24" x14ac:dyDescent="0.25">
      <c r="A248">
        <v>32.799999999999997</v>
      </c>
      <c r="B248">
        <v>4</v>
      </c>
      <c r="C248">
        <v>78</v>
      </c>
      <c r="D248" t="s">
        <v>361</v>
      </c>
      <c r="E248">
        <v>1985</v>
      </c>
      <c r="F248">
        <v>19.399999999999999</v>
      </c>
      <c r="G248">
        <v>78</v>
      </c>
      <c r="H248">
        <v>3</v>
      </c>
      <c r="I248" t="s">
        <v>183</v>
      </c>
      <c r="N248">
        <f>_xlfn.NORM.DIST(auto_mpg__2[[#This Row],[acceleration]],$K$4,$K$5,TRUE)</f>
        <v>0.91793056403096529</v>
      </c>
      <c r="O248">
        <f t="shared" si="15"/>
        <v>0.91959798994974873</v>
      </c>
      <c r="P248">
        <f t="shared" si="16"/>
        <v>1.6674259187834384E-3</v>
      </c>
      <c r="V248">
        <f t="shared" si="17"/>
        <v>0.10547207258293168</v>
      </c>
      <c r="W248">
        <f t="shared" si="18"/>
        <v>0.10050251256281408</v>
      </c>
      <c r="X248">
        <f t="shared" si="19"/>
        <v>4.9695600201175999E-3</v>
      </c>
    </row>
    <row r="249" spans="1:24" x14ac:dyDescent="0.25">
      <c r="A249">
        <v>39.4</v>
      </c>
      <c r="B249">
        <v>4</v>
      </c>
      <c r="C249">
        <v>85</v>
      </c>
      <c r="D249" t="s">
        <v>336</v>
      </c>
      <c r="E249">
        <v>2070</v>
      </c>
      <c r="F249">
        <v>18.600000000000001</v>
      </c>
      <c r="G249">
        <v>78</v>
      </c>
      <c r="H249">
        <v>3</v>
      </c>
      <c r="I249" t="s">
        <v>184</v>
      </c>
      <c r="N249">
        <f>_xlfn.NORM.DIST(auto_mpg__2[[#This Row],[acceleration]],$K$4,$K$5,TRUE)</f>
        <v>0.86451301379809131</v>
      </c>
      <c r="O249">
        <f t="shared" si="15"/>
        <v>0.86683417085427139</v>
      </c>
      <c r="P249">
        <f t="shared" si="16"/>
        <v>2.3211570561800787E-3</v>
      </c>
      <c r="V249">
        <f t="shared" si="17"/>
        <v>0.12957187411397789</v>
      </c>
      <c r="W249">
        <f t="shared" si="18"/>
        <v>0.14321608040201006</v>
      </c>
      <c r="X249">
        <f t="shared" si="19"/>
        <v>1.3644206288032174E-2</v>
      </c>
    </row>
    <row r="250" spans="1:24" x14ac:dyDescent="0.25">
      <c r="A250">
        <v>36.1</v>
      </c>
      <c r="B250">
        <v>4</v>
      </c>
      <c r="C250">
        <v>91</v>
      </c>
      <c r="D250" t="s">
        <v>340</v>
      </c>
      <c r="E250">
        <v>1800</v>
      </c>
      <c r="F250">
        <v>16.399999999999999</v>
      </c>
      <c r="G250">
        <v>78</v>
      </c>
      <c r="H250">
        <v>3</v>
      </c>
      <c r="I250" t="s">
        <v>136</v>
      </c>
      <c r="N250">
        <f>_xlfn.NORM.DIST(auto_mpg__2[[#This Row],[acceleration]],$K$4,$K$5,TRUE)</f>
        <v>0.61869256915789772</v>
      </c>
      <c r="O250">
        <f t="shared" si="15"/>
        <v>0.64824120603015079</v>
      </c>
      <c r="P250">
        <f t="shared" si="16"/>
        <v>2.9548636872253065E-2</v>
      </c>
      <c r="V250">
        <f t="shared" si="17"/>
        <v>5.3019563368301673E-2</v>
      </c>
      <c r="W250">
        <f t="shared" si="18"/>
        <v>2.2613065326633167E-2</v>
      </c>
      <c r="X250">
        <f t="shared" si="19"/>
        <v>3.0406498041668506E-2</v>
      </c>
    </row>
    <row r="251" spans="1:24" x14ac:dyDescent="0.25">
      <c r="A251">
        <v>19.899999999999999</v>
      </c>
      <c r="B251">
        <v>8</v>
      </c>
      <c r="C251">
        <v>260</v>
      </c>
      <c r="D251" t="s">
        <v>333</v>
      </c>
      <c r="E251">
        <v>3365</v>
      </c>
      <c r="F251">
        <v>15.5</v>
      </c>
      <c r="G251">
        <v>78</v>
      </c>
      <c r="H251">
        <v>1</v>
      </c>
      <c r="I251" t="s">
        <v>185</v>
      </c>
      <c r="N251">
        <f>_xlfn.NORM.DIST(auto_mpg__2[[#This Row],[acceleration]],$K$4,$K$5,TRUE)</f>
        <v>0.49013827122340731</v>
      </c>
      <c r="O251">
        <f t="shared" si="15"/>
        <v>0.53768844221105527</v>
      </c>
      <c r="P251">
        <f t="shared" si="16"/>
        <v>4.7550170987647966E-2</v>
      </c>
      <c r="V251">
        <f t="shared" si="17"/>
        <v>0.49673943861638786</v>
      </c>
      <c r="W251">
        <f t="shared" si="18"/>
        <v>0.68090452261306533</v>
      </c>
      <c r="X251">
        <f t="shared" si="19"/>
        <v>0.18416508399667747</v>
      </c>
    </row>
    <row r="252" spans="1:24" x14ac:dyDescent="0.25">
      <c r="A252">
        <v>19.399999999999999</v>
      </c>
      <c r="B252">
        <v>8</v>
      </c>
      <c r="C252">
        <v>318</v>
      </c>
      <c r="D252" t="s">
        <v>308</v>
      </c>
      <c r="E252">
        <v>3735</v>
      </c>
      <c r="F252">
        <v>13.2</v>
      </c>
      <c r="G252">
        <v>78</v>
      </c>
      <c r="H252">
        <v>1</v>
      </c>
      <c r="I252" t="s">
        <v>186</v>
      </c>
      <c r="N252">
        <f>_xlfn.NORM.DIST(auto_mpg__2[[#This Row],[acceleration]],$K$4,$K$5,TRUE)</f>
        <v>0.19494863839102011</v>
      </c>
      <c r="O252">
        <f t="shared" si="15"/>
        <v>0.19346733668341709</v>
      </c>
      <c r="P252">
        <f t="shared" si="16"/>
        <v>1.4813017076030222E-3</v>
      </c>
      <c r="V252">
        <f t="shared" si="17"/>
        <v>0.60164445704564784</v>
      </c>
      <c r="W252">
        <f t="shared" si="18"/>
        <v>0.78643216080402012</v>
      </c>
      <c r="X252">
        <f t="shared" si="19"/>
        <v>0.18478770375837228</v>
      </c>
    </row>
    <row r="253" spans="1:24" x14ac:dyDescent="0.25">
      <c r="A253">
        <v>20.2</v>
      </c>
      <c r="B253">
        <v>8</v>
      </c>
      <c r="C253">
        <v>302</v>
      </c>
      <c r="D253" t="s">
        <v>384</v>
      </c>
      <c r="E253">
        <v>3570</v>
      </c>
      <c r="F253">
        <v>12.8</v>
      </c>
      <c r="G253">
        <v>78</v>
      </c>
      <c r="H253">
        <v>1</v>
      </c>
      <c r="I253" t="s">
        <v>187</v>
      </c>
      <c r="N253">
        <f>_xlfn.NORM.DIST(auto_mpg__2[[#This Row],[acceleration]],$K$4,$K$5,TRUE)</f>
        <v>0.15743994378907064</v>
      </c>
      <c r="O253">
        <f t="shared" si="15"/>
        <v>0.14321608040201006</v>
      </c>
      <c r="P253">
        <f t="shared" si="16"/>
        <v>1.4223863387060581E-2</v>
      </c>
      <c r="V253">
        <f t="shared" si="17"/>
        <v>0.55486248936773463</v>
      </c>
      <c r="W253">
        <f t="shared" si="18"/>
        <v>0.74371859296482412</v>
      </c>
      <c r="X253">
        <f t="shared" si="19"/>
        <v>0.18885610359708949</v>
      </c>
    </row>
    <row r="254" spans="1:24" x14ac:dyDescent="0.25">
      <c r="A254">
        <v>19.2</v>
      </c>
      <c r="B254">
        <v>6</v>
      </c>
      <c r="C254">
        <v>231</v>
      </c>
      <c r="D254" t="s">
        <v>329</v>
      </c>
      <c r="E254">
        <v>3535</v>
      </c>
      <c r="F254">
        <v>19.2</v>
      </c>
      <c r="G254">
        <v>78</v>
      </c>
      <c r="H254">
        <v>1</v>
      </c>
      <c r="I254" t="s">
        <v>188</v>
      </c>
      <c r="N254">
        <f>_xlfn.NORM.DIST(auto_mpg__2[[#This Row],[acceleration]],$K$4,$K$5,TRUE)</f>
        <v>0.9063602214784009</v>
      </c>
      <c r="O254">
        <f t="shared" si="15"/>
        <v>0.9120603015075377</v>
      </c>
      <c r="P254">
        <f t="shared" si="16"/>
        <v>5.7000800291368003E-3</v>
      </c>
      <c r="V254">
        <f t="shared" si="17"/>
        <v>0.54493904167848028</v>
      </c>
      <c r="W254">
        <f t="shared" si="18"/>
        <v>0.7386934673366834</v>
      </c>
      <c r="X254">
        <f t="shared" si="19"/>
        <v>0.19375442565820311</v>
      </c>
    </row>
    <row r="255" spans="1:24" x14ac:dyDescent="0.25">
      <c r="A255">
        <v>20.5</v>
      </c>
      <c r="B255">
        <v>6</v>
      </c>
      <c r="C255">
        <v>200</v>
      </c>
      <c r="D255" t="s">
        <v>316</v>
      </c>
      <c r="E255">
        <v>3155</v>
      </c>
      <c r="F255">
        <v>18.2</v>
      </c>
      <c r="G255">
        <v>78</v>
      </c>
      <c r="H255">
        <v>1</v>
      </c>
      <c r="I255" t="s">
        <v>76</v>
      </c>
      <c r="N255">
        <f>_xlfn.NORM.DIST(auto_mpg__2[[#This Row],[acceleration]],$K$4,$K$5,TRUE)</f>
        <v>0.83036049798445233</v>
      </c>
      <c r="O255">
        <f t="shared" si="15"/>
        <v>0.84170854271356788</v>
      </c>
      <c r="P255">
        <f t="shared" si="16"/>
        <v>1.1348044729115547E-2</v>
      </c>
      <c r="V255">
        <f t="shared" si="17"/>
        <v>0.43719875248086193</v>
      </c>
      <c r="W255">
        <f t="shared" si="18"/>
        <v>0.61809045226130654</v>
      </c>
      <c r="X255">
        <f t="shared" si="19"/>
        <v>0.18089169978044461</v>
      </c>
    </row>
    <row r="256" spans="1:24" x14ac:dyDescent="0.25">
      <c r="A256">
        <v>20.2</v>
      </c>
      <c r="B256">
        <v>6</v>
      </c>
      <c r="C256">
        <v>200</v>
      </c>
      <c r="D256" t="s">
        <v>318</v>
      </c>
      <c r="E256">
        <v>2965</v>
      </c>
      <c r="F256">
        <v>15.8</v>
      </c>
      <c r="G256">
        <v>78</v>
      </c>
      <c r="H256">
        <v>1</v>
      </c>
      <c r="I256" t="s">
        <v>189</v>
      </c>
      <c r="N256">
        <f>_xlfn.NORM.DIST(auto_mpg__2[[#This Row],[acceleration]],$K$4,$K$5,TRUE)</f>
        <v>0.53355187237252344</v>
      </c>
      <c r="O256">
        <f t="shared" si="15"/>
        <v>0.56783919597989951</v>
      </c>
      <c r="P256">
        <f t="shared" si="16"/>
        <v>3.4287323607376075E-2</v>
      </c>
      <c r="V256">
        <f t="shared" si="17"/>
        <v>0.38332860788205275</v>
      </c>
      <c r="W256">
        <f t="shared" si="18"/>
        <v>0.57035175879396982</v>
      </c>
      <c r="X256">
        <f t="shared" si="19"/>
        <v>0.18702315091191707</v>
      </c>
    </row>
    <row r="257" spans="1:24" x14ac:dyDescent="0.25">
      <c r="A257">
        <v>25.1</v>
      </c>
      <c r="B257">
        <v>4</v>
      </c>
      <c r="C257">
        <v>140</v>
      </c>
      <c r="D257" t="s">
        <v>319</v>
      </c>
      <c r="E257">
        <v>2720</v>
      </c>
      <c r="F257">
        <v>15.4</v>
      </c>
      <c r="G257">
        <v>78</v>
      </c>
      <c r="H257">
        <v>1</v>
      </c>
      <c r="I257" t="s">
        <v>190</v>
      </c>
      <c r="N257">
        <f>_xlfn.NORM.DIST(auto_mpg__2[[#This Row],[acceleration]],$K$4,$K$5,TRUE)</f>
        <v>0.47566762031716325</v>
      </c>
      <c r="O257">
        <f t="shared" si="15"/>
        <v>0.48492462311557788</v>
      </c>
      <c r="P257">
        <f t="shared" si="16"/>
        <v>9.2570027984146264E-3</v>
      </c>
      <c r="V257">
        <f t="shared" si="17"/>
        <v>0.31386447405727247</v>
      </c>
      <c r="W257">
        <f t="shared" si="18"/>
        <v>0.47487437185929648</v>
      </c>
      <c r="X257">
        <f t="shared" si="19"/>
        <v>0.16100989780202402</v>
      </c>
    </row>
    <row r="258" spans="1:24" x14ac:dyDescent="0.25">
      <c r="A258">
        <v>20.5</v>
      </c>
      <c r="B258">
        <v>6</v>
      </c>
      <c r="C258">
        <v>225</v>
      </c>
      <c r="D258" t="s">
        <v>328</v>
      </c>
      <c r="E258">
        <v>3430</v>
      </c>
      <c r="F258">
        <v>17.2</v>
      </c>
      <c r="G258">
        <v>78</v>
      </c>
      <c r="H258">
        <v>1</v>
      </c>
      <c r="I258" t="s">
        <v>191</v>
      </c>
      <c r="N258">
        <f>_xlfn.NORM.DIST(auto_mpg__2[[#This Row],[acceleration]],$K$4,$K$5,TRUE)</f>
        <v>0.72324607875238955</v>
      </c>
      <c r="O258">
        <f t="shared" si="15"/>
        <v>0.75376884422110557</v>
      </c>
      <c r="P258">
        <f t="shared" si="16"/>
        <v>3.0522765468716018E-2</v>
      </c>
      <c r="V258">
        <f t="shared" si="17"/>
        <v>0.51516869861071735</v>
      </c>
      <c r="W258">
        <f t="shared" si="18"/>
        <v>0.70603015075376885</v>
      </c>
      <c r="X258">
        <f t="shared" si="19"/>
        <v>0.1908614521430515</v>
      </c>
    </row>
    <row r="259" spans="1:24" x14ac:dyDescent="0.25">
      <c r="A259">
        <v>19.399999999999999</v>
      </c>
      <c r="B259">
        <v>6</v>
      </c>
      <c r="C259">
        <v>232</v>
      </c>
      <c r="D259" t="s">
        <v>322</v>
      </c>
      <c r="E259">
        <v>3210</v>
      </c>
      <c r="F259">
        <v>17.2</v>
      </c>
      <c r="G259">
        <v>78</v>
      </c>
      <c r="H259">
        <v>1</v>
      </c>
      <c r="I259" t="s">
        <v>192</v>
      </c>
      <c r="N259">
        <f>_xlfn.NORM.DIST(auto_mpg__2[[#This Row],[acceleration]],$K$4,$K$5,TRUE)</f>
        <v>0.72324607875238955</v>
      </c>
      <c r="O259">
        <f t="shared" ref="O259:O322" si="20">COUNTIF($F$2:$F$399, "&lt;="&amp;F259)/COUNT($F$2:$F$399)</f>
        <v>0.75376884422110557</v>
      </c>
      <c r="P259">
        <f t="shared" ref="P259:P322" si="21">ABS(O259-N259)</f>
        <v>3.0522765468716018E-2</v>
      </c>
      <c r="V259">
        <f t="shared" ref="V259:V322" si="22">(E259 - $T$4) / ($T$5 - $T$4)</f>
        <v>0.45279274170683298</v>
      </c>
      <c r="W259">
        <f t="shared" ref="W259:W322" si="23">COUNTIF($E$2:$E$399, "&lt;=" &amp; E259) / COUNT($E$2:$E$399)</f>
        <v>0.63567839195979903</v>
      </c>
      <c r="X259">
        <f t="shared" ref="X259:X322" si="24">ABS(W259-V259)</f>
        <v>0.18288565025296605</v>
      </c>
    </row>
    <row r="260" spans="1:24" x14ac:dyDescent="0.25">
      <c r="A260">
        <v>20.6</v>
      </c>
      <c r="B260">
        <v>6</v>
      </c>
      <c r="C260">
        <v>231</v>
      </c>
      <c r="D260" t="s">
        <v>329</v>
      </c>
      <c r="E260">
        <v>3380</v>
      </c>
      <c r="F260">
        <v>15.8</v>
      </c>
      <c r="G260">
        <v>78</v>
      </c>
      <c r="H260">
        <v>1</v>
      </c>
      <c r="I260" t="s">
        <v>193</v>
      </c>
      <c r="N260">
        <f>_xlfn.NORM.DIST(auto_mpg__2[[#This Row],[acceleration]],$K$4,$K$5,TRUE)</f>
        <v>0.53355187237252344</v>
      </c>
      <c r="O260">
        <f t="shared" si="20"/>
        <v>0.56783919597989951</v>
      </c>
      <c r="P260">
        <f t="shared" si="21"/>
        <v>3.4287323607376075E-2</v>
      </c>
      <c r="V260">
        <f t="shared" si="22"/>
        <v>0.5009923447689254</v>
      </c>
      <c r="W260">
        <f t="shared" si="23"/>
        <v>0.68341708542713564</v>
      </c>
      <c r="X260">
        <f t="shared" si="24"/>
        <v>0.18242474065821024</v>
      </c>
    </row>
    <row r="261" spans="1:24" x14ac:dyDescent="0.25">
      <c r="A261">
        <v>20.8</v>
      </c>
      <c r="B261">
        <v>6</v>
      </c>
      <c r="C261">
        <v>200</v>
      </c>
      <c r="D261" t="s">
        <v>318</v>
      </c>
      <c r="E261">
        <v>3070</v>
      </c>
      <c r="F261">
        <v>16.7</v>
      </c>
      <c r="G261">
        <v>78</v>
      </c>
      <c r="H261">
        <v>1</v>
      </c>
      <c r="I261" t="s">
        <v>194</v>
      </c>
      <c r="N261">
        <f>_xlfn.NORM.DIST(auto_mpg__2[[#This Row],[acceleration]],$K$4,$K$5,TRUE)</f>
        <v>0.65945363909689392</v>
      </c>
      <c r="O261">
        <f t="shared" si="20"/>
        <v>0.6959798994974874</v>
      </c>
      <c r="P261">
        <f t="shared" si="21"/>
        <v>3.652626040059348E-2</v>
      </c>
      <c r="V261">
        <f t="shared" si="22"/>
        <v>0.41309895094981569</v>
      </c>
      <c r="W261">
        <f t="shared" si="23"/>
        <v>0.59798994974874375</v>
      </c>
      <c r="X261">
        <f t="shared" si="24"/>
        <v>0.18489099879892806</v>
      </c>
    </row>
    <row r="262" spans="1:24" x14ac:dyDescent="0.25">
      <c r="A262">
        <v>18.600000000000001</v>
      </c>
      <c r="B262">
        <v>6</v>
      </c>
      <c r="C262">
        <v>225</v>
      </c>
      <c r="D262" t="s">
        <v>333</v>
      </c>
      <c r="E262">
        <v>3620</v>
      </c>
      <c r="F262">
        <v>18.7</v>
      </c>
      <c r="G262">
        <v>78</v>
      </c>
      <c r="H262">
        <v>1</v>
      </c>
      <c r="I262" t="s">
        <v>195</v>
      </c>
      <c r="N262">
        <f>_xlfn.NORM.DIST(auto_mpg__2[[#This Row],[acceleration]],$K$4,$K$5,TRUE)</f>
        <v>0.87225808273970562</v>
      </c>
      <c r="O262">
        <f t="shared" si="20"/>
        <v>0.87185929648241201</v>
      </c>
      <c r="P262">
        <f t="shared" si="21"/>
        <v>3.9878625729361517E-4</v>
      </c>
      <c r="V262">
        <f t="shared" si="22"/>
        <v>0.56903884320952647</v>
      </c>
      <c r="W262">
        <f t="shared" si="23"/>
        <v>0.75628140703517588</v>
      </c>
      <c r="X262">
        <f t="shared" si="24"/>
        <v>0.18724256382564941</v>
      </c>
    </row>
    <row r="263" spans="1:24" x14ac:dyDescent="0.25">
      <c r="A263">
        <v>18.100000000000001</v>
      </c>
      <c r="B263">
        <v>6</v>
      </c>
      <c r="C263">
        <v>258</v>
      </c>
      <c r="D263" t="s">
        <v>373</v>
      </c>
      <c r="E263">
        <v>3410</v>
      </c>
      <c r="F263">
        <v>15.1</v>
      </c>
      <c r="G263">
        <v>78</v>
      </c>
      <c r="H263">
        <v>1</v>
      </c>
      <c r="I263" t="s">
        <v>196</v>
      </c>
      <c r="N263">
        <f>_xlfn.NORM.DIST(auto_mpg__2[[#This Row],[acceleration]],$K$4,$K$5,TRUE)</f>
        <v>0.43252324891478755</v>
      </c>
      <c r="O263">
        <f t="shared" si="20"/>
        <v>0.45979899497487436</v>
      </c>
      <c r="P263">
        <f t="shared" si="21"/>
        <v>2.7275746060086814E-2</v>
      </c>
      <c r="V263">
        <f t="shared" si="22"/>
        <v>0.50949815707400059</v>
      </c>
      <c r="W263">
        <f t="shared" si="23"/>
        <v>0.69346733668341709</v>
      </c>
      <c r="X263">
        <f t="shared" si="24"/>
        <v>0.1839691796094165</v>
      </c>
    </row>
    <row r="264" spans="1:24" x14ac:dyDescent="0.25">
      <c r="A264">
        <v>19.2</v>
      </c>
      <c r="B264">
        <v>8</v>
      </c>
      <c r="C264">
        <v>305</v>
      </c>
      <c r="D264" t="s">
        <v>347</v>
      </c>
      <c r="E264">
        <v>3425</v>
      </c>
      <c r="F264">
        <v>13.2</v>
      </c>
      <c r="G264">
        <v>78</v>
      </c>
      <c r="H264">
        <v>1</v>
      </c>
      <c r="I264" t="s">
        <v>169</v>
      </c>
      <c r="N264">
        <f>_xlfn.NORM.DIST(auto_mpg__2[[#This Row],[acceleration]],$K$4,$K$5,TRUE)</f>
        <v>0.19494863839102011</v>
      </c>
      <c r="O264">
        <f t="shared" si="20"/>
        <v>0.19346733668341709</v>
      </c>
      <c r="P264">
        <f t="shared" si="21"/>
        <v>1.4813017076030222E-3</v>
      </c>
      <c r="V264">
        <f t="shared" si="22"/>
        <v>0.51375106322653818</v>
      </c>
      <c r="W264">
        <f t="shared" si="23"/>
        <v>0.70351758793969854</v>
      </c>
      <c r="X264">
        <f t="shared" si="24"/>
        <v>0.18976652471316036</v>
      </c>
    </row>
    <row r="265" spans="1:24" x14ac:dyDescent="0.25">
      <c r="A265">
        <v>17.7</v>
      </c>
      <c r="B265">
        <v>6</v>
      </c>
      <c r="C265">
        <v>231</v>
      </c>
      <c r="D265" t="s">
        <v>306</v>
      </c>
      <c r="E265">
        <v>3445</v>
      </c>
      <c r="F265">
        <v>13.4</v>
      </c>
      <c r="G265">
        <v>78</v>
      </c>
      <c r="H265">
        <v>1</v>
      </c>
      <c r="I265" t="s">
        <v>197</v>
      </c>
      <c r="N265">
        <f>_xlfn.NORM.DIST(auto_mpg__2[[#This Row],[acceleration]],$K$4,$K$5,TRUE)</f>
        <v>0.21558594288744959</v>
      </c>
      <c r="O265">
        <f t="shared" si="20"/>
        <v>0.19849246231155779</v>
      </c>
      <c r="P265">
        <f t="shared" si="21"/>
        <v>1.7093480575891801E-2</v>
      </c>
      <c r="V265">
        <f t="shared" si="22"/>
        <v>0.51942160476325494</v>
      </c>
      <c r="W265">
        <f t="shared" si="23"/>
        <v>0.71859296482412061</v>
      </c>
      <c r="X265">
        <f t="shared" si="24"/>
        <v>0.19917136006086567</v>
      </c>
    </row>
    <row r="266" spans="1:24" x14ac:dyDescent="0.25">
      <c r="A266">
        <v>18.100000000000001</v>
      </c>
      <c r="B266">
        <v>8</v>
      </c>
      <c r="C266">
        <v>302</v>
      </c>
      <c r="D266" t="s">
        <v>384</v>
      </c>
      <c r="E266">
        <v>3205</v>
      </c>
      <c r="F266">
        <v>11.2</v>
      </c>
      <c r="G266">
        <v>78</v>
      </c>
      <c r="H266">
        <v>1</v>
      </c>
      <c r="I266" t="s">
        <v>198</v>
      </c>
      <c r="N266">
        <f>_xlfn.NORM.DIST(auto_mpg__2[[#This Row],[acceleration]],$K$4,$K$5,TRUE)</f>
        <v>5.6374026035150147E-2</v>
      </c>
      <c r="O266">
        <f t="shared" si="20"/>
        <v>5.0251256281407038E-2</v>
      </c>
      <c r="P266">
        <f t="shared" si="21"/>
        <v>6.1227697537431097E-3</v>
      </c>
      <c r="V266">
        <f t="shared" si="22"/>
        <v>0.45137510632265382</v>
      </c>
      <c r="W266">
        <f t="shared" si="23"/>
        <v>0.63316582914572861</v>
      </c>
      <c r="X266">
        <f t="shared" si="24"/>
        <v>0.18179072282307479</v>
      </c>
    </row>
    <row r="267" spans="1:24" x14ac:dyDescent="0.25">
      <c r="A267">
        <v>17.5</v>
      </c>
      <c r="B267">
        <v>8</v>
      </c>
      <c r="C267">
        <v>318</v>
      </c>
      <c r="D267" t="s">
        <v>308</v>
      </c>
      <c r="E267">
        <v>4080</v>
      </c>
      <c r="F267">
        <v>13.7</v>
      </c>
      <c r="G267">
        <v>78</v>
      </c>
      <c r="H267">
        <v>1</v>
      </c>
      <c r="I267" t="s">
        <v>199</v>
      </c>
      <c r="N267">
        <f>_xlfn.NORM.DIST(auto_mpg__2[[#This Row],[acceleration]],$K$4,$K$5,TRUE)</f>
        <v>0.24880209022329186</v>
      </c>
      <c r="O267">
        <f t="shared" si="20"/>
        <v>0.24623115577889448</v>
      </c>
      <c r="P267">
        <f t="shared" si="21"/>
        <v>2.570934444397377E-3</v>
      </c>
      <c r="V267">
        <f t="shared" si="22"/>
        <v>0.69946129855401196</v>
      </c>
      <c r="W267">
        <f t="shared" si="23"/>
        <v>0.85427135678391963</v>
      </c>
      <c r="X267">
        <f t="shared" si="24"/>
        <v>0.15481005822990768</v>
      </c>
    </row>
    <row r="268" spans="1:24" x14ac:dyDescent="0.25">
      <c r="A268">
        <v>30</v>
      </c>
      <c r="B268">
        <v>4</v>
      </c>
      <c r="C268">
        <v>98</v>
      </c>
      <c r="D268" t="s">
        <v>377</v>
      </c>
      <c r="E268">
        <v>2155</v>
      </c>
      <c r="F268">
        <v>16.5</v>
      </c>
      <c r="G268">
        <v>78</v>
      </c>
      <c r="H268">
        <v>1</v>
      </c>
      <c r="I268" t="s">
        <v>141</v>
      </c>
      <c r="N268">
        <f>_xlfn.NORM.DIST(auto_mpg__2[[#This Row],[acceleration]],$K$4,$K$5,TRUE)</f>
        <v>0.63245279625253403</v>
      </c>
      <c r="O268">
        <f t="shared" si="20"/>
        <v>0.68090452261306533</v>
      </c>
      <c r="P268">
        <f t="shared" si="21"/>
        <v>4.84517263605313E-2</v>
      </c>
      <c r="V268">
        <f t="shared" si="22"/>
        <v>0.1536716756450241</v>
      </c>
      <c r="W268">
        <f t="shared" si="23"/>
        <v>0.20603015075376885</v>
      </c>
      <c r="X268">
        <f t="shared" si="24"/>
        <v>5.2358475108744751E-2</v>
      </c>
    </row>
    <row r="269" spans="1:24" x14ac:dyDescent="0.25">
      <c r="A269">
        <v>27.5</v>
      </c>
      <c r="B269">
        <v>4</v>
      </c>
      <c r="C269">
        <v>134</v>
      </c>
      <c r="D269" t="s">
        <v>316</v>
      </c>
      <c r="E269">
        <v>2560</v>
      </c>
      <c r="F269">
        <v>14.2</v>
      </c>
      <c r="G269">
        <v>78</v>
      </c>
      <c r="H269">
        <v>3</v>
      </c>
      <c r="I269" t="s">
        <v>30</v>
      </c>
      <c r="N269">
        <f>_xlfn.NORM.DIST(auto_mpg__2[[#This Row],[acceleration]],$K$4,$K$5,TRUE)</f>
        <v>0.30969157561699368</v>
      </c>
      <c r="O269">
        <f t="shared" si="20"/>
        <v>0.30653266331658291</v>
      </c>
      <c r="P269">
        <f t="shared" si="21"/>
        <v>3.1589123004107655E-3</v>
      </c>
      <c r="V269">
        <f t="shared" si="22"/>
        <v>0.26850014176353842</v>
      </c>
      <c r="W269">
        <f t="shared" si="23"/>
        <v>0.39195979899497485</v>
      </c>
      <c r="X269">
        <f t="shared" si="24"/>
        <v>0.12345965723143643</v>
      </c>
    </row>
    <row r="270" spans="1:24" x14ac:dyDescent="0.25">
      <c r="A270">
        <v>27.2</v>
      </c>
      <c r="B270">
        <v>4</v>
      </c>
      <c r="C270">
        <v>119</v>
      </c>
      <c r="D270" t="s">
        <v>317</v>
      </c>
      <c r="E270">
        <v>2300</v>
      </c>
      <c r="F270">
        <v>14.7</v>
      </c>
      <c r="G270">
        <v>78</v>
      </c>
      <c r="H270">
        <v>3</v>
      </c>
      <c r="I270" t="s">
        <v>200</v>
      </c>
      <c r="N270">
        <f>_xlfn.NORM.DIST(auto_mpg__2[[#This Row],[acceleration]],$K$4,$K$5,TRUE)</f>
        <v>0.37631047410929686</v>
      </c>
      <c r="O270">
        <f t="shared" si="20"/>
        <v>0.39447236180904521</v>
      </c>
      <c r="P270">
        <f t="shared" si="21"/>
        <v>1.8161887699748358E-2</v>
      </c>
      <c r="V270">
        <f t="shared" si="22"/>
        <v>0.19478310178622057</v>
      </c>
      <c r="W270">
        <f t="shared" si="23"/>
        <v>0.30150753768844218</v>
      </c>
      <c r="X270">
        <f t="shared" si="24"/>
        <v>0.10672443590222161</v>
      </c>
    </row>
    <row r="271" spans="1:24" x14ac:dyDescent="0.25">
      <c r="A271">
        <v>30.9</v>
      </c>
      <c r="B271">
        <v>4</v>
      </c>
      <c r="C271">
        <v>105</v>
      </c>
      <c r="D271" t="s">
        <v>355</v>
      </c>
      <c r="E271">
        <v>2230</v>
      </c>
      <c r="F271">
        <v>14.5</v>
      </c>
      <c r="G271">
        <v>78</v>
      </c>
      <c r="H271">
        <v>1</v>
      </c>
      <c r="I271" t="s">
        <v>201</v>
      </c>
      <c r="N271">
        <f>_xlfn.NORM.DIST(auto_mpg__2[[#This Row],[acceleration]],$K$4,$K$5,TRUE)</f>
        <v>0.34908161465763532</v>
      </c>
      <c r="O271">
        <f t="shared" si="20"/>
        <v>0.38190954773869346</v>
      </c>
      <c r="P271">
        <f t="shared" si="21"/>
        <v>3.2827933081058136E-2</v>
      </c>
      <c r="V271">
        <f t="shared" si="22"/>
        <v>0.17493620640771193</v>
      </c>
      <c r="W271">
        <f t="shared" si="23"/>
        <v>0.25879396984924624</v>
      </c>
      <c r="X271">
        <f t="shared" si="24"/>
        <v>8.3857763441534311E-2</v>
      </c>
    </row>
    <row r="272" spans="1:24" x14ac:dyDescent="0.25">
      <c r="A272">
        <v>21.1</v>
      </c>
      <c r="B272">
        <v>4</v>
      </c>
      <c r="C272">
        <v>134</v>
      </c>
      <c r="D272" t="s">
        <v>316</v>
      </c>
      <c r="E272">
        <v>2515</v>
      </c>
      <c r="F272">
        <v>14.8</v>
      </c>
      <c r="G272">
        <v>78</v>
      </c>
      <c r="H272">
        <v>3</v>
      </c>
      <c r="I272" t="s">
        <v>202</v>
      </c>
      <c r="N272">
        <f>_xlfn.NORM.DIST(auto_mpg__2[[#This Row],[acceleration]],$K$4,$K$5,TRUE)</f>
        <v>0.3901694434648888</v>
      </c>
      <c r="O272">
        <f t="shared" si="20"/>
        <v>0.4020100502512563</v>
      </c>
      <c r="P272">
        <f t="shared" si="21"/>
        <v>1.1840606786367502E-2</v>
      </c>
      <c r="V272">
        <f t="shared" si="22"/>
        <v>0.2557414233059257</v>
      </c>
      <c r="W272">
        <f t="shared" si="23"/>
        <v>0.37688442211055279</v>
      </c>
      <c r="X272">
        <f t="shared" si="24"/>
        <v>0.12114299880462709</v>
      </c>
    </row>
    <row r="273" spans="1:24" x14ac:dyDescent="0.25">
      <c r="A273">
        <v>23.2</v>
      </c>
      <c r="B273">
        <v>4</v>
      </c>
      <c r="C273">
        <v>156</v>
      </c>
      <c r="D273" t="s">
        <v>329</v>
      </c>
      <c r="E273">
        <v>2745</v>
      </c>
      <c r="F273">
        <v>16.7</v>
      </c>
      <c r="G273">
        <v>78</v>
      </c>
      <c r="H273">
        <v>1</v>
      </c>
      <c r="I273" t="s">
        <v>203</v>
      </c>
      <c r="N273">
        <f>_xlfn.NORM.DIST(auto_mpg__2[[#This Row],[acceleration]],$K$4,$K$5,TRUE)</f>
        <v>0.65945363909689392</v>
      </c>
      <c r="O273">
        <f t="shared" si="20"/>
        <v>0.6959798994974874</v>
      </c>
      <c r="P273">
        <f t="shared" si="21"/>
        <v>3.652626040059348E-2</v>
      </c>
      <c r="V273">
        <f t="shared" si="22"/>
        <v>0.32095265097816844</v>
      </c>
      <c r="W273">
        <f t="shared" si="23"/>
        <v>0.48492462311557788</v>
      </c>
      <c r="X273">
        <f t="shared" si="24"/>
        <v>0.16397197213740944</v>
      </c>
    </row>
    <row r="274" spans="1:24" x14ac:dyDescent="0.25">
      <c r="A274">
        <v>23.8</v>
      </c>
      <c r="B274">
        <v>4</v>
      </c>
      <c r="C274">
        <v>151</v>
      </c>
      <c r="D274" t="s">
        <v>318</v>
      </c>
      <c r="E274">
        <v>2855</v>
      </c>
      <c r="F274">
        <v>17.600000000000001</v>
      </c>
      <c r="G274">
        <v>78</v>
      </c>
      <c r="H274">
        <v>1</v>
      </c>
      <c r="I274" t="s">
        <v>204</v>
      </c>
      <c r="N274">
        <f>_xlfn.NORM.DIST(auto_mpg__2[[#This Row],[acceleration]],$K$4,$K$5,TRUE)</f>
        <v>0.76966482647542855</v>
      </c>
      <c r="O274">
        <f t="shared" si="20"/>
        <v>0.79145728643216084</v>
      </c>
      <c r="P274">
        <f t="shared" si="21"/>
        <v>2.1792459956732291E-2</v>
      </c>
      <c r="V274">
        <f t="shared" si="22"/>
        <v>0.3521406294301106</v>
      </c>
      <c r="W274">
        <f t="shared" si="23"/>
        <v>0.51507537688442206</v>
      </c>
      <c r="X274">
        <f t="shared" si="24"/>
        <v>0.16293474745431147</v>
      </c>
    </row>
    <row r="275" spans="1:24" x14ac:dyDescent="0.25">
      <c r="A275">
        <v>23.9</v>
      </c>
      <c r="B275">
        <v>4</v>
      </c>
      <c r="C275">
        <v>119</v>
      </c>
      <c r="D275" t="s">
        <v>317</v>
      </c>
      <c r="E275">
        <v>2405</v>
      </c>
      <c r="F275">
        <v>14.9</v>
      </c>
      <c r="G275">
        <v>78</v>
      </c>
      <c r="H275">
        <v>3</v>
      </c>
      <c r="I275" t="s">
        <v>205</v>
      </c>
      <c r="N275">
        <f>_xlfn.NORM.DIST(auto_mpg__2[[#This Row],[acceleration]],$K$4,$K$5,TRUE)</f>
        <v>0.40416943841267317</v>
      </c>
      <c r="O275">
        <f t="shared" si="20"/>
        <v>0.41959798994974873</v>
      </c>
      <c r="P275">
        <f t="shared" si="21"/>
        <v>1.5428551537075563E-2</v>
      </c>
      <c r="V275">
        <f t="shared" si="22"/>
        <v>0.22455344485398357</v>
      </c>
      <c r="W275">
        <f t="shared" si="23"/>
        <v>0.34170854271356782</v>
      </c>
      <c r="X275">
        <f t="shared" si="24"/>
        <v>0.11715509785958425</v>
      </c>
    </row>
    <row r="276" spans="1:24" x14ac:dyDescent="0.25">
      <c r="A276">
        <v>20.3</v>
      </c>
      <c r="B276">
        <v>5</v>
      </c>
      <c r="C276">
        <v>131</v>
      </c>
      <c r="D276" t="s">
        <v>385</v>
      </c>
      <c r="E276">
        <v>2830</v>
      </c>
      <c r="F276">
        <v>15.9</v>
      </c>
      <c r="G276">
        <v>78</v>
      </c>
      <c r="H276">
        <v>2</v>
      </c>
      <c r="I276" t="s">
        <v>206</v>
      </c>
      <c r="N276">
        <f>_xlfn.NORM.DIST(auto_mpg__2[[#This Row],[acceleration]],$K$4,$K$5,TRUE)</f>
        <v>0.54796016423563398</v>
      </c>
      <c r="O276">
        <f t="shared" si="20"/>
        <v>0.57286432160804024</v>
      </c>
      <c r="P276">
        <f t="shared" si="21"/>
        <v>2.4904157372406255E-2</v>
      </c>
      <c r="V276">
        <f t="shared" si="22"/>
        <v>0.34505245250921462</v>
      </c>
      <c r="W276">
        <f t="shared" si="23"/>
        <v>0.50753768844221103</v>
      </c>
      <c r="X276">
        <f t="shared" si="24"/>
        <v>0.16248523593299641</v>
      </c>
    </row>
    <row r="277" spans="1:24" x14ac:dyDescent="0.25">
      <c r="A277">
        <v>17</v>
      </c>
      <c r="B277">
        <v>6</v>
      </c>
      <c r="C277">
        <v>163</v>
      </c>
      <c r="D277" t="s">
        <v>386</v>
      </c>
      <c r="E277">
        <v>3140</v>
      </c>
      <c r="F277">
        <v>13.6</v>
      </c>
      <c r="G277">
        <v>78</v>
      </c>
      <c r="H277">
        <v>2</v>
      </c>
      <c r="I277" t="s">
        <v>207</v>
      </c>
      <c r="N277">
        <f>_xlfn.NORM.DIST(auto_mpg__2[[#This Row],[acceleration]],$K$4,$K$5,TRUE)</f>
        <v>0.23743674182464747</v>
      </c>
      <c r="O277">
        <f t="shared" si="20"/>
        <v>0.24120603015075376</v>
      </c>
      <c r="P277">
        <f t="shared" si="21"/>
        <v>3.7692883261062904E-3</v>
      </c>
      <c r="V277">
        <f t="shared" si="22"/>
        <v>0.43294584632832434</v>
      </c>
      <c r="W277">
        <f t="shared" si="23"/>
        <v>0.61306532663316582</v>
      </c>
      <c r="X277">
        <f t="shared" si="24"/>
        <v>0.18011948030484148</v>
      </c>
    </row>
    <row r="278" spans="1:24" x14ac:dyDescent="0.25">
      <c r="A278">
        <v>21.6</v>
      </c>
      <c r="B278">
        <v>4</v>
      </c>
      <c r="C278">
        <v>121</v>
      </c>
      <c r="D278" t="s">
        <v>369</v>
      </c>
      <c r="E278">
        <v>2795</v>
      </c>
      <c r="F278">
        <v>15.7</v>
      </c>
      <c r="G278">
        <v>78</v>
      </c>
      <c r="H278">
        <v>2</v>
      </c>
      <c r="I278" t="s">
        <v>208</v>
      </c>
      <c r="N278">
        <f>_xlfn.NORM.DIST(auto_mpg__2[[#This Row],[acceleration]],$K$4,$K$5,TRUE)</f>
        <v>0.51909946925747774</v>
      </c>
      <c r="O278">
        <f t="shared" si="20"/>
        <v>0.55025125628140703</v>
      </c>
      <c r="P278">
        <f t="shared" si="21"/>
        <v>3.1151787023929289E-2</v>
      </c>
      <c r="V278">
        <f t="shared" si="22"/>
        <v>0.33512900481996033</v>
      </c>
      <c r="W278">
        <f t="shared" si="23"/>
        <v>0.49748743718592964</v>
      </c>
      <c r="X278">
        <f t="shared" si="24"/>
        <v>0.16235843236596931</v>
      </c>
    </row>
    <row r="279" spans="1:24" x14ac:dyDescent="0.25">
      <c r="A279">
        <v>16.2</v>
      </c>
      <c r="B279">
        <v>6</v>
      </c>
      <c r="C279">
        <v>163</v>
      </c>
      <c r="D279" t="s">
        <v>387</v>
      </c>
      <c r="E279">
        <v>3410</v>
      </c>
      <c r="F279">
        <v>15.8</v>
      </c>
      <c r="G279">
        <v>78</v>
      </c>
      <c r="H279">
        <v>2</v>
      </c>
      <c r="I279" t="s">
        <v>209</v>
      </c>
      <c r="N279">
        <f>_xlfn.NORM.DIST(auto_mpg__2[[#This Row],[acceleration]],$K$4,$K$5,TRUE)</f>
        <v>0.53355187237252344</v>
      </c>
      <c r="O279">
        <f t="shared" si="20"/>
        <v>0.56783919597989951</v>
      </c>
      <c r="P279">
        <f t="shared" si="21"/>
        <v>3.4287323607376075E-2</v>
      </c>
      <c r="V279">
        <f t="shared" si="22"/>
        <v>0.50949815707400059</v>
      </c>
      <c r="W279">
        <f t="shared" si="23"/>
        <v>0.69346733668341709</v>
      </c>
      <c r="X279">
        <f t="shared" si="24"/>
        <v>0.1839691796094165</v>
      </c>
    </row>
    <row r="280" spans="1:24" x14ac:dyDescent="0.25">
      <c r="A280">
        <v>31.5</v>
      </c>
      <c r="B280">
        <v>4</v>
      </c>
      <c r="C280">
        <v>89</v>
      </c>
      <c r="D280" t="s">
        <v>367</v>
      </c>
      <c r="E280">
        <v>1990</v>
      </c>
      <c r="F280">
        <v>14.9</v>
      </c>
      <c r="G280">
        <v>78</v>
      </c>
      <c r="H280">
        <v>2</v>
      </c>
      <c r="I280" t="s">
        <v>210</v>
      </c>
      <c r="N280">
        <f>_xlfn.NORM.DIST(auto_mpg__2[[#This Row],[acceleration]],$K$4,$K$5,TRUE)</f>
        <v>0.40416943841267317</v>
      </c>
      <c r="O280">
        <f t="shared" si="20"/>
        <v>0.41959798994974873</v>
      </c>
      <c r="P280">
        <f t="shared" si="21"/>
        <v>1.5428551537075563E-2</v>
      </c>
      <c r="V280">
        <f t="shared" si="22"/>
        <v>0.10688970796711086</v>
      </c>
      <c r="W280">
        <f t="shared" si="23"/>
        <v>0.10552763819095477</v>
      </c>
      <c r="X280">
        <f t="shared" si="24"/>
        <v>1.3620697761560913E-3</v>
      </c>
    </row>
    <row r="281" spans="1:24" x14ac:dyDescent="0.25">
      <c r="A281">
        <v>29.5</v>
      </c>
      <c r="B281">
        <v>4</v>
      </c>
      <c r="C281">
        <v>98</v>
      </c>
      <c r="D281" t="s">
        <v>377</v>
      </c>
      <c r="E281">
        <v>2135</v>
      </c>
      <c r="F281">
        <v>16.600000000000001</v>
      </c>
      <c r="G281">
        <v>78</v>
      </c>
      <c r="H281">
        <v>3</v>
      </c>
      <c r="I281" t="s">
        <v>211</v>
      </c>
      <c r="N281">
        <f>_xlfn.NORM.DIST(auto_mpg__2[[#This Row],[acceleration]],$K$4,$K$5,TRUE)</f>
        <v>0.64604503118011114</v>
      </c>
      <c r="O281">
        <f t="shared" si="20"/>
        <v>0.68844221105527637</v>
      </c>
      <c r="P281">
        <f t="shared" si="21"/>
        <v>4.2397179875165225E-2</v>
      </c>
      <c r="V281">
        <f t="shared" si="22"/>
        <v>0.14800113410830734</v>
      </c>
      <c r="W281">
        <f t="shared" si="23"/>
        <v>0.19095477386934673</v>
      </c>
      <c r="X281">
        <f t="shared" si="24"/>
        <v>4.2953639761039386E-2</v>
      </c>
    </row>
    <row r="282" spans="1:24" x14ac:dyDescent="0.25">
      <c r="A282">
        <v>21.5</v>
      </c>
      <c r="B282">
        <v>6</v>
      </c>
      <c r="C282">
        <v>231</v>
      </c>
      <c r="D282" t="s">
        <v>369</v>
      </c>
      <c r="E282">
        <v>3245</v>
      </c>
      <c r="F282">
        <v>15.4</v>
      </c>
      <c r="G282">
        <v>79</v>
      </c>
      <c r="H282">
        <v>1</v>
      </c>
      <c r="I282" t="s">
        <v>212</v>
      </c>
      <c r="N282">
        <f>_xlfn.NORM.DIST(auto_mpg__2[[#This Row],[acceleration]],$K$4,$K$5,TRUE)</f>
        <v>0.47566762031716325</v>
      </c>
      <c r="O282">
        <f t="shared" si="20"/>
        <v>0.48492462311557788</v>
      </c>
      <c r="P282">
        <f t="shared" si="21"/>
        <v>9.2570027984146264E-3</v>
      </c>
      <c r="V282">
        <f t="shared" si="22"/>
        <v>0.46271618939608733</v>
      </c>
      <c r="W282">
        <f t="shared" si="23"/>
        <v>0.64824120603015079</v>
      </c>
      <c r="X282">
        <f t="shared" si="24"/>
        <v>0.18552501663406346</v>
      </c>
    </row>
    <row r="283" spans="1:24" x14ac:dyDescent="0.25">
      <c r="A283">
        <v>19.8</v>
      </c>
      <c r="B283">
        <v>6</v>
      </c>
      <c r="C283">
        <v>200</v>
      </c>
      <c r="D283" t="s">
        <v>318</v>
      </c>
      <c r="E283">
        <v>2990</v>
      </c>
      <c r="F283">
        <v>18.2</v>
      </c>
      <c r="G283">
        <v>79</v>
      </c>
      <c r="H283">
        <v>1</v>
      </c>
      <c r="I283" t="s">
        <v>213</v>
      </c>
      <c r="N283">
        <f>_xlfn.NORM.DIST(auto_mpg__2[[#This Row],[acceleration]],$K$4,$K$5,TRUE)</f>
        <v>0.83036049798445233</v>
      </c>
      <c r="O283">
        <f t="shared" si="20"/>
        <v>0.84170854271356788</v>
      </c>
      <c r="P283">
        <f t="shared" si="21"/>
        <v>1.1348044729115547E-2</v>
      </c>
      <c r="V283">
        <f t="shared" si="22"/>
        <v>0.39041678480294867</v>
      </c>
      <c r="W283">
        <f t="shared" si="23"/>
        <v>0.57788944723618085</v>
      </c>
      <c r="X283">
        <f t="shared" si="24"/>
        <v>0.18747266243323218</v>
      </c>
    </row>
    <row r="284" spans="1:24" x14ac:dyDescent="0.25">
      <c r="A284">
        <v>22.3</v>
      </c>
      <c r="B284">
        <v>4</v>
      </c>
      <c r="C284">
        <v>140</v>
      </c>
      <c r="D284" t="s">
        <v>319</v>
      </c>
      <c r="E284">
        <v>2890</v>
      </c>
      <c r="F284">
        <v>17.3</v>
      </c>
      <c r="G284">
        <v>79</v>
      </c>
      <c r="H284">
        <v>1</v>
      </c>
      <c r="I284" t="s">
        <v>214</v>
      </c>
      <c r="N284">
        <f>_xlfn.NORM.DIST(auto_mpg__2[[#This Row],[acceleration]],$K$4,$K$5,TRUE)</f>
        <v>0.73526648454417365</v>
      </c>
      <c r="O284">
        <f t="shared" si="20"/>
        <v>0.76633165829145733</v>
      </c>
      <c r="P284">
        <f t="shared" si="21"/>
        <v>3.1065173747283681E-2</v>
      </c>
      <c r="V284">
        <f t="shared" si="22"/>
        <v>0.36206407711936489</v>
      </c>
      <c r="W284">
        <f t="shared" si="23"/>
        <v>0.52763819095477382</v>
      </c>
      <c r="X284">
        <f t="shared" si="24"/>
        <v>0.16557411383540893</v>
      </c>
    </row>
    <row r="285" spans="1:24" x14ac:dyDescent="0.25">
      <c r="A285">
        <v>20.2</v>
      </c>
      <c r="B285">
        <v>6</v>
      </c>
      <c r="C285">
        <v>232</v>
      </c>
      <c r="D285" t="s">
        <v>322</v>
      </c>
      <c r="E285">
        <v>3265</v>
      </c>
      <c r="F285">
        <v>18.2</v>
      </c>
      <c r="G285">
        <v>79</v>
      </c>
      <c r="H285">
        <v>1</v>
      </c>
      <c r="I285" t="s">
        <v>215</v>
      </c>
      <c r="N285">
        <f>_xlfn.NORM.DIST(auto_mpg__2[[#This Row],[acceleration]],$K$4,$K$5,TRUE)</f>
        <v>0.83036049798445233</v>
      </c>
      <c r="O285">
        <f t="shared" si="20"/>
        <v>0.84170854271356788</v>
      </c>
      <c r="P285">
        <f t="shared" si="21"/>
        <v>1.1348044729115547E-2</v>
      </c>
      <c r="V285">
        <f t="shared" si="22"/>
        <v>0.46838673093280409</v>
      </c>
      <c r="W285">
        <f t="shared" si="23"/>
        <v>0.65577889447236182</v>
      </c>
      <c r="X285">
        <f t="shared" si="24"/>
        <v>0.18739216353955773</v>
      </c>
    </row>
    <row r="286" spans="1:24" x14ac:dyDescent="0.25">
      <c r="A286">
        <v>20.6</v>
      </c>
      <c r="B286">
        <v>6</v>
      </c>
      <c r="C286">
        <v>225</v>
      </c>
      <c r="D286" t="s">
        <v>333</v>
      </c>
      <c r="E286">
        <v>3360</v>
      </c>
      <c r="F286">
        <v>16.600000000000001</v>
      </c>
      <c r="G286">
        <v>79</v>
      </c>
      <c r="H286">
        <v>1</v>
      </c>
      <c r="I286" t="s">
        <v>216</v>
      </c>
      <c r="N286">
        <f>_xlfn.NORM.DIST(auto_mpg__2[[#This Row],[acceleration]],$K$4,$K$5,TRUE)</f>
        <v>0.64604503118011114</v>
      </c>
      <c r="O286">
        <f t="shared" si="20"/>
        <v>0.68844221105527637</v>
      </c>
      <c r="P286">
        <f t="shared" si="21"/>
        <v>4.2397179875165225E-2</v>
      </c>
      <c r="V286">
        <f t="shared" si="22"/>
        <v>0.4953218032322087</v>
      </c>
      <c r="W286">
        <f t="shared" si="23"/>
        <v>0.67839195979899503</v>
      </c>
      <c r="X286">
        <f t="shared" si="24"/>
        <v>0.18307015656678632</v>
      </c>
    </row>
    <row r="287" spans="1:24" x14ac:dyDescent="0.25">
      <c r="A287">
        <v>17</v>
      </c>
      <c r="B287">
        <v>8</v>
      </c>
      <c r="C287">
        <v>305</v>
      </c>
      <c r="D287" t="s">
        <v>305</v>
      </c>
      <c r="E287">
        <v>3840</v>
      </c>
      <c r="F287">
        <v>15.4</v>
      </c>
      <c r="G287">
        <v>79</v>
      </c>
      <c r="H287">
        <v>1</v>
      </c>
      <c r="I287" t="s">
        <v>80</v>
      </c>
      <c r="N287">
        <f>_xlfn.NORM.DIST(auto_mpg__2[[#This Row],[acceleration]],$K$4,$K$5,TRUE)</f>
        <v>0.47566762031716325</v>
      </c>
      <c r="O287">
        <f t="shared" si="20"/>
        <v>0.48492462311557788</v>
      </c>
      <c r="P287">
        <f t="shared" si="21"/>
        <v>9.2570027984146264E-3</v>
      </c>
      <c r="V287">
        <f t="shared" si="22"/>
        <v>0.63141480011341078</v>
      </c>
      <c r="W287">
        <f t="shared" si="23"/>
        <v>0.80904522613065322</v>
      </c>
      <c r="X287">
        <f t="shared" si="24"/>
        <v>0.17763042601724244</v>
      </c>
    </row>
    <row r="288" spans="1:24" x14ac:dyDescent="0.25">
      <c r="A288">
        <v>17.600000000000001</v>
      </c>
      <c r="B288">
        <v>8</v>
      </c>
      <c r="C288">
        <v>302</v>
      </c>
      <c r="D288" t="s">
        <v>365</v>
      </c>
      <c r="E288">
        <v>3725</v>
      </c>
      <c r="F288">
        <v>13.4</v>
      </c>
      <c r="G288">
        <v>79</v>
      </c>
      <c r="H288">
        <v>1</v>
      </c>
      <c r="I288" t="s">
        <v>217</v>
      </c>
      <c r="N288">
        <f>_xlfn.NORM.DIST(auto_mpg__2[[#This Row],[acceleration]],$K$4,$K$5,TRUE)</f>
        <v>0.21558594288744959</v>
      </c>
      <c r="O288">
        <f t="shared" si="20"/>
        <v>0.19849246231155779</v>
      </c>
      <c r="P288">
        <f t="shared" si="21"/>
        <v>1.7093480575891801E-2</v>
      </c>
      <c r="V288">
        <f t="shared" si="22"/>
        <v>0.59880918627728952</v>
      </c>
      <c r="W288">
        <f t="shared" si="23"/>
        <v>0.78140703517587939</v>
      </c>
      <c r="X288">
        <f t="shared" si="24"/>
        <v>0.18259784889858988</v>
      </c>
    </row>
    <row r="289" spans="1:24" x14ac:dyDescent="0.25">
      <c r="A289">
        <v>16.5</v>
      </c>
      <c r="B289">
        <v>8</v>
      </c>
      <c r="C289">
        <v>351</v>
      </c>
      <c r="D289" t="s">
        <v>388</v>
      </c>
      <c r="E289">
        <v>3955</v>
      </c>
      <c r="F289">
        <v>13.2</v>
      </c>
      <c r="G289">
        <v>79</v>
      </c>
      <c r="H289">
        <v>1</v>
      </c>
      <c r="I289" t="s">
        <v>218</v>
      </c>
      <c r="N289">
        <f>_xlfn.NORM.DIST(auto_mpg__2[[#This Row],[acceleration]],$K$4,$K$5,TRUE)</f>
        <v>0.19494863839102011</v>
      </c>
      <c r="O289">
        <f t="shared" si="20"/>
        <v>0.19346733668341709</v>
      </c>
      <c r="P289">
        <f t="shared" si="21"/>
        <v>1.4813017076030222E-3</v>
      </c>
      <c r="V289">
        <f t="shared" si="22"/>
        <v>0.66402041394953215</v>
      </c>
      <c r="W289">
        <f t="shared" si="23"/>
        <v>0.83417085427135673</v>
      </c>
      <c r="X289">
        <f t="shared" si="24"/>
        <v>0.17015044032182458</v>
      </c>
    </row>
    <row r="290" spans="1:24" x14ac:dyDescent="0.25">
      <c r="A290">
        <v>18.2</v>
      </c>
      <c r="B290">
        <v>8</v>
      </c>
      <c r="C290">
        <v>318</v>
      </c>
      <c r="D290" t="s">
        <v>389</v>
      </c>
      <c r="E290">
        <v>3830</v>
      </c>
      <c r="F290">
        <v>15.2</v>
      </c>
      <c r="G290">
        <v>79</v>
      </c>
      <c r="H290">
        <v>1</v>
      </c>
      <c r="I290" t="s">
        <v>219</v>
      </c>
      <c r="N290">
        <f>_xlfn.NORM.DIST(auto_mpg__2[[#This Row],[acceleration]],$K$4,$K$5,TRUE)</f>
        <v>0.44684130317968085</v>
      </c>
      <c r="O290">
        <f t="shared" si="20"/>
        <v>0.46733668341708545</v>
      </c>
      <c r="P290">
        <f t="shared" si="21"/>
        <v>2.0495380237404603E-2</v>
      </c>
      <c r="V290">
        <f t="shared" si="22"/>
        <v>0.62857952934505246</v>
      </c>
      <c r="W290">
        <f t="shared" si="23"/>
        <v>0.80653266331658291</v>
      </c>
      <c r="X290">
        <f t="shared" si="24"/>
        <v>0.17795313397153045</v>
      </c>
    </row>
    <row r="291" spans="1:24" x14ac:dyDescent="0.25">
      <c r="A291">
        <v>16.899999999999999</v>
      </c>
      <c r="B291">
        <v>8</v>
      </c>
      <c r="C291">
        <v>350</v>
      </c>
      <c r="D291" t="s">
        <v>344</v>
      </c>
      <c r="E291">
        <v>4360</v>
      </c>
      <c r="F291">
        <v>14.9</v>
      </c>
      <c r="G291">
        <v>79</v>
      </c>
      <c r="H291">
        <v>1</v>
      </c>
      <c r="I291" t="s">
        <v>13</v>
      </c>
      <c r="N291">
        <f>_xlfn.NORM.DIST(auto_mpg__2[[#This Row],[acceleration]],$K$4,$K$5,TRUE)</f>
        <v>0.40416943841267317</v>
      </c>
      <c r="O291">
        <f t="shared" si="20"/>
        <v>0.41959798994974873</v>
      </c>
      <c r="P291">
        <f t="shared" si="21"/>
        <v>1.5428551537075563E-2</v>
      </c>
      <c r="V291">
        <f t="shared" si="22"/>
        <v>0.77884888006804653</v>
      </c>
      <c r="W291">
        <f t="shared" si="23"/>
        <v>0.92211055276381915</v>
      </c>
      <c r="X291">
        <f t="shared" si="24"/>
        <v>0.14326167269577261</v>
      </c>
    </row>
    <row r="292" spans="1:24" x14ac:dyDescent="0.25">
      <c r="A292">
        <v>15.5</v>
      </c>
      <c r="B292">
        <v>8</v>
      </c>
      <c r="C292">
        <v>351</v>
      </c>
      <c r="D292" t="s">
        <v>390</v>
      </c>
      <c r="E292">
        <v>4054</v>
      </c>
      <c r="F292">
        <v>14.3</v>
      </c>
      <c r="G292">
        <v>79</v>
      </c>
      <c r="H292">
        <v>1</v>
      </c>
      <c r="I292" t="s">
        <v>37</v>
      </c>
      <c r="N292">
        <f>_xlfn.NORM.DIST(auto_mpg__2[[#This Row],[acceleration]],$K$4,$K$5,TRUE)</f>
        <v>0.32260850963705878</v>
      </c>
      <c r="O292">
        <f t="shared" si="20"/>
        <v>0.31155778894472363</v>
      </c>
      <c r="P292">
        <f t="shared" si="21"/>
        <v>1.1050720692335148E-2</v>
      </c>
      <c r="V292">
        <f t="shared" si="22"/>
        <v>0.69208959455628016</v>
      </c>
      <c r="W292">
        <f t="shared" si="23"/>
        <v>0.84422110552763818</v>
      </c>
      <c r="X292">
        <f t="shared" si="24"/>
        <v>0.15213151097135802</v>
      </c>
    </row>
    <row r="293" spans="1:24" x14ac:dyDescent="0.25">
      <c r="A293">
        <v>19.2</v>
      </c>
      <c r="B293">
        <v>8</v>
      </c>
      <c r="C293">
        <v>267</v>
      </c>
      <c r="D293" t="s">
        <v>386</v>
      </c>
      <c r="E293">
        <v>3605</v>
      </c>
      <c r="F293">
        <v>15</v>
      </c>
      <c r="G293">
        <v>79</v>
      </c>
      <c r="H293">
        <v>1</v>
      </c>
      <c r="I293" t="s">
        <v>220</v>
      </c>
      <c r="N293">
        <f>_xlfn.NORM.DIST(auto_mpg__2[[#This Row],[acceleration]],$K$4,$K$5,TRUE)</f>
        <v>0.41829326485026513</v>
      </c>
      <c r="O293">
        <f t="shared" si="20"/>
        <v>0.45477386934673369</v>
      </c>
      <c r="P293">
        <f t="shared" si="21"/>
        <v>3.6480604496468561E-2</v>
      </c>
      <c r="V293">
        <f t="shared" si="22"/>
        <v>0.56478593705698898</v>
      </c>
      <c r="W293">
        <f t="shared" si="23"/>
        <v>0.74874371859296485</v>
      </c>
      <c r="X293">
        <f t="shared" si="24"/>
        <v>0.18395778153597586</v>
      </c>
    </row>
    <row r="294" spans="1:24" x14ac:dyDescent="0.25">
      <c r="A294">
        <v>18.5</v>
      </c>
      <c r="B294">
        <v>8</v>
      </c>
      <c r="C294">
        <v>360</v>
      </c>
      <c r="D294" t="s">
        <v>307</v>
      </c>
      <c r="E294">
        <v>3940</v>
      </c>
      <c r="F294">
        <v>13</v>
      </c>
      <c r="G294">
        <v>79</v>
      </c>
      <c r="H294">
        <v>1</v>
      </c>
      <c r="I294" t="s">
        <v>221</v>
      </c>
      <c r="N294">
        <f>_xlfn.NORM.DIST(auto_mpg__2[[#This Row],[acceleration]],$K$4,$K$5,TRUE)</f>
        <v>0.17555989904777469</v>
      </c>
      <c r="O294">
        <f t="shared" si="20"/>
        <v>0.17839195979899497</v>
      </c>
      <c r="P294">
        <f t="shared" si="21"/>
        <v>2.8320607512202778E-3</v>
      </c>
      <c r="V294">
        <f t="shared" si="22"/>
        <v>0.65976750779699467</v>
      </c>
      <c r="W294">
        <f t="shared" si="23"/>
        <v>0.83165829145728642</v>
      </c>
      <c r="X294">
        <f t="shared" si="24"/>
        <v>0.17189078366029176</v>
      </c>
    </row>
    <row r="295" spans="1:24" x14ac:dyDescent="0.25">
      <c r="A295">
        <v>31.9</v>
      </c>
      <c r="B295">
        <v>4</v>
      </c>
      <c r="C295">
        <v>89</v>
      </c>
      <c r="D295" t="s">
        <v>367</v>
      </c>
      <c r="E295">
        <v>1925</v>
      </c>
      <c r="F295">
        <v>14</v>
      </c>
      <c r="G295">
        <v>79</v>
      </c>
      <c r="H295">
        <v>2</v>
      </c>
      <c r="I295" t="s">
        <v>222</v>
      </c>
      <c r="N295">
        <f>_xlfn.NORM.DIST(auto_mpg__2[[#This Row],[acceleration]],$K$4,$K$5,TRUE)</f>
        <v>0.28456252620773909</v>
      </c>
      <c r="O295">
        <f t="shared" si="20"/>
        <v>0.29648241206030151</v>
      </c>
      <c r="P295">
        <f t="shared" si="21"/>
        <v>1.1919885852562428E-2</v>
      </c>
      <c r="V295">
        <f t="shared" si="22"/>
        <v>8.8460447972781395E-2</v>
      </c>
      <c r="W295">
        <f t="shared" si="23"/>
        <v>5.2763819095477386E-2</v>
      </c>
      <c r="X295">
        <f t="shared" si="24"/>
        <v>3.5696628877304008E-2</v>
      </c>
    </row>
    <row r="296" spans="1:24" x14ac:dyDescent="0.25">
      <c r="A296">
        <v>34.1</v>
      </c>
      <c r="B296">
        <v>4</v>
      </c>
      <c r="C296">
        <v>86</v>
      </c>
      <c r="D296" t="s">
        <v>338</v>
      </c>
      <c r="E296">
        <v>1975</v>
      </c>
      <c r="F296">
        <v>15.2</v>
      </c>
      <c r="G296">
        <v>79</v>
      </c>
      <c r="H296">
        <v>3</v>
      </c>
      <c r="I296" t="s">
        <v>223</v>
      </c>
      <c r="N296">
        <f>_xlfn.NORM.DIST(auto_mpg__2[[#This Row],[acceleration]],$K$4,$K$5,TRUE)</f>
        <v>0.44684130317968085</v>
      </c>
      <c r="O296">
        <f t="shared" si="20"/>
        <v>0.46733668341708545</v>
      </c>
      <c r="P296">
        <f t="shared" si="21"/>
        <v>2.0495380237404603E-2</v>
      </c>
      <c r="V296">
        <f t="shared" si="22"/>
        <v>0.1026368018145733</v>
      </c>
      <c r="W296">
        <f t="shared" si="23"/>
        <v>8.7939698492462318E-2</v>
      </c>
      <c r="X296">
        <f t="shared" si="24"/>
        <v>1.469710332211098E-2</v>
      </c>
    </row>
    <row r="297" spans="1:24" x14ac:dyDescent="0.25">
      <c r="A297">
        <v>35.700000000000003</v>
      </c>
      <c r="B297">
        <v>4</v>
      </c>
      <c r="C297">
        <v>98</v>
      </c>
      <c r="D297" t="s">
        <v>341</v>
      </c>
      <c r="E297">
        <v>1915</v>
      </c>
      <c r="F297">
        <v>14.4</v>
      </c>
      <c r="G297">
        <v>79</v>
      </c>
      <c r="H297">
        <v>1</v>
      </c>
      <c r="I297" t="s">
        <v>224</v>
      </c>
      <c r="N297">
        <f>_xlfn.NORM.DIST(auto_mpg__2[[#This Row],[acceleration]],$K$4,$K$5,TRUE)</f>
        <v>0.33574316381185693</v>
      </c>
      <c r="O297">
        <f t="shared" si="20"/>
        <v>0.32412060301507539</v>
      </c>
      <c r="P297">
        <f t="shared" si="21"/>
        <v>1.1622560796781534E-2</v>
      </c>
      <c r="V297">
        <f t="shared" si="22"/>
        <v>8.5625177204423017E-2</v>
      </c>
      <c r="W297">
        <f t="shared" si="23"/>
        <v>5.0251256281407038E-2</v>
      </c>
      <c r="X297">
        <f t="shared" si="24"/>
        <v>3.5373920923015979E-2</v>
      </c>
    </row>
    <row r="298" spans="1:24" x14ac:dyDescent="0.25">
      <c r="A298">
        <v>27.4</v>
      </c>
      <c r="B298">
        <v>4</v>
      </c>
      <c r="C298">
        <v>121</v>
      </c>
      <c r="D298" t="s">
        <v>341</v>
      </c>
      <c r="E298">
        <v>2670</v>
      </c>
      <c r="F298">
        <v>15</v>
      </c>
      <c r="G298">
        <v>79</v>
      </c>
      <c r="H298">
        <v>1</v>
      </c>
      <c r="I298" t="s">
        <v>225</v>
      </c>
      <c r="N298">
        <f>_xlfn.NORM.DIST(auto_mpg__2[[#This Row],[acceleration]],$K$4,$K$5,TRUE)</f>
        <v>0.41829326485026513</v>
      </c>
      <c r="O298">
        <f t="shared" si="20"/>
        <v>0.45477386934673369</v>
      </c>
      <c r="P298">
        <f t="shared" si="21"/>
        <v>3.6480604496468561E-2</v>
      </c>
      <c r="V298">
        <f t="shared" si="22"/>
        <v>0.29968812021548058</v>
      </c>
      <c r="W298">
        <f t="shared" si="23"/>
        <v>0.44974874371859297</v>
      </c>
      <c r="X298">
        <f t="shared" si="24"/>
        <v>0.15006062350311239</v>
      </c>
    </row>
    <row r="299" spans="1:24" x14ac:dyDescent="0.25">
      <c r="A299">
        <v>25.4</v>
      </c>
      <c r="B299">
        <v>5</v>
      </c>
      <c r="C299">
        <v>183</v>
      </c>
      <c r="D299" t="s">
        <v>391</v>
      </c>
      <c r="E299">
        <v>3530</v>
      </c>
      <c r="F299">
        <v>20.100000000000001</v>
      </c>
      <c r="G299">
        <v>79</v>
      </c>
      <c r="H299">
        <v>2</v>
      </c>
      <c r="I299" t="s">
        <v>226</v>
      </c>
      <c r="N299">
        <f>_xlfn.NORM.DIST(auto_mpg__2[[#This Row],[acceleration]],$K$4,$K$5,TRUE)</f>
        <v>0.95006052077919312</v>
      </c>
      <c r="O299">
        <f t="shared" si="20"/>
        <v>0.94723618090452266</v>
      </c>
      <c r="P299">
        <f t="shared" si="21"/>
        <v>2.8243398746704562E-3</v>
      </c>
      <c r="V299">
        <f t="shared" si="22"/>
        <v>0.54352140629430112</v>
      </c>
      <c r="W299">
        <f t="shared" si="23"/>
        <v>0.73618090452261309</v>
      </c>
      <c r="X299">
        <f t="shared" si="24"/>
        <v>0.19265949822831197</v>
      </c>
    </row>
    <row r="300" spans="1:24" x14ac:dyDescent="0.25">
      <c r="A300">
        <v>23</v>
      </c>
      <c r="B300">
        <v>8</v>
      </c>
      <c r="C300">
        <v>350</v>
      </c>
      <c r="D300" t="s">
        <v>386</v>
      </c>
      <c r="E300">
        <v>3900</v>
      </c>
      <c r="F300">
        <v>17.399999999999999</v>
      </c>
      <c r="G300">
        <v>79</v>
      </c>
      <c r="H300">
        <v>1</v>
      </c>
      <c r="I300" t="s">
        <v>227</v>
      </c>
      <c r="N300">
        <f>_xlfn.NORM.DIST(auto_mpg__2[[#This Row],[acceleration]],$K$4,$K$5,TRUE)</f>
        <v>0.74701558964492421</v>
      </c>
      <c r="O300">
        <f t="shared" si="20"/>
        <v>0.77135678391959794</v>
      </c>
      <c r="P300">
        <f t="shared" si="21"/>
        <v>2.4341194274673739E-2</v>
      </c>
      <c r="V300">
        <f t="shared" si="22"/>
        <v>0.64842642472356105</v>
      </c>
      <c r="W300">
        <f t="shared" si="23"/>
        <v>0.82412060301507539</v>
      </c>
      <c r="X300">
        <f t="shared" si="24"/>
        <v>0.17569417829151435</v>
      </c>
    </row>
    <row r="301" spans="1:24" x14ac:dyDescent="0.25">
      <c r="A301">
        <v>27.2</v>
      </c>
      <c r="B301">
        <v>4</v>
      </c>
      <c r="C301">
        <v>141</v>
      </c>
      <c r="D301" t="s">
        <v>367</v>
      </c>
      <c r="E301">
        <v>3190</v>
      </c>
      <c r="F301">
        <v>24.8</v>
      </c>
      <c r="G301">
        <v>79</v>
      </c>
      <c r="H301">
        <v>2</v>
      </c>
      <c r="I301" t="s">
        <v>20</v>
      </c>
      <c r="N301">
        <f>_xlfn.NORM.DIST(auto_mpg__2[[#This Row],[acceleration]],$K$4,$K$5,TRUE)</f>
        <v>0.99959872169795105</v>
      </c>
      <c r="O301">
        <f t="shared" si="20"/>
        <v>1</v>
      </c>
      <c r="P301">
        <f t="shared" si="21"/>
        <v>4.0127830204894632E-4</v>
      </c>
      <c r="V301">
        <f t="shared" si="22"/>
        <v>0.44712220017011622</v>
      </c>
      <c r="W301">
        <f t="shared" si="23"/>
        <v>0.62814070351758799</v>
      </c>
      <c r="X301">
        <f t="shared" si="24"/>
        <v>0.18101850334747177</v>
      </c>
    </row>
    <row r="302" spans="1:24" x14ac:dyDescent="0.25">
      <c r="A302">
        <v>23.9</v>
      </c>
      <c r="B302">
        <v>8</v>
      </c>
      <c r="C302">
        <v>260</v>
      </c>
      <c r="D302" t="s">
        <v>322</v>
      </c>
      <c r="E302">
        <v>3420</v>
      </c>
      <c r="F302">
        <v>22.2</v>
      </c>
      <c r="G302">
        <v>79</v>
      </c>
      <c r="H302">
        <v>1</v>
      </c>
      <c r="I302" t="s">
        <v>185</v>
      </c>
      <c r="N302">
        <f>_xlfn.NORM.DIST(auto_mpg__2[[#This Row],[acceleration]],$K$4,$K$5,TRUE)</f>
        <v>0.99197785307407682</v>
      </c>
      <c r="O302">
        <f t="shared" si="20"/>
        <v>0.98994974874371855</v>
      </c>
      <c r="P302">
        <f t="shared" si="21"/>
        <v>2.0281043303582713E-3</v>
      </c>
      <c r="V302">
        <f t="shared" si="22"/>
        <v>0.51233342784235891</v>
      </c>
      <c r="W302">
        <f t="shared" si="23"/>
        <v>0.69849246231155782</v>
      </c>
      <c r="X302">
        <f t="shared" si="24"/>
        <v>0.1861590344691989</v>
      </c>
    </row>
    <row r="303" spans="1:24" x14ac:dyDescent="0.25">
      <c r="A303">
        <v>34.200000000000003</v>
      </c>
      <c r="B303">
        <v>4</v>
      </c>
      <c r="C303">
        <v>105</v>
      </c>
      <c r="D303" t="s">
        <v>336</v>
      </c>
      <c r="E303">
        <v>2200</v>
      </c>
      <c r="F303">
        <v>13.2</v>
      </c>
      <c r="G303">
        <v>79</v>
      </c>
      <c r="H303">
        <v>1</v>
      </c>
      <c r="I303" t="s">
        <v>228</v>
      </c>
      <c r="N303">
        <f>_xlfn.NORM.DIST(auto_mpg__2[[#This Row],[acceleration]],$K$4,$K$5,TRUE)</f>
        <v>0.19494863839102011</v>
      </c>
      <c r="O303">
        <f t="shared" si="20"/>
        <v>0.19346733668341709</v>
      </c>
      <c r="P303">
        <f t="shared" si="21"/>
        <v>1.4813017076030222E-3</v>
      </c>
      <c r="V303">
        <f t="shared" si="22"/>
        <v>0.1664303941026368</v>
      </c>
      <c r="W303">
        <f t="shared" si="23"/>
        <v>0.23115577889447236</v>
      </c>
      <c r="X303">
        <f t="shared" si="24"/>
        <v>6.4725384791835566E-2</v>
      </c>
    </row>
    <row r="304" spans="1:24" x14ac:dyDescent="0.25">
      <c r="A304">
        <v>34.5</v>
      </c>
      <c r="B304">
        <v>4</v>
      </c>
      <c r="C304">
        <v>105</v>
      </c>
      <c r="D304" t="s">
        <v>336</v>
      </c>
      <c r="E304">
        <v>2150</v>
      </c>
      <c r="F304">
        <v>14.9</v>
      </c>
      <c r="G304">
        <v>79</v>
      </c>
      <c r="H304">
        <v>1</v>
      </c>
      <c r="I304" t="s">
        <v>229</v>
      </c>
      <c r="N304">
        <f>_xlfn.NORM.DIST(auto_mpg__2[[#This Row],[acceleration]],$K$4,$K$5,TRUE)</f>
        <v>0.40416943841267317</v>
      </c>
      <c r="O304">
        <f t="shared" si="20"/>
        <v>0.41959798994974873</v>
      </c>
      <c r="P304">
        <f t="shared" si="21"/>
        <v>1.5428551537075563E-2</v>
      </c>
      <c r="V304">
        <f t="shared" si="22"/>
        <v>0.15225404026084491</v>
      </c>
      <c r="W304">
        <f t="shared" si="23"/>
        <v>0.19849246231155779</v>
      </c>
      <c r="X304">
        <f t="shared" si="24"/>
        <v>4.623842205071288E-2</v>
      </c>
    </row>
    <row r="305" spans="1:24" x14ac:dyDescent="0.25">
      <c r="A305">
        <v>31.8</v>
      </c>
      <c r="B305">
        <v>4</v>
      </c>
      <c r="C305">
        <v>85</v>
      </c>
      <c r="D305" t="s">
        <v>338</v>
      </c>
      <c r="E305">
        <v>2020</v>
      </c>
      <c r="F305">
        <v>19.2</v>
      </c>
      <c r="G305">
        <v>79</v>
      </c>
      <c r="H305">
        <v>3</v>
      </c>
      <c r="I305" t="s">
        <v>230</v>
      </c>
      <c r="N305">
        <f>_xlfn.NORM.DIST(auto_mpg__2[[#This Row],[acceleration]],$K$4,$K$5,TRUE)</f>
        <v>0.9063602214784009</v>
      </c>
      <c r="O305">
        <f t="shared" si="20"/>
        <v>0.9120603015075377</v>
      </c>
      <c r="P305">
        <f t="shared" si="21"/>
        <v>5.7000800291368003E-3</v>
      </c>
      <c r="V305">
        <f t="shared" si="22"/>
        <v>0.115395520272186</v>
      </c>
      <c r="W305">
        <f t="shared" si="23"/>
        <v>0.11809045226130653</v>
      </c>
      <c r="X305">
        <f t="shared" si="24"/>
        <v>2.6949319891205331E-3</v>
      </c>
    </row>
    <row r="306" spans="1:24" x14ac:dyDescent="0.25">
      <c r="A306">
        <v>37.299999999999997</v>
      </c>
      <c r="B306">
        <v>4</v>
      </c>
      <c r="C306">
        <v>91</v>
      </c>
      <c r="D306" t="s">
        <v>339</v>
      </c>
      <c r="E306">
        <v>2130</v>
      </c>
      <c r="F306">
        <v>14.7</v>
      </c>
      <c r="G306">
        <v>79</v>
      </c>
      <c r="H306">
        <v>2</v>
      </c>
      <c r="I306" t="s">
        <v>231</v>
      </c>
      <c r="N306">
        <f>_xlfn.NORM.DIST(auto_mpg__2[[#This Row],[acceleration]],$K$4,$K$5,TRUE)</f>
        <v>0.37631047410929686</v>
      </c>
      <c r="O306">
        <f t="shared" si="20"/>
        <v>0.39447236180904521</v>
      </c>
      <c r="P306">
        <f t="shared" si="21"/>
        <v>1.8161887699748358E-2</v>
      </c>
      <c r="V306">
        <f t="shared" si="22"/>
        <v>0.14658349872412815</v>
      </c>
      <c r="W306">
        <f t="shared" si="23"/>
        <v>0.18844221105527639</v>
      </c>
      <c r="X306">
        <f t="shared" si="24"/>
        <v>4.185871233114824E-2</v>
      </c>
    </row>
    <row r="307" spans="1:24" x14ac:dyDescent="0.25">
      <c r="A307">
        <v>28.4</v>
      </c>
      <c r="B307">
        <v>4</v>
      </c>
      <c r="C307">
        <v>151</v>
      </c>
      <c r="D307" t="s">
        <v>322</v>
      </c>
      <c r="E307">
        <v>2670</v>
      </c>
      <c r="F307">
        <v>16</v>
      </c>
      <c r="G307">
        <v>79</v>
      </c>
      <c r="H307">
        <v>1</v>
      </c>
      <c r="I307" t="s">
        <v>232</v>
      </c>
      <c r="N307">
        <f>_xlfn.NORM.DIST(auto_mpg__2[[#This Row],[acceleration]],$K$4,$K$5,TRUE)</f>
        <v>0.56230555809203142</v>
      </c>
      <c r="O307">
        <f t="shared" si="20"/>
        <v>0.61306532663316582</v>
      </c>
      <c r="P307">
        <f t="shared" si="21"/>
        <v>5.0759768541134398E-2</v>
      </c>
      <c r="V307">
        <f t="shared" si="22"/>
        <v>0.29968812021548058</v>
      </c>
      <c r="W307">
        <f t="shared" si="23"/>
        <v>0.44974874371859297</v>
      </c>
      <c r="X307">
        <f t="shared" si="24"/>
        <v>0.15006062350311239</v>
      </c>
    </row>
    <row r="308" spans="1:24" x14ac:dyDescent="0.25">
      <c r="A308">
        <v>28.8</v>
      </c>
      <c r="B308">
        <v>6</v>
      </c>
      <c r="C308">
        <v>173</v>
      </c>
      <c r="D308" t="s">
        <v>369</v>
      </c>
      <c r="E308">
        <v>2595</v>
      </c>
      <c r="F308">
        <v>11.3</v>
      </c>
      <c r="G308">
        <v>79</v>
      </c>
      <c r="H308">
        <v>1</v>
      </c>
      <c r="I308" t="s">
        <v>233</v>
      </c>
      <c r="N308">
        <f>_xlfn.NORM.DIST(auto_mpg__2[[#This Row],[acceleration]],$K$4,$K$5,TRUE)</f>
        <v>6.0612343655535125E-2</v>
      </c>
      <c r="O308">
        <f t="shared" si="20"/>
        <v>5.2763819095477386E-2</v>
      </c>
      <c r="P308">
        <f t="shared" si="21"/>
        <v>7.8485245600577389E-3</v>
      </c>
      <c r="V308">
        <f t="shared" si="22"/>
        <v>0.27842358945279272</v>
      </c>
      <c r="W308">
        <f t="shared" si="23"/>
        <v>0.4120603015075377</v>
      </c>
      <c r="X308">
        <f t="shared" si="24"/>
        <v>0.13363671205474498</v>
      </c>
    </row>
    <row r="309" spans="1:24" x14ac:dyDescent="0.25">
      <c r="A309">
        <v>26.8</v>
      </c>
      <c r="B309">
        <v>6</v>
      </c>
      <c r="C309">
        <v>173</v>
      </c>
      <c r="D309" t="s">
        <v>369</v>
      </c>
      <c r="E309">
        <v>2700</v>
      </c>
      <c r="F309">
        <v>12.9</v>
      </c>
      <c r="G309">
        <v>79</v>
      </c>
      <c r="H309">
        <v>1</v>
      </c>
      <c r="I309" t="s">
        <v>234</v>
      </c>
      <c r="N309">
        <f>_xlfn.NORM.DIST(auto_mpg__2[[#This Row],[acceleration]],$K$4,$K$5,TRUE)</f>
        <v>0.16634062455518348</v>
      </c>
      <c r="O309">
        <f t="shared" si="20"/>
        <v>0.14824120603015076</v>
      </c>
      <c r="P309">
        <f t="shared" si="21"/>
        <v>1.8099418525032718E-2</v>
      </c>
      <c r="V309">
        <f t="shared" si="22"/>
        <v>0.30819393252055571</v>
      </c>
      <c r="W309">
        <f t="shared" si="23"/>
        <v>0.46231155778894473</v>
      </c>
      <c r="X309">
        <f t="shared" si="24"/>
        <v>0.15411762526838901</v>
      </c>
    </row>
    <row r="310" spans="1:24" x14ac:dyDescent="0.25">
      <c r="A310">
        <v>33.5</v>
      </c>
      <c r="B310">
        <v>4</v>
      </c>
      <c r="C310">
        <v>151</v>
      </c>
      <c r="D310" t="s">
        <v>322</v>
      </c>
      <c r="E310">
        <v>2556</v>
      </c>
      <c r="F310">
        <v>13.2</v>
      </c>
      <c r="G310">
        <v>79</v>
      </c>
      <c r="H310">
        <v>1</v>
      </c>
      <c r="I310" t="s">
        <v>235</v>
      </c>
      <c r="N310">
        <f>_xlfn.NORM.DIST(auto_mpg__2[[#This Row],[acceleration]],$K$4,$K$5,TRUE)</f>
        <v>0.19494863839102011</v>
      </c>
      <c r="O310">
        <f t="shared" si="20"/>
        <v>0.19346733668341709</v>
      </c>
      <c r="P310">
        <f t="shared" si="21"/>
        <v>1.4813017076030222E-3</v>
      </c>
      <c r="V310">
        <f t="shared" si="22"/>
        <v>0.26736603345619508</v>
      </c>
      <c r="W310">
        <f t="shared" si="23"/>
        <v>0.38944723618090454</v>
      </c>
      <c r="X310">
        <f t="shared" si="24"/>
        <v>0.12208120272470946</v>
      </c>
    </row>
    <row r="311" spans="1:24" x14ac:dyDescent="0.25">
      <c r="A311">
        <v>41.5</v>
      </c>
      <c r="B311">
        <v>4</v>
      </c>
      <c r="C311">
        <v>98</v>
      </c>
      <c r="D311" t="s">
        <v>337</v>
      </c>
      <c r="E311">
        <v>2144</v>
      </c>
      <c r="F311">
        <v>14.7</v>
      </c>
      <c r="G311">
        <v>80</v>
      </c>
      <c r="H311">
        <v>2</v>
      </c>
      <c r="I311" t="s">
        <v>143</v>
      </c>
      <c r="N311">
        <f>_xlfn.NORM.DIST(auto_mpg__2[[#This Row],[acceleration]],$K$4,$K$5,TRUE)</f>
        <v>0.37631047410929686</v>
      </c>
      <c r="O311">
        <f t="shared" si="20"/>
        <v>0.39447236180904521</v>
      </c>
      <c r="P311">
        <f t="shared" si="21"/>
        <v>1.8161887699748358E-2</v>
      </c>
      <c r="V311">
        <f t="shared" si="22"/>
        <v>0.15055287779982987</v>
      </c>
      <c r="W311">
        <f t="shared" si="23"/>
        <v>0.19346733668341709</v>
      </c>
      <c r="X311">
        <f t="shared" si="24"/>
        <v>4.291445888358722E-2</v>
      </c>
    </row>
    <row r="312" spans="1:24" x14ac:dyDescent="0.25">
      <c r="A312">
        <v>38.1</v>
      </c>
      <c r="B312">
        <v>4</v>
      </c>
      <c r="C312">
        <v>89</v>
      </c>
      <c r="D312" t="s">
        <v>340</v>
      </c>
      <c r="E312">
        <v>1968</v>
      </c>
      <c r="F312">
        <v>18.8</v>
      </c>
      <c r="G312">
        <v>80</v>
      </c>
      <c r="H312">
        <v>3</v>
      </c>
      <c r="I312" t="s">
        <v>236</v>
      </c>
      <c r="N312">
        <f>_xlfn.NORM.DIST(auto_mpg__2[[#This Row],[acceleration]],$K$4,$K$5,TRUE)</f>
        <v>0.87968992747858787</v>
      </c>
      <c r="O312">
        <f t="shared" si="20"/>
        <v>0.87437185929648242</v>
      </c>
      <c r="P312">
        <f t="shared" si="21"/>
        <v>5.318068182105451E-3</v>
      </c>
      <c r="V312">
        <f t="shared" si="22"/>
        <v>0.10065211227672242</v>
      </c>
      <c r="W312">
        <f t="shared" si="23"/>
        <v>8.0402010050251257E-2</v>
      </c>
      <c r="X312">
        <f t="shared" si="24"/>
        <v>2.0250102226471167E-2</v>
      </c>
    </row>
    <row r="313" spans="1:24" x14ac:dyDescent="0.25">
      <c r="A313">
        <v>32.1</v>
      </c>
      <c r="B313">
        <v>4</v>
      </c>
      <c r="C313">
        <v>98</v>
      </c>
      <c r="D313" t="s">
        <v>336</v>
      </c>
      <c r="E313">
        <v>2120</v>
      </c>
      <c r="F313">
        <v>15.5</v>
      </c>
      <c r="G313">
        <v>80</v>
      </c>
      <c r="H313">
        <v>1</v>
      </c>
      <c r="I313" t="s">
        <v>141</v>
      </c>
      <c r="N313">
        <f>_xlfn.NORM.DIST(auto_mpg__2[[#This Row],[acceleration]],$K$4,$K$5,TRUE)</f>
        <v>0.49013827122340731</v>
      </c>
      <c r="O313">
        <f t="shared" si="20"/>
        <v>0.53768844221105527</v>
      </c>
      <c r="P313">
        <f t="shared" si="21"/>
        <v>4.7550170987647966E-2</v>
      </c>
      <c r="V313">
        <f t="shared" si="22"/>
        <v>0.14374822795576978</v>
      </c>
      <c r="W313">
        <f t="shared" si="23"/>
        <v>0.16331658291457288</v>
      </c>
      <c r="X313">
        <f t="shared" si="24"/>
        <v>1.9568354958803102E-2</v>
      </c>
    </row>
    <row r="314" spans="1:24" x14ac:dyDescent="0.25">
      <c r="A314">
        <v>37.200000000000003</v>
      </c>
      <c r="B314">
        <v>4</v>
      </c>
      <c r="C314">
        <v>86</v>
      </c>
      <c r="D314" t="s">
        <v>338</v>
      </c>
      <c r="E314">
        <v>2019</v>
      </c>
      <c r="F314">
        <v>16.399999999999999</v>
      </c>
      <c r="G314">
        <v>80</v>
      </c>
      <c r="H314">
        <v>3</v>
      </c>
      <c r="I314" t="s">
        <v>237</v>
      </c>
      <c r="N314">
        <f>_xlfn.NORM.DIST(auto_mpg__2[[#This Row],[acceleration]],$K$4,$K$5,TRUE)</f>
        <v>0.61869256915789772</v>
      </c>
      <c r="O314">
        <f t="shared" si="20"/>
        <v>0.64824120603015079</v>
      </c>
      <c r="P314">
        <f t="shared" si="21"/>
        <v>2.9548636872253065E-2</v>
      </c>
      <c r="V314">
        <f t="shared" si="22"/>
        <v>0.11511199319535016</v>
      </c>
      <c r="W314">
        <f t="shared" si="23"/>
        <v>0.11557788944723618</v>
      </c>
      <c r="X314">
        <f t="shared" si="24"/>
        <v>4.6589625188601935E-4</v>
      </c>
    </row>
    <row r="315" spans="1:24" x14ac:dyDescent="0.25">
      <c r="A315">
        <v>28</v>
      </c>
      <c r="B315">
        <v>4</v>
      </c>
      <c r="C315">
        <v>151</v>
      </c>
      <c r="D315" t="s">
        <v>322</v>
      </c>
      <c r="E315">
        <v>2678</v>
      </c>
      <c r="F315">
        <v>16.5</v>
      </c>
      <c r="G315">
        <v>80</v>
      </c>
      <c r="H315">
        <v>1</v>
      </c>
      <c r="I315" t="s">
        <v>233</v>
      </c>
      <c r="N315">
        <f>_xlfn.NORM.DIST(auto_mpg__2[[#This Row],[acceleration]],$K$4,$K$5,TRUE)</f>
        <v>0.63245279625253403</v>
      </c>
      <c r="O315">
        <f t="shared" si="20"/>
        <v>0.68090452261306533</v>
      </c>
      <c r="P315">
        <f t="shared" si="21"/>
        <v>4.84517263605313E-2</v>
      </c>
      <c r="V315">
        <f t="shared" si="22"/>
        <v>0.30195633683016726</v>
      </c>
      <c r="W315">
        <f t="shared" si="23"/>
        <v>0.457286432160804</v>
      </c>
      <c r="X315">
        <f t="shared" si="24"/>
        <v>0.15533009533063674</v>
      </c>
    </row>
    <row r="316" spans="1:24" x14ac:dyDescent="0.25">
      <c r="A316">
        <v>26.4</v>
      </c>
      <c r="B316">
        <v>4</v>
      </c>
      <c r="C316">
        <v>140</v>
      </c>
      <c r="D316" t="s">
        <v>319</v>
      </c>
      <c r="E316">
        <v>2870</v>
      </c>
      <c r="F316">
        <v>18.100000000000001</v>
      </c>
      <c r="G316">
        <v>80</v>
      </c>
      <c r="H316">
        <v>1</v>
      </c>
      <c r="I316" t="s">
        <v>238</v>
      </c>
      <c r="N316">
        <f>_xlfn.NORM.DIST(auto_mpg__2[[#This Row],[acceleration]],$K$4,$K$5,TRUE)</f>
        <v>0.82102619666595789</v>
      </c>
      <c r="O316">
        <f t="shared" si="20"/>
        <v>0.82914572864321612</v>
      </c>
      <c r="P316">
        <f t="shared" si="21"/>
        <v>8.1195319772582319E-3</v>
      </c>
      <c r="V316">
        <f t="shared" si="22"/>
        <v>0.35639353558264814</v>
      </c>
      <c r="W316">
        <f t="shared" si="23"/>
        <v>0.52261306532663321</v>
      </c>
      <c r="X316">
        <f t="shared" si="24"/>
        <v>0.16621952974398507</v>
      </c>
    </row>
    <row r="317" spans="1:24" x14ac:dyDescent="0.25">
      <c r="A317">
        <v>24.3</v>
      </c>
      <c r="B317">
        <v>4</v>
      </c>
      <c r="C317">
        <v>151</v>
      </c>
      <c r="D317" t="s">
        <v>322</v>
      </c>
      <c r="E317">
        <v>3003</v>
      </c>
      <c r="F317">
        <v>20.100000000000001</v>
      </c>
      <c r="G317">
        <v>80</v>
      </c>
      <c r="H317">
        <v>1</v>
      </c>
      <c r="I317" t="s">
        <v>192</v>
      </c>
      <c r="N317">
        <f>_xlfn.NORM.DIST(auto_mpg__2[[#This Row],[acceleration]],$K$4,$K$5,TRUE)</f>
        <v>0.95006052077919312</v>
      </c>
      <c r="O317">
        <f t="shared" si="20"/>
        <v>0.94723618090452266</v>
      </c>
      <c r="P317">
        <f t="shared" si="21"/>
        <v>2.8243398746704562E-3</v>
      </c>
      <c r="V317">
        <f t="shared" si="22"/>
        <v>0.39410263680181457</v>
      </c>
      <c r="W317">
        <f t="shared" si="23"/>
        <v>0.58040201005025127</v>
      </c>
      <c r="X317">
        <f t="shared" si="24"/>
        <v>0.18629937324843671</v>
      </c>
    </row>
    <row r="318" spans="1:24" x14ac:dyDescent="0.25">
      <c r="A318">
        <v>19.100000000000001</v>
      </c>
      <c r="B318">
        <v>6</v>
      </c>
      <c r="C318">
        <v>225</v>
      </c>
      <c r="D318" t="s">
        <v>322</v>
      </c>
      <c r="E318">
        <v>3381</v>
      </c>
      <c r="F318">
        <v>18.7</v>
      </c>
      <c r="G318">
        <v>80</v>
      </c>
      <c r="H318">
        <v>1</v>
      </c>
      <c r="I318" t="s">
        <v>195</v>
      </c>
      <c r="N318">
        <f>_xlfn.NORM.DIST(auto_mpg__2[[#This Row],[acceleration]],$K$4,$K$5,TRUE)</f>
        <v>0.87225808273970562</v>
      </c>
      <c r="O318">
        <f t="shared" si="20"/>
        <v>0.87185929648241201</v>
      </c>
      <c r="P318">
        <f t="shared" si="21"/>
        <v>3.9878625729361517E-4</v>
      </c>
      <c r="V318">
        <f t="shared" si="22"/>
        <v>0.50127587184576128</v>
      </c>
      <c r="W318">
        <f t="shared" si="23"/>
        <v>0.68592964824120606</v>
      </c>
      <c r="X318">
        <f t="shared" si="24"/>
        <v>0.18465377639544478</v>
      </c>
    </row>
    <row r="319" spans="1:24" x14ac:dyDescent="0.25">
      <c r="A319">
        <v>34.299999999999997</v>
      </c>
      <c r="B319">
        <v>4</v>
      </c>
      <c r="C319">
        <v>97</v>
      </c>
      <c r="D319" t="s">
        <v>360</v>
      </c>
      <c r="E319">
        <v>2188</v>
      </c>
      <c r="F319">
        <v>15.8</v>
      </c>
      <c r="G319">
        <v>80</v>
      </c>
      <c r="H319">
        <v>2</v>
      </c>
      <c r="I319" t="s">
        <v>239</v>
      </c>
      <c r="N319">
        <f>_xlfn.NORM.DIST(auto_mpg__2[[#This Row],[acceleration]],$K$4,$K$5,TRUE)</f>
        <v>0.53355187237252344</v>
      </c>
      <c r="O319">
        <f t="shared" si="20"/>
        <v>0.56783919597989951</v>
      </c>
      <c r="P319">
        <f t="shared" si="21"/>
        <v>3.4287323607376075E-2</v>
      </c>
      <c r="V319">
        <f t="shared" si="22"/>
        <v>0.16302806918060675</v>
      </c>
      <c r="W319">
        <f t="shared" si="23"/>
        <v>0.22110552763819097</v>
      </c>
      <c r="X319">
        <f t="shared" si="24"/>
        <v>5.8077458457584219E-2</v>
      </c>
    </row>
    <row r="320" spans="1:24" x14ac:dyDescent="0.25">
      <c r="A320">
        <v>29.8</v>
      </c>
      <c r="B320">
        <v>4</v>
      </c>
      <c r="C320">
        <v>134</v>
      </c>
      <c r="D320" t="s">
        <v>322</v>
      </c>
      <c r="E320">
        <v>2711</v>
      </c>
      <c r="F320">
        <v>15.5</v>
      </c>
      <c r="G320">
        <v>80</v>
      </c>
      <c r="H320">
        <v>3</v>
      </c>
      <c r="I320" t="s">
        <v>240</v>
      </c>
      <c r="N320">
        <f>_xlfn.NORM.DIST(auto_mpg__2[[#This Row],[acceleration]],$K$4,$K$5,TRUE)</f>
        <v>0.49013827122340731</v>
      </c>
      <c r="O320">
        <f t="shared" si="20"/>
        <v>0.53768844221105527</v>
      </c>
      <c r="P320">
        <f t="shared" si="21"/>
        <v>4.7550170987647966E-2</v>
      </c>
      <c r="V320">
        <f t="shared" si="22"/>
        <v>0.31131273036574991</v>
      </c>
      <c r="W320">
        <f t="shared" si="23"/>
        <v>0.46733668341708545</v>
      </c>
      <c r="X320">
        <f t="shared" si="24"/>
        <v>0.15602395305133554</v>
      </c>
    </row>
    <row r="321" spans="1:24" x14ac:dyDescent="0.25">
      <c r="A321">
        <v>31.3</v>
      </c>
      <c r="B321">
        <v>4</v>
      </c>
      <c r="C321">
        <v>120</v>
      </c>
      <c r="D321" t="s">
        <v>355</v>
      </c>
      <c r="E321">
        <v>2542</v>
      </c>
      <c r="F321">
        <v>17.5</v>
      </c>
      <c r="G321">
        <v>80</v>
      </c>
      <c r="H321">
        <v>3</v>
      </c>
      <c r="I321" t="s">
        <v>241</v>
      </c>
      <c r="N321">
        <f>_xlfn.NORM.DIST(auto_mpg__2[[#This Row],[acceleration]],$K$4,$K$5,TRUE)</f>
        <v>0.75848439011386026</v>
      </c>
      <c r="O321">
        <f t="shared" si="20"/>
        <v>0.78140703517587939</v>
      </c>
      <c r="P321">
        <f t="shared" si="21"/>
        <v>2.2922645062019131E-2</v>
      </c>
      <c r="V321">
        <f t="shared" si="22"/>
        <v>0.26339665438049331</v>
      </c>
      <c r="W321">
        <f t="shared" si="23"/>
        <v>0.38442211055276382</v>
      </c>
      <c r="X321">
        <f t="shared" si="24"/>
        <v>0.12102545617227051</v>
      </c>
    </row>
    <row r="322" spans="1:24" x14ac:dyDescent="0.25">
      <c r="A322">
        <v>37</v>
      </c>
      <c r="B322">
        <v>4</v>
      </c>
      <c r="C322">
        <v>119</v>
      </c>
      <c r="D322" t="s">
        <v>346</v>
      </c>
      <c r="E322">
        <v>2434</v>
      </c>
      <c r="F322">
        <v>15</v>
      </c>
      <c r="G322">
        <v>80</v>
      </c>
      <c r="H322">
        <v>3</v>
      </c>
      <c r="I322" t="s">
        <v>242</v>
      </c>
      <c r="N322">
        <f>_xlfn.NORM.DIST(auto_mpg__2[[#This Row],[acceleration]],$K$4,$K$5,TRUE)</f>
        <v>0.41829326485026513</v>
      </c>
      <c r="O322">
        <f t="shared" si="20"/>
        <v>0.45477386934673369</v>
      </c>
      <c r="P322">
        <f t="shared" si="21"/>
        <v>3.6480604496468561E-2</v>
      </c>
      <c r="V322">
        <f t="shared" si="22"/>
        <v>0.23277573008222285</v>
      </c>
      <c r="W322">
        <f t="shared" si="23"/>
        <v>0.35427135678391958</v>
      </c>
      <c r="X322">
        <f t="shared" si="24"/>
        <v>0.12149562670169672</v>
      </c>
    </row>
    <row r="323" spans="1:24" x14ac:dyDescent="0.25">
      <c r="A323">
        <v>32.200000000000003</v>
      </c>
      <c r="B323">
        <v>4</v>
      </c>
      <c r="C323">
        <v>108</v>
      </c>
      <c r="D323" t="s">
        <v>355</v>
      </c>
      <c r="E323">
        <v>2265</v>
      </c>
      <c r="F323">
        <v>15.2</v>
      </c>
      <c r="G323">
        <v>80</v>
      </c>
      <c r="H323">
        <v>3</v>
      </c>
      <c r="I323" t="s">
        <v>131</v>
      </c>
      <c r="N323">
        <f>_xlfn.NORM.DIST(auto_mpg__2[[#This Row],[acceleration]],$K$4,$K$5,TRUE)</f>
        <v>0.44684130317968085</v>
      </c>
      <c r="O323">
        <f t="shared" ref="O323:O386" si="25">COUNTIF($F$2:$F$399, "&lt;="&amp;F323)/COUNT($F$2:$F$399)</f>
        <v>0.46733668341708545</v>
      </c>
      <c r="P323">
        <f t="shared" ref="P323:P386" si="26">ABS(O323-N323)</f>
        <v>2.0495380237404603E-2</v>
      </c>
      <c r="V323">
        <f t="shared" ref="V323:V386" si="27">(E323 - $T$4) / ($T$5 - $T$4)</f>
        <v>0.18485965409696625</v>
      </c>
      <c r="W323">
        <f t="shared" ref="W323:W386" si="28">COUNTIF($E$2:$E$399, "&lt;=" &amp; E323) / COUNT($E$2:$E$399)</f>
        <v>0.28140703517587939</v>
      </c>
      <c r="X323">
        <f t="shared" ref="X323:X386" si="29">ABS(W323-V323)</f>
        <v>9.6547381078913141E-2</v>
      </c>
    </row>
    <row r="324" spans="1:24" x14ac:dyDescent="0.25">
      <c r="A324">
        <v>46.6</v>
      </c>
      <c r="B324">
        <v>4</v>
      </c>
      <c r="C324">
        <v>86</v>
      </c>
      <c r="D324" t="s">
        <v>338</v>
      </c>
      <c r="E324">
        <v>2110</v>
      </c>
      <c r="F324">
        <v>17.899999999999999</v>
      </c>
      <c r="G324">
        <v>80</v>
      </c>
      <c r="H324">
        <v>3</v>
      </c>
      <c r="I324" t="s">
        <v>243</v>
      </c>
      <c r="N324">
        <f>_xlfn.NORM.DIST(auto_mpg__2[[#This Row],[acceleration]],$K$4,$K$5,TRUE)</f>
        <v>0.80140966185100737</v>
      </c>
      <c r="O324">
        <f t="shared" si="25"/>
        <v>0.80653266331658291</v>
      </c>
      <c r="P324">
        <f t="shared" si="26"/>
        <v>5.1230014655755385E-3</v>
      </c>
      <c r="V324">
        <f t="shared" si="27"/>
        <v>0.1409129571874114</v>
      </c>
      <c r="W324">
        <f t="shared" si="28"/>
        <v>0.16080402010050251</v>
      </c>
      <c r="X324">
        <f t="shared" si="29"/>
        <v>1.9891062913091118E-2</v>
      </c>
    </row>
    <row r="325" spans="1:24" x14ac:dyDescent="0.25">
      <c r="A325">
        <v>27.9</v>
      </c>
      <c r="B325">
        <v>4</v>
      </c>
      <c r="C325">
        <v>156</v>
      </c>
      <c r="D325" t="s">
        <v>329</v>
      </c>
      <c r="E325">
        <v>2800</v>
      </c>
      <c r="F325">
        <v>14.4</v>
      </c>
      <c r="G325">
        <v>80</v>
      </c>
      <c r="H325">
        <v>1</v>
      </c>
      <c r="I325" t="s">
        <v>116</v>
      </c>
      <c r="N325">
        <f>_xlfn.NORM.DIST(auto_mpg__2[[#This Row],[acceleration]],$K$4,$K$5,TRUE)</f>
        <v>0.33574316381185693</v>
      </c>
      <c r="O325">
        <f t="shared" si="25"/>
        <v>0.32412060301507539</v>
      </c>
      <c r="P325">
        <f t="shared" si="26"/>
        <v>1.1622560796781534E-2</v>
      </c>
      <c r="V325">
        <f t="shared" si="27"/>
        <v>0.33654664020413949</v>
      </c>
      <c r="W325">
        <f t="shared" si="28"/>
        <v>0.5</v>
      </c>
      <c r="X325">
        <f t="shared" si="29"/>
        <v>0.16345335979586051</v>
      </c>
    </row>
    <row r="326" spans="1:24" x14ac:dyDescent="0.25">
      <c r="A326">
        <v>40.799999999999997</v>
      </c>
      <c r="B326">
        <v>4</v>
      </c>
      <c r="C326">
        <v>85</v>
      </c>
      <c r="D326" t="s">
        <v>338</v>
      </c>
      <c r="E326">
        <v>2110</v>
      </c>
      <c r="F326">
        <v>19.2</v>
      </c>
      <c r="G326">
        <v>80</v>
      </c>
      <c r="H326">
        <v>3</v>
      </c>
      <c r="I326" t="s">
        <v>230</v>
      </c>
      <c r="N326">
        <f>_xlfn.NORM.DIST(auto_mpg__2[[#This Row],[acceleration]],$K$4,$K$5,TRUE)</f>
        <v>0.9063602214784009</v>
      </c>
      <c r="O326">
        <f t="shared" si="25"/>
        <v>0.9120603015075377</v>
      </c>
      <c r="P326">
        <f t="shared" si="26"/>
        <v>5.7000800291368003E-3</v>
      </c>
      <c r="V326">
        <f t="shared" si="27"/>
        <v>0.1409129571874114</v>
      </c>
      <c r="W326">
        <f t="shared" si="28"/>
        <v>0.16080402010050251</v>
      </c>
      <c r="X326">
        <f t="shared" si="29"/>
        <v>1.9891062913091118E-2</v>
      </c>
    </row>
    <row r="327" spans="1:24" x14ac:dyDescent="0.25">
      <c r="A327">
        <v>44.3</v>
      </c>
      <c r="B327">
        <v>4</v>
      </c>
      <c r="C327">
        <v>90</v>
      </c>
      <c r="D327" t="s">
        <v>382</v>
      </c>
      <c r="E327">
        <v>2085</v>
      </c>
      <c r="F327">
        <v>21.7</v>
      </c>
      <c r="G327">
        <v>80</v>
      </c>
      <c r="H327">
        <v>2</v>
      </c>
      <c r="I327" t="s">
        <v>244</v>
      </c>
      <c r="N327">
        <f>_xlfn.NORM.DIST(auto_mpg__2[[#This Row],[acceleration]],$K$4,$K$5,TRUE)</f>
        <v>0.98700519390372332</v>
      </c>
      <c r="O327">
        <f t="shared" si="25"/>
        <v>0.97738693467336679</v>
      </c>
      <c r="P327">
        <f t="shared" si="26"/>
        <v>9.6182592303565295E-3</v>
      </c>
      <c r="V327">
        <f t="shared" si="27"/>
        <v>0.13382478026651545</v>
      </c>
      <c r="W327">
        <f t="shared" si="28"/>
        <v>0.15075376884422109</v>
      </c>
      <c r="X327">
        <f t="shared" si="29"/>
        <v>1.6928988577705639E-2</v>
      </c>
    </row>
    <row r="328" spans="1:24" x14ac:dyDescent="0.25">
      <c r="A328">
        <v>43.4</v>
      </c>
      <c r="B328">
        <v>4</v>
      </c>
      <c r="C328">
        <v>90</v>
      </c>
      <c r="D328" t="s">
        <v>382</v>
      </c>
      <c r="E328">
        <v>2335</v>
      </c>
      <c r="F328">
        <v>23.7</v>
      </c>
      <c r="G328">
        <v>80</v>
      </c>
      <c r="H328">
        <v>2</v>
      </c>
      <c r="I328" t="s">
        <v>245</v>
      </c>
      <c r="N328">
        <f>_xlfn.NORM.DIST(auto_mpg__2[[#This Row],[acceleration]],$K$4,$K$5,TRUE)</f>
        <v>0.99842406596718114</v>
      </c>
      <c r="O328">
        <f t="shared" si="25"/>
        <v>0.99497487437185927</v>
      </c>
      <c r="P328">
        <f t="shared" si="26"/>
        <v>3.4491915953218655E-3</v>
      </c>
      <c r="V328">
        <f t="shared" si="27"/>
        <v>0.2047065494754749</v>
      </c>
      <c r="W328">
        <f t="shared" si="28"/>
        <v>0.31155778894472363</v>
      </c>
      <c r="X328">
        <f t="shared" si="29"/>
        <v>0.10685123946924874</v>
      </c>
    </row>
    <row r="329" spans="1:24" x14ac:dyDescent="0.25">
      <c r="A329">
        <v>36.4</v>
      </c>
      <c r="B329">
        <v>5</v>
      </c>
      <c r="C329">
        <v>121</v>
      </c>
      <c r="D329" t="s">
        <v>358</v>
      </c>
      <c r="E329">
        <v>2950</v>
      </c>
      <c r="F329">
        <v>19.899999999999999</v>
      </c>
      <c r="G329">
        <v>80</v>
      </c>
      <c r="H329">
        <v>2</v>
      </c>
      <c r="I329" t="s">
        <v>246</v>
      </c>
      <c r="N329">
        <f>_xlfn.NORM.DIST(auto_mpg__2[[#This Row],[acceleration]],$K$4,$K$5,TRUE)</f>
        <v>0.94212032030392634</v>
      </c>
      <c r="O329">
        <f t="shared" si="25"/>
        <v>0.94221105527638194</v>
      </c>
      <c r="P329">
        <f t="shared" si="26"/>
        <v>9.0734972455597251E-5</v>
      </c>
      <c r="V329">
        <f t="shared" si="27"/>
        <v>0.37907570172951516</v>
      </c>
      <c r="W329">
        <f t="shared" si="28"/>
        <v>0.56281407035175879</v>
      </c>
      <c r="X329">
        <f t="shared" si="29"/>
        <v>0.18373836862224363</v>
      </c>
    </row>
    <row r="330" spans="1:24" x14ac:dyDescent="0.25">
      <c r="A330">
        <v>30</v>
      </c>
      <c r="B330">
        <v>4</v>
      </c>
      <c r="C330">
        <v>146</v>
      </c>
      <c r="D330" t="s">
        <v>358</v>
      </c>
      <c r="E330">
        <v>3250</v>
      </c>
      <c r="F330">
        <v>21.8</v>
      </c>
      <c r="G330">
        <v>80</v>
      </c>
      <c r="H330">
        <v>2</v>
      </c>
      <c r="I330" t="s">
        <v>247</v>
      </c>
      <c r="N330">
        <f>_xlfn.NORM.DIST(auto_mpg__2[[#This Row],[acceleration]],$K$4,$K$5,TRUE)</f>
        <v>0.98817212961820733</v>
      </c>
      <c r="O330">
        <f t="shared" si="25"/>
        <v>0.97989949748743721</v>
      </c>
      <c r="P330">
        <f t="shared" si="26"/>
        <v>8.2726321307701189E-3</v>
      </c>
      <c r="V330">
        <f t="shared" si="27"/>
        <v>0.46413382478026649</v>
      </c>
      <c r="W330">
        <f t="shared" si="28"/>
        <v>0.65075376884422109</v>
      </c>
      <c r="X330">
        <f t="shared" si="29"/>
        <v>0.1866199440639546</v>
      </c>
    </row>
    <row r="331" spans="1:24" x14ac:dyDescent="0.25">
      <c r="A331">
        <v>44.6</v>
      </c>
      <c r="B331">
        <v>4</v>
      </c>
      <c r="C331">
        <v>91</v>
      </c>
      <c r="D331" t="s">
        <v>358</v>
      </c>
      <c r="E331">
        <v>1850</v>
      </c>
      <c r="F331">
        <v>13.8</v>
      </c>
      <c r="G331">
        <v>80</v>
      </c>
      <c r="H331">
        <v>3</v>
      </c>
      <c r="I331" t="s">
        <v>248</v>
      </c>
      <c r="N331">
        <f>_xlfn.NORM.DIST(auto_mpg__2[[#This Row],[acceleration]],$K$4,$K$5,TRUE)</f>
        <v>0.26045076883292501</v>
      </c>
      <c r="O331">
        <f t="shared" si="25"/>
        <v>0.25125628140703515</v>
      </c>
      <c r="P331">
        <f t="shared" si="26"/>
        <v>9.1944874258898524E-3</v>
      </c>
      <c r="V331">
        <f t="shared" si="27"/>
        <v>6.7195917210093561E-2</v>
      </c>
      <c r="W331">
        <f t="shared" si="28"/>
        <v>4.2713567839195977E-2</v>
      </c>
      <c r="X331">
        <f t="shared" si="29"/>
        <v>2.4482349370897584E-2</v>
      </c>
    </row>
    <row r="332" spans="1:24" x14ac:dyDescent="0.25">
      <c r="A332">
        <v>40.9</v>
      </c>
      <c r="B332">
        <v>4</v>
      </c>
      <c r="C332">
        <v>85</v>
      </c>
      <c r="D332" t="s">
        <v>327</v>
      </c>
      <c r="E332">
        <v>1835</v>
      </c>
      <c r="F332">
        <v>17.3</v>
      </c>
      <c r="G332">
        <v>80</v>
      </c>
      <c r="H332">
        <v>2</v>
      </c>
      <c r="I332" t="s">
        <v>249</v>
      </c>
      <c r="N332">
        <f>_xlfn.NORM.DIST(auto_mpg__2[[#This Row],[acceleration]],$K$4,$K$5,TRUE)</f>
        <v>0.73526648454417365</v>
      </c>
      <c r="O332">
        <f t="shared" si="25"/>
        <v>0.76633165829145733</v>
      </c>
      <c r="P332">
        <f t="shared" si="26"/>
        <v>3.1065173747283681E-2</v>
      </c>
      <c r="V332">
        <f t="shared" si="27"/>
        <v>6.2943011057555995E-2</v>
      </c>
      <c r="W332">
        <f t="shared" si="28"/>
        <v>3.5175879396984924E-2</v>
      </c>
      <c r="X332">
        <f t="shared" si="29"/>
        <v>2.7767131660571071E-2</v>
      </c>
    </row>
    <row r="333" spans="1:24" x14ac:dyDescent="0.25">
      <c r="A333">
        <v>33.799999999999997</v>
      </c>
      <c r="B333">
        <v>4</v>
      </c>
      <c r="C333">
        <v>97</v>
      </c>
      <c r="D333" t="s">
        <v>358</v>
      </c>
      <c r="E333">
        <v>2145</v>
      </c>
      <c r="F333">
        <v>18</v>
      </c>
      <c r="G333">
        <v>80</v>
      </c>
      <c r="H333">
        <v>3</v>
      </c>
      <c r="I333" t="s">
        <v>177</v>
      </c>
      <c r="N333">
        <f>_xlfn.NORM.DIST(auto_mpg__2[[#This Row],[acceleration]],$K$4,$K$5,TRUE)</f>
        <v>0.8113751199550131</v>
      </c>
      <c r="O333">
        <f t="shared" si="25"/>
        <v>0.8266331658291457</v>
      </c>
      <c r="P333">
        <f t="shared" si="26"/>
        <v>1.5258045874132597E-2</v>
      </c>
      <c r="V333">
        <f t="shared" si="27"/>
        <v>0.15083640487666572</v>
      </c>
      <c r="W333">
        <f t="shared" si="28"/>
        <v>0.19597989949748743</v>
      </c>
      <c r="X333">
        <f t="shared" si="29"/>
        <v>4.5143494620821706E-2</v>
      </c>
    </row>
    <row r="334" spans="1:24" x14ac:dyDescent="0.25">
      <c r="A334">
        <v>29.8</v>
      </c>
      <c r="B334">
        <v>4</v>
      </c>
      <c r="C334">
        <v>89</v>
      </c>
      <c r="D334" t="s">
        <v>392</v>
      </c>
      <c r="E334">
        <v>1845</v>
      </c>
      <c r="F334">
        <v>15.3</v>
      </c>
      <c r="G334">
        <v>80</v>
      </c>
      <c r="H334">
        <v>2</v>
      </c>
      <c r="I334" t="s">
        <v>250</v>
      </c>
      <c r="N334">
        <f>_xlfn.NORM.DIST(auto_mpg__2[[#This Row],[acceleration]],$K$4,$K$5,TRUE)</f>
        <v>0.46122899553536489</v>
      </c>
      <c r="O334">
        <f t="shared" si="25"/>
        <v>0.47487437185929648</v>
      </c>
      <c r="P334">
        <f t="shared" si="26"/>
        <v>1.3645376323931591E-2</v>
      </c>
      <c r="V334">
        <f t="shared" si="27"/>
        <v>6.5778281825914373E-2</v>
      </c>
      <c r="W334">
        <f t="shared" si="28"/>
        <v>4.0201005025125629E-2</v>
      </c>
      <c r="X334">
        <f t="shared" si="29"/>
        <v>2.5577276800788744E-2</v>
      </c>
    </row>
    <row r="335" spans="1:24" x14ac:dyDescent="0.25">
      <c r="A335">
        <v>32.700000000000003</v>
      </c>
      <c r="B335">
        <v>6</v>
      </c>
      <c r="C335">
        <v>168</v>
      </c>
      <c r="D335" t="s">
        <v>393</v>
      </c>
      <c r="E335">
        <v>2910</v>
      </c>
      <c r="F335">
        <v>11.4</v>
      </c>
      <c r="G335">
        <v>80</v>
      </c>
      <c r="H335">
        <v>3</v>
      </c>
      <c r="I335" t="s">
        <v>251</v>
      </c>
      <c r="N335">
        <f>_xlfn.NORM.DIST(auto_mpg__2[[#This Row],[acceleration]],$K$4,$K$5,TRUE)</f>
        <v>6.5095937280847713E-2</v>
      </c>
      <c r="O335">
        <f t="shared" si="25"/>
        <v>5.7788944723618091E-2</v>
      </c>
      <c r="P335">
        <f t="shared" si="26"/>
        <v>7.3069925572296218E-3</v>
      </c>
      <c r="V335">
        <f t="shared" si="27"/>
        <v>0.36773461865608165</v>
      </c>
      <c r="W335">
        <f t="shared" si="28"/>
        <v>0.54020100502512558</v>
      </c>
      <c r="X335">
        <f t="shared" si="29"/>
        <v>0.17246638636904393</v>
      </c>
    </row>
    <row r="336" spans="1:24" x14ac:dyDescent="0.25">
      <c r="A336">
        <v>23.7</v>
      </c>
      <c r="B336">
        <v>3</v>
      </c>
      <c r="C336">
        <v>70</v>
      </c>
      <c r="D336" t="s">
        <v>328</v>
      </c>
      <c r="E336">
        <v>2420</v>
      </c>
      <c r="F336">
        <v>12.5</v>
      </c>
      <c r="G336">
        <v>80</v>
      </c>
      <c r="H336">
        <v>3</v>
      </c>
      <c r="I336" t="s">
        <v>252</v>
      </c>
      <c r="N336">
        <f>_xlfn.NORM.DIST(auto_mpg__2[[#This Row],[acceleration]],$K$4,$K$5,TRUE)</f>
        <v>0.13264841041428535</v>
      </c>
      <c r="O336">
        <f t="shared" si="25"/>
        <v>0.1306532663316583</v>
      </c>
      <c r="P336">
        <f t="shared" si="26"/>
        <v>1.9951440826270483E-3</v>
      </c>
      <c r="V336">
        <f t="shared" si="27"/>
        <v>0.22880635100652114</v>
      </c>
      <c r="W336">
        <f t="shared" si="28"/>
        <v>0.34924623115577891</v>
      </c>
      <c r="X336">
        <f t="shared" si="29"/>
        <v>0.12043988014925777</v>
      </c>
    </row>
    <row r="337" spans="1:24" x14ac:dyDescent="0.25">
      <c r="A337">
        <v>35</v>
      </c>
      <c r="B337">
        <v>4</v>
      </c>
      <c r="C337">
        <v>122</v>
      </c>
      <c r="D337" t="s">
        <v>319</v>
      </c>
      <c r="E337">
        <v>2500</v>
      </c>
      <c r="F337">
        <v>15.1</v>
      </c>
      <c r="G337">
        <v>80</v>
      </c>
      <c r="H337">
        <v>2</v>
      </c>
      <c r="I337" t="s">
        <v>253</v>
      </c>
      <c r="N337">
        <f>_xlfn.NORM.DIST(auto_mpg__2[[#This Row],[acceleration]],$K$4,$K$5,TRUE)</f>
        <v>0.43252324891478755</v>
      </c>
      <c r="O337">
        <f t="shared" si="25"/>
        <v>0.45979899497487436</v>
      </c>
      <c r="P337">
        <f t="shared" si="26"/>
        <v>2.7275746060086814E-2</v>
      </c>
      <c r="V337">
        <f t="shared" si="27"/>
        <v>0.25148851715338816</v>
      </c>
      <c r="W337">
        <f t="shared" si="28"/>
        <v>0.3693467336683417</v>
      </c>
      <c r="X337">
        <f t="shared" si="29"/>
        <v>0.11785821651495354</v>
      </c>
    </row>
    <row r="338" spans="1:24" x14ac:dyDescent="0.25">
      <c r="A338">
        <v>23.6</v>
      </c>
      <c r="B338">
        <v>4</v>
      </c>
      <c r="C338">
        <v>140</v>
      </c>
      <c r="D338" t="s">
        <v>327</v>
      </c>
      <c r="E338">
        <v>2905</v>
      </c>
      <c r="F338">
        <v>14.3</v>
      </c>
      <c r="G338">
        <v>80</v>
      </c>
      <c r="H338">
        <v>1</v>
      </c>
      <c r="I338" t="s">
        <v>254</v>
      </c>
      <c r="N338">
        <f>_xlfn.NORM.DIST(auto_mpg__2[[#This Row],[acceleration]],$K$4,$K$5,TRUE)</f>
        <v>0.32260850963705878</v>
      </c>
      <c r="O338">
        <f t="shared" si="25"/>
        <v>0.31155778894472363</v>
      </c>
      <c r="P338">
        <f t="shared" si="26"/>
        <v>1.1050720692335148E-2</v>
      </c>
      <c r="V338">
        <f t="shared" si="27"/>
        <v>0.36631698327190249</v>
      </c>
      <c r="W338">
        <f t="shared" si="28"/>
        <v>0.53768844221105527</v>
      </c>
      <c r="X338">
        <f t="shared" si="29"/>
        <v>0.17137145893915279</v>
      </c>
    </row>
    <row r="339" spans="1:24" x14ac:dyDescent="0.25">
      <c r="A339">
        <v>32.4</v>
      </c>
      <c r="B339">
        <v>4</v>
      </c>
      <c r="C339">
        <v>107</v>
      </c>
      <c r="D339" t="s">
        <v>334</v>
      </c>
      <c r="E339">
        <v>2290</v>
      </c>
      <c r="F339">
        <v>17</v>
      </c>
      <c r="G339">
        <v>80</v>
      </c>
      <c r="H339">
        <v>3</v>
      </c>
      <c r="I339" t="s">
        <v>255</v>
      </c>
      <c r="N339">
        <f>_xlfn.NORM.DIST(auto_mpg__2[[#This Row],[acceleration]],$K$4,$K$5,TRUE)</f>
        <v>0.6984320165523219</v>
      </c>
      <c r="O339">
        <f t="shared" si="25"/>
        <v>0.74623115577889443</v>
      </c>
      <c r="P339">
        <f t="shared" si="26"/>
        <v>4.7799139226572529E-2</v>
      </c>
      <c r="V339">
        <f t="shared" si="27"/>
        <v>0.1919478310178622</v>
      </c>
      <c r="W339">
        <f t="shared" si="28"/>
        <v>0.29145728643216079</v>
      </c>
      <c r="X339">
        <f t="shared" si="29"/>
        <v>9.9509455414298592E-2</v>
      </c>
    </row>
    <row r="340" spans="1:24" x14ac:dyDescent="0.25">
      <c r="A340">
        <v>27.2</v>
      </c>
      <c r="B340">
        <v>4</v>
      </c>
      <c r="C340">
        <v>135</v>
      </c>
      <c r="D340" t="s">
        <v>394</v>
      </c>
      <c r="E340">
        <v>2490</v>
      </c>
      <c r="F340">
        <v>15.7</v>
      </c>
      <c r="G340">
        <v>81</v>
      </c>
      <c r="H340">
        <v>1</v>
      </c>
      <c r="I340" t="s">
        <v>256</v>
      </c>
      <c r="N340">
        <f>_xlfn.NORM.DIST(auto_mpg__2[[#This Row],[acceleration]],$K$4,$K$5,TRUE)</f>
        <v>0.51909946925747774</v>
      </c>
      <c r="O340">
        <f t="shared" si="25"/>
        <v>0.55025125628140703</v>
      </c>
      <c r="P340">
        <f t="shared" si="26"/>
        <v>3.1151787023929289E-2</v>
      </c>
      <c r="V340">
        <f t="shared" si="27"/>
        <v>0.24865324638502978</v>
      </c>
      <c r="W340">
        <f t="shared" si="28"/>
        <v>0.36683417085427134</v>
      </c>
      <c r="X340">
        <f t="shared" si="29"/>
        <v>0.11818092446924156</v>
      </c>
    </row>
    <row r="341" spans="1:24" x14ac:dyDescent="0.25">
      <c r="A341">
        <v>26.6</v>
      </c>
      <c r="B341">
        <v>4</v>
      </c>
      <c r="C341">
        <v>151</v>
      </c>
      <c r="D341" t="s">
        <v>394</v>
      </c>
      <c r="E341">
        <v>2635</v>
      </c>
      <c r="F341">
        <v>16.399999999999999</v>
      </c>
      <c r="G341">
        <v>81</v>
      </c>
      <c r="H341">
        <v>1</v>
      </c>
      <c r="I341" t="s">
        <v>165</v>
      </c>
      <c r="N341">
        <f>_xlfn.NORM.DIST(auto_mpg__2[[#This Row],[acceleration]],$K$4,$K$5,TRUE)</f>
        <v>0.61869256915789772</v>
      </c>
      <c r="O341">
        <f t="shared" si="25"/>
        <v>0.64824120603015079</v>
      </c>
      <c r="P341">
        <f t="shared" si="26"/>
        <v>2.9548636872253065E-2</v>
      </c>
      <c r="V341">
        <f t="shared" si="27"/>
        <v>0.28976467252622623</v>
      </c>
      <c r="W341">
        <f t="shared" si="28"/>
        <v>0.43216080402010049</v>
      </c>
      <c r="X341">
        <f t="shared" si="29"/>
        <v>0.14239613149387426</v>
      </c>
    </row>
    <row r="342" spans="1:24" x14ac:dyDescent="0.25">
      <c r="A342">
        <v>25.8</v>
      </c>
      <c r="B342">
        <v>4</v>
      </c>
      <c r="C342">
        <v>156</v>
      </c>
      <c r="D342" t="s">
        <v>346</v>
      </c>
      <c r="E342">
        <v>2620</v>
      </c>
      <c r="F342">
        <v>14.4</v>
      </c>
      <c r="G342">
        <v>81</v>
      </c>
      <c r="H342">
        <v>1</v>
      </c>
      <c r="I342" t="s">
        <v>257</v>
      </c>
      <c r="N342">
        <f>_xlfn.NORM.DIST(auto_mpg__2[[#This Row],[acceleration]],$K$4,$K$5,TRUE)</f>
        <v>0.33574316381185693</v>
      </c>
      <c r="O342">
        <f t="shared" si="25"/>
        <v>0.32412060301507539</v>
      </c>
      <c r="P342">
        <f t="shared" si="26"/>
        <v>1.1622560796781534E-2</v>
      </c>
      <c r="V342">
        <f t="shared" si="27"/>
        <v>0.28551176637368869</v>
      </c>
      <c r="W342">
        <f t="shared" si="28"/>
        <v>0.42211055276381909</v>
      </c>
      <c r="X342">
        <f t="shared" si="29"/>
        <v>0.1365987863901304</v>
      </c>
    </row>
    <row r="343" spans="1:24" x14ac:dyDescent="0.25">
      <c r="A343">
        <v>23.5</v>
      </c>
      <c r="B343">
        <v>6</v>
      </c>
      <c r="C343">
        <v>173</v>
      </c>
      <c r="D343" t="s">
        <v>333</v>
      </c>
      <c r="E343">
        <v>2725</v>
      </c>
      <c r="F343">
        <v>12.6</v>
      </c>
      <c r="G343">
        <v>81</v>
      </c>
      <c r="H343">
        <v>1</v>
      </c>
      <c r="I343" t="s">
        <v>233</v>
      </c>
      <c r="N343">
        <f>_xlfn.NORM.DIST(auto_mpg__2[[#This Row],[acceleration]],$K$4,$K$5,TRUE)</f>
        <v>0.14059476524098768</v>
      </c>
      <c r="O343">
        <f t="shared" si="25"/>
        <v>0.135678391959799</v>
      </c>
      <c r="P343">
        <f t="shared" si="26"/>
        <v>4.9163732811886851E-3</v>
      </c>
      <c r="V343">
        <f t="shared" si="27"/>
        <v>0.31528210944145169</v>
      </c>
      <c r="W343">
        <f t="shared" si="28"/>
        <v>0.47738693467336685</v>
      </c>
      <c r="X343">
        <f t="shared" si="29"/>
        <v>0.16210482523191516</v>
      </c>
    </row>
    <row r="344" spans="1:24" x14ac:dyDescent="0.25">
      <c r="A344">
        <v>30</v>
      </c>
      <c r="B344">
        <v>4</v>
      </c>
      <c r="C344">
        <v>135</v>
      </c>
      <c r="D344" t="s">
        <v>394</v>
      </c>
      <c r="E344">
        <v>2385</v>
      </c>
      <c r="F344">
        <v>12.9</v>
      </c>
      <c r="G344">
        <v>81</v>
      </c>
      <c r="H344">
        <v>1</v>
      </c>
      <c r="I344" t="s">
        <v>256</v>
      </c>
      <c r="N344">
        <f>_xlfn.NORM.DIST(auto_mpg__2[[#This Row],[acceleration]],$K$4,$K$5,TRUE)</f>
        <v>0.16634062455518348</v>
      </c>
      <c r="O344">
        <f t="shared" si="25"/>
        <v>0.14824120603015076</v>
      </c>
      <c r="P344">
        <f t="shared" si="26"/>
        <v>1.8099418525032718E-2</v>
      </c>
      <c r="V344">
        <f t="shared" si="27"/>
        <v>0.21888290331726679</v>
      </c>
      <c r="W344">
        <f t="shared" si="28"/>
        <v>0.32914572864321606</v>
      </c>
      <c r="X344">
        <f t="shared" si="29"/>
        <v>0.11026282532594928</v>
      </c>
    </row>
    <row r="345" spans="1:24" x14ac:dyDescent="0.25">
      <c r="A345">
        <v>39.1</v>
      </c>
      <c r="B345">
        <v>4</v>
      </c>
      <c r="C345">
        <v>79</v>
      </c>
      <c r="D345" t="s">
        <v>378</v>
      </c>
      <c r="E345">
        <v>1755</v>
      </c>
      <c r="F345">
        <v>16.899999999999999</v>
      </c>
      <c r="G345">
        <v>81</v>
      </c>
      <c r="H345">
        <v>3</v>
      </c>
      <c r="I345" t="s">
        <v>258</v>
      </c>
      <c r="N345">
        <f>_xlfn.NORM.DIST(auto_mpg__2[[#This Row],[acceleration]],$K$4,$K$5,TRUE)</f>
        <v>0.68566094195560012</v>
      </c>
      <c r="O345">
        <f t="shared" si="25"/>
        <v>0.71105527638190957</v>
      </c>
      <c r="P345">
        <f t="shared" si="26"/>
        <v>2.5394334426309451E-2</v>
      </c>
      <c r="V345">
        <f t="shared" si="27"/>
        <v>4.0260844910688973E-2</v>
      </c>
      <c r="W345">
        <f t="shared" si="28"/>
        <v>7.537688442211055E-3</v>
      </c>
      <c r="X345">
        <f t="shared" si="29"/>
        <v>3.2723156468477919E-2</v>
      </c>
    </row>
    <row r="346" spans="1:24" x14ac:dyDescent="0.25">
      <c r="A346">
        <v>39</v>
      </c>
      <c r="B346">
        <v>4</v>
      </c>
      <c r="C346">
        <v>86</v>
      </c>
      <c r="D346" t="s">
        <v>395</v>
      </c>
      <c r="E346">
        <v>1875</v>
      </c>
      <c r="F346">
        <v>16.399999999999999</v>
      </c>
      <c r="G346">
        <v>81</v>
      </c>
      <c r="H346">
        <v>1</v>
      </c>
      <c r="I346" t="s">
        <v>259</v>
      </c>
      <c r="N346">
        <f>_xlfn.NORM.DIST(auto_mpg__2[[#This Row],[acceleration]],$K$4,$K$5,TRUE)</f>
        <v>0.61869256915789772</v>
      </c>
      <c r="O346">
        <f t="shared" si="25"/>
        <v>0.64824120603015079</v>
      </c>
      <c r="P346">
        <f t="shared" si="26"/>
        <v>2.9548636872253065E-2</v>
      </c>
      <c r="V346">
        <f t="shared" si="27"/>
        <v>7.4284094130989506E-2</v>
      </c>
      <c r="W346">
        <f t="shared" si="28"/>
        <v>4.7738693467336682E-2</v>
      </c>
      <c r="X346">
        <f t="shared" si="29"/>
        <v>2.6545400663652824E-2</v>
      </c>
    </row>
    <row r="347" spans="1:24" x14ac:dyDescent="0.25">
      <c r="A347">
        <v>35.1</v>
      </c>
      <c r="B347">
        <v>4</v>
      </c>
      <c r="C347">
        <v>81</v>
      </c>
      <c r="D347" t="s">
        <v>340</v>
      </c>
      <c r="E347">
        <v>1760</v>
      </c>
      <c r="F347">
        <v>16.100000000000001</v>
      </c>
      <c r="G347">
        <v>81</v>
      </c>
      <c r="H347">
        <v>3</v>
      </c>
      <c r="I347" t="s">
        <v>260</v>
      </c>
      <c r="N347">
        <f>_xlfn.NORM.DIST(auto_mpg__2[[#This Row],[acceleration]],$K$4,$K$5,TRUE)</f>
        <v>0.57656951454177818</v>
      </c>
      <c r="O347">
        <f t="shared" si="25"/>
        <v>0.61557788944723613</v>
      </c>
      <c r="P347">
        <f t="shared" si="26"/>
        <v>3.9008374905457943E-2</v>
      </c>
      <c r="V347">
        <f t="shared" si="27"/>
        <v>4.1678480294868162E-2</v>
      </c>
      <c r="W347">
        <f t="shared" si="28"/>
        <v>1.0050251256281407E-2</v>
      </c>
      <c r="X347">
        <f t="shared" si="29"/>
        <v>3.1628229038586753E-2</v>
      </c>
    </row>
    <row r="348" spans="1:24" x14ac:dyDescent="0.25">
      <c r="A348">
        <v>32.299999999999997</v>
      </c>
      <c r="B348">
        <v>4</v>
      </c>
      <c r="C348">
        <v>97</v>
      </c>
      <c r="D348" t="s">
        <v>358</v>
      </c>
      <c r="E348">
        <v>2065</v>
      </c>
      <c r="F348">
        <v>17.8</v>
      </c>
      <c r="G348">
        <v>81</v>
      </c>
      <c r="H348">
        <v>3</v>
      </c>
      <c r="I348" t="s">
        <v>119</v>
      </c>
      <c r="N348">
        <f>_xlfn.NORM.DIST(auto_mpg__2[[#This Row],[acceleration]],$K$4,$K$5,TRUE)</f>
        <v>0.79113313606466473</v>
      </c>
      <c r="O348">
        <f t="shared" si="25"/>
        <v>0.8040201005025126</v>
      </c>
      <c r="P348">
        <f t="shared" si="26"/>
        <v>1.288696443784787E-2</v>
      </c>
      <c r="V348">
        <f t="shared" si="27"/>
        <v>0.1281542387297987</v>
      </c>
      <c r="W348">
        <f t="shared" si="28"/>
        <v>0.1407035175879397</v>
      </c>
      <c r="X348">
        <f t="shared" si="29"/>
        <v>1.2549278858141E-2</v>
      </c>
    </row>
    <row r="349" spans="1:24" x14ac:dyDescent="0.25">
      <c r="A349">
        <v>37</v>
      </c>
      <c r="B349">
        <v>4</v>
      </c>
      <c r="C349">
        <v>85</v>
      </c>
      <c r="D349" t="s">
        <v>338</v>
      </c>
      <c r="E349">
        <v>1975</v>
      </c>
      <c r="F349">
        <v>19.399999999999999</v>
      </c>
      <c r="G349">
        <v>81</v>
      </c>
      <c r="H349">
        <v>3</v>
      </c>
      <c r="I349" t="s">
        <v>261</v>
      </c>
      <c r="N349">
        <f>_xlfn.NORM.DIST(auto_mpg__2[[#This Row],[acceleration]],$K$4,$K$5,TRUE)</f>
        <v>0.91793056403096529</v>
      </c>
      <c r="O349">
        <f t="shared" si="25"/>
        <v>0.91959798994974873</v>
      </c>
      <c r="P349">
        <f t="shared" si="26"/>
        <v>1.6674259187834384E-3</v>
      </c>
      <c r="V349">
        <f t="shared" si="27"/>
        <v>0.1026368018145733</v>
      </c>
      <c r="W349">
        <f t="shared" si="28"/>
        <v>8.7939698492462318E-2</v>
      </c>
      <c r="X349">
        <f t="shared" si="29"/>
        <v>1.469710332211098E-2</v>
      </c>
    </row>
    <row r="350" spans="1:24" x14ac:dyDescent="0.25">
      <c r="A350">
        <v>37.700000000000003</v>
      </c>
      <c r="B350">
        <v>4</v>
      </c>
      <c r="C350">
        <v>89</v>
      </c>
      <c r="D350" t="s">
        <v>392</v>
      </c>
      <c r="E350">
        <v>2050</v>
      </c>
      <c r="F350">
        <v>17.3</v>
      </c>
      <c r="G350">
        <v>81</v>
      </c>
      <c r="H350">
        <v>3</v>
      </c>
      <c r="I350" t="s">
        <v>262</v>
      </c>
      <c r="N350">
        <f>_xlfn.NORM.DIST(auto_mpg__2[[#This Row],[acceleration]],$K$4,$K$5,TRUE)</f>
        <v>0.73526648454417365</v>
      </c>
      <c r="O350">
        <f t="shared" si="25"/>
        <v>0.76633165829145733</v>
      </c>
      <c r="P350">
        <f t="shared" si="26"/>
        <v>3.1065173747283681E-2</v>
      </c>
      <c r="V350">
        <f t="shared" si="27"/>
        <v>0.12390133257726113</v>
      </c>
      <c r="W350">
        <f t="shared" si="28"/>
        <v>0.13316582914572864</v>
      </c>
      <c r="X350">
        <f t="shared" si="29"/>
        <v>9.2644965684675062E-3</v>
      </c>
    </row>
    <row r="351" spans="1:24" x14ac:dyDescent="0.25">
      <c r="A351">
        <v>34.1</v>
      </c>
      <c r="B351">
        <v>4</v>
      </c>
      <c r="C351">
        <v>91</v>
      </c>
      <c r="D351" t="s">
        <v>377</v>
      </c>
      <c r="E351">
        <v>1985</v>
      </c>
      <c r="F351">
        <v>16</v>
      </c>
      <c r="G351">
        <v>81</v>
      </c>
      <c r="H351">
        <v>3</v>
      </c>
      <c r="I351" t="s">
        <v>263</v>
      </c>
      <c r="N351">
        <f>_xlfn.NORM.DIST(auto_mpg__2[[#This Row],[acceleration]],$K$4,$K$5,TRUE)</f>
        <v>0.56230555809203142</v>
      </c>
      <c r="O351">
        <f t="shared" si="25"/>
        <v>0.61306532663316582</v>
      </c>
      <c r="P351">
        <f t="shared" si="26"/>
        <v>5.0759768541134398E-2</v>
      </c>
      <c r="V351">
        <f t="shared" si="27"/>
        <v>0.10547207258293168</v>
      </c>
      <c r="W351">
        <f t="shared" si="28"/>
        <v>0.10050251256281408</v>
      </c>
      <c r="X351">
        <f t="shared" si="29"/>
        <v>4.9695600201175999E-3</v>
      </c>
    </row>
    <row r="352" spans="1:24" x14ac:dyDescent="0.25">
      <c r="A352">
        <v>34.700000000000003</v>
      </c>
      <c r="B352">
        <v>4</v>
      </c>
      <c r="C352">
        <v>105</v>
      </c>
      <c r="D352" t="s">
        <v>381</v>
      </c>
      <c r="E352">
        <v>2215</v>
      </c>
      <c r="F352">
        <v>14.9</v>
      </c>
      <c r="G352">
        <v>81</v>
      </c>
      <c r="H352">
        <v>1</v>
      </c>
      <c r="I352" t="s">
        <v>264</v>
      </c>
      <c r="N352">
        <f>_xlfn.NORM.DIST(auto_mpg__2[[#This Row],[acceleration]],$K$4,$K$5,TRUE)</f>
        <v>0.40416943841267317</v>
      </c>
      <c r="O352">
        <f t="shared" si="25"/>
        <v>0.41959798994974873</v>
      </c>
      <c r="P352">
        <f t="shared" si="26"/>
        <v>1.5428551537075563E-2</v>
      </c>
      <c r="V352">
        <f t="shared" si="27"/>
        <v>0.17068330025517436</v>
      </c>
      <c r="W352">
        <f t="shared" si="28"/>
        <v>0.24120603015075376</v>
      </c>
      <c r="X352">
        <f t="shared" si="29"/>
        <v>7.0522729895579395E-2</v>
      </c>
    </row>
    <row r="353" spans="1:24" x14ac:dyDescent="0.25">
      <c r="A353">
        <v>34.4</v>
      </c>
      <c r="B353">
        <v>4</v>
      </c>
      <c r="C353">
        <v>98</v>
      </c>
      <c r="D353" t="s">
        <v>338</v>
      </c>
      <c r="E353">
        <v>2045</v>
      </c>
      <c r="F353">
        <v>16.2</v>
      </c>
      <c r="G353">
        <v>81</v>
      </c>
      <c r="H353">
        <v>1</v>
      </c>
      <c r="I353" t="s">
        <v>265</v>
      </c>
      <c r="N353">
        <f>_xlfn.NORM.DIST(auto_mpg__2[[#This Row],[acceleration]],$K$4,$K$5,TRUE)</f>
        <v>0.59073381336912423</v>
      </c>
      <c r="O353">
        <f t="shared" si="25"/>
        <v>0.62562814070351758</v>
      </c>
      <c r="P353">
        <f t="shared" si="26"/>
        <v>3.4894327334393349E-2</v>
      </c>
      <c r="V353">
        <f t="shared" si="27"/>
        <v>0.12248369719308194</v>
      </c>
      <c r="W353">
        <f t="shared" si="28"/>
        <v>0.12814070351758794</v>
      </c>
      <c r="X353">
        <f t="shared" si="29"/>
        <v>5.6570063245059976E-3</v>
      </c>
    </row>
    <row r="354" spans="1:24" x14ac:dyDescent="0.25">
      <c r="A354">
        <v>29.9</v>
      </c>
      <c r="B354">
        <v>4</v>
      </c>
      <c r="C354">
        <v>98</v>
      </c>
      <c r="D354" t="s">
        <v>338</v>
      </c>
      <c r="E354">
        <v>2380</v>
      </c>
      <c r="F354">
        <v>20.7</v>
      </c>
      <c r="G354">
        <v>81</v>
      </c>
      <c r="H354">
        <v>1</v>
      </c>
      <c r="I354" t="s">
        <v>266</v>
      </c>
      <c r="N354">
        <f>_xlfn.NORM.DIST(auto_mpg__2[[#This Row],[acceleration]],$K$4,$K$5,TRUE)</f>
        <v>0.96878912515904503</v>
      </c>
      <c r="O354">
        <f t="shared" si="25"/>
        <v>0.95979899497487442</v>
      </c>
      <c r="P354">
        <f t="shared" si="26"/>
        <v>8.9901301841706083E-3</v>
      </c>
      <c r="V354">
        <f t="shared" si="27"/>
        <v>0.2174652679330876</v>
      </c>
      <c r="W354">
        <f t="shared" si="28"/>
        <v>0.32663316582914576</v>
      </c>
      <c r="X354">
        <f t="shared" si="29"/>
        <v>0.10916789789605816</v>
      </c>
    </row>
    <row r="355" spans="1:24" x14ac:dyDescent="0.25">
      <c r="A355">
        <v>33</v>
      </c>
      <c r="B355">
        <v>4</v>
      </c>
      <c r="C355">
        <v>105</v>
      </c>
      <c r="D355" t="s">
        <v>396</v>
      </c>
      <c r="E355">
        <v>2190</v>
      </c>
      <c r="F355">
        <v>14.2</v>
      </c>
      <c r="G355">
        <v>81</v>
      </c>
      <c r="H355">
        <v>2</v>
      </c>
      <c r="I355" t="s">
        <v>267</v>
      </c>
      <c r="N355">
        <f>_xlfn.NORM.DIST(auto_mpg__2[[#This Row],[acceleration]],$K$4,$K$5,TRUE)</f>
        <v>0.30969157561699368</v>
      </c>
      <c r="O355">
        <f t="shared" si="25"/>
        <v>0.30653266331658291</v>
      </c>
      <c r="P355">
        <f t="shared" si="26"/>
        <v>3.1589123004107655E-3</v>
      </c>
      <c r="V355">
        <f t="shared" si="27"/>
        <v>0.16359512333427842</v>
      </c>
      <c r="W355">
        <f t="shared" si="28"/>
        <v>0.228643216080402</v>
      </c>
      <c r="X355">
        <f t="shared" si="29"/>
        <v>6.5048092746123581E-2</v>
      </c>
    </row>
    <row r="356" spans="1:24" x14ac:dyDescent="0.25">
      <c r="A356">
        <v>34.5</v>
      </c>
      <c r="B356">
        <v>4</v>
      </c>
      <c r="C356">
        <v>100</v>
      </c>
      <c r="D356" t="s">
        <v>327</v>
      </c>
      <c r="E356">
        <v>2320</v>
      </c>
      <c r="F356">
        <v>15.8</v>
      </c>
      <c r="G356">
        <v>81</v>
      </c>
      <c r="H356">
        <v>2</v>
      </c>
      <c r="I356" t="s">
        <v>268</v>
      </c>
      <c r="N356">
        <f>_xlfn.NORM.DIST(auto_mpg__2[[#This Row],[acceleration]],$K$4,$K$5,TRUE)</f>
        <v>0.53355187237252344</v>
      </c>
      <c r="O356">
        <f t="shared" si="25"/>
        <v>0.56783919597989951</v>
      </c>
      <c r="P356">
        <f t="shared" si="26"/>
        <v>3.4287323607376075E-2</v>
      </c>
      <c r="V356">
        <f t="shared" si="27"/>
        <v>0.20045364332293733</v>
      </c>
      <c r="W356">
        <f t="shared" si="28"/>
        <v>0.30653266331658291</v>
      </c>
      <c r="X356">
        <f t="shared" si="29"/>
        <v>0.10607901999364558</v>
      </c>
    </row>
    <row r="357" spans="1:24" x14ac:dyDescent="0.25">
      <c r="A357">
        <v>33.700000000000003</v>
      </c>
      <c r="B357">
        <v>4</v>
      </c>
      <c r="C357">
        <v>107</v>
      </c>
      <c r="D357" t="s">
        <v>355</v>
      </c>
      <c r="E357">
        <v>2210</v>
      </c>
      <c r="F357">
        <v>14.4</v>
      </c>
      <c r="G357">
        <v>81</v>
      </c>
      <c r="H357">
        <v>3</v>
      </c>
      <c r="I357" t="s">
        <v>269</v>
      </c>
      <c r="N357">
        <f>_xlfn.NORM.DIST(auto_mpg__2[[#This Row],[acceleration]],$K$4,$K$5,TRUE)</f>
        <v>0.33574316381185693</v>
      </c>
      <c r="O357">
        <f t="shared" si="25"/>
        <v>0.32412060301507539</v>
      </c>
      <c r="P357">
        <f t="shared" si="26"/>
        <v>1.1622560796781534E-2</v>
      </c>
      <c r="V357">
        <f t="shared" si="27"/>
        <v>0.16926566487099517</v>
      </c>
      <c r="W357">
        <f t="shared" si="28"/>
        <v>0.23869346733668342</v>
      </c>
      <c r="X357">
        <f t="shared" si="29"/>
        <v>6.9427802465688249E-2</v>
      </c>
    </row>
    <row r="358" spans="1:24" x14ac:dyDescent="0.25">
      <c r="A358">
        <v>32.4</v>
      </c>
      <c r="B358">
        <v>4</v>
      </c>
      <c r="C358">
        <v>108</v>
      </c>
      <c r="D358" t="s">
        <v>355</v>
      </c>
      <c r="E358">
        <v>2350</v>
      </c>
      <c r="F358">
        <v>16.8</v>
      </c>
      <c r="G358">
        <v>81</v>
      </c>
      <c r="H358">
        <v>3</v>
      </c>
      <c r="I358" t="s">
        <v>131</v>
      </c>
      <c r="N358">
        <f>_xlfn.NORM.DIST(auto_mpg__2[[#This Row],[acceleration]],$K$4,$K$5,TRUE)</f>
        <v>0.67266367687867756</v>
      </c>
      <c r="O358">
        <f t="shared" si="25"/>
        <v>0.70100502512562812</v>
      </c>
      <c r="P358">
        <f t="shared" si="26"/>
        <v>2.834134824695056E-2</v>
      </c>
      <c r="V358">
        <f t="shared" si="27"/>
        <v>0.20895945562801246</v>
      </c>
      <c r="W358">
        <f t="shared" si="28"/>
        <v>0.314070351758794</v>
      </c>
      <c r="X358">
        <f t="shared" si="29"/>
        <v>0.10511089613078153</v>
      </c>
    </row>
    <row r="359" spans="1:24" x14ac:dyDescent="0.25">
      <c r="A359">
        <v>32.9</v>
      </c>
      <c r="B359">
        <v>4</v>
      </c>
      <c r="C359">
        <v>119</v>
      </c>
      <c r="D359" t="s">
        <v>328</v>
      </c>
      <c r="E359">
        <v>2615</v>
      </c>
      <c r="F359">
        <v>14.8</v>
      </c>
      <c r="G359">
        <v>81</v>
      </c>
      <c r="H359">
        <v>3</v>
      </c>
      <c r="I359" t="s">
        <v>270</v>
      </c>
      <c r="N359">
        <f>_xlfn.NORM.DIST(auto_mpg__2[[#This Row],[acceleration]],$K$4,$K$5,TRUE)</f>
        <v>0.3901694434648888</v>
      </c>
      <c r="O359">
        <f t="shared" si="25"/>
        <v>0.4020100502512563</v>
      </c>
      <c r="P359">
        <f t="shared" si="26"/>
        <v>1.1840606786367502E-2</v>
      </c>
      <c r="V359">
        <f t="shared" si="27"/>
        <v>0.28409413098950947</v>
      </c>
      <c r="W359">
        <f t="shared" si="28"/>
        <v>0.41959798994974873</v>
      </c>
      <c r="X359">
        <f t="shared" si="29"/>
        <v>0.13550385896023925</v>
      </c>
    </row>
    <row r="360" spans="1:24" x14ac:dyDescent="0.25">
      <c r="A360">
        <v>31.6</v>
      </c>
      <c r="B360">
        <v>4</v>
      </c>
      <c r="C360">
        <v>120</v>
      </c>
      <c r="D360" t="s">
        <v>396</v>
      </c>
      <c r="E360">
        <v>2635</v>
      </c>
      <c r="F360">
        <v>18.3</v>
      </c>
      <c r="G360">
        <v>81</v>
      </c>
      <c r="H360">
        <v>3</v>
      </c>
      <c r="I360" t="s">
        <v>241</v>
      </c>
      <c r="N360">
        <f>_xlfn.NORM.DIST(auto_mpg__2[[#This Row],[acceleration]],$K$4,$K$5,TRUE)</f>
        <v>0.83937652933741602</v>
      </c>
      <c r="O360">
        <f t="shared" si="25"/>
        <v>0.84422110552763818</v>
      </c>
      <c r="P360">
        <f t="shared" si="26"/>
        <v>4.8445761902221607E-3</v>
      </c>
      <c r="V360">
        <f t="shared" si="27"/>
        <v>0.28976467252622623</v>
      </c>
      <c r="W360">
        <f t="shared" si="28"/>
        <v>0.43216080402010049</v>
      </c>
      <c r="X360">
        <f t="shared" si="29"/>
        <v>0.14239613149387426</v>
      </c>
    </row>
    <row r="361" spans="1:24" x14ac:dyDescent="0.25">
      <c r="A361">
        <v>28.1</v>
      </c>
      <c r="B361">
        <v>4</v>
      </c>
      <c r="C361">
        <v>141</v>
      </c>
      <c r="D361" t="s">
        <v>341</v>
      </c>
      <c r="E361">
        <v>3230</v>
      </c>
      <c r="F361">
        <v>20.399999999999999</v>
      </c>
      <c r="G361">
        <v>81</v>
      </c>
      <c r="H361">
        <v>2</v>
      </c>
      <c r="I361" t="s">
        <v>271</v>
      </c>
      <c r="N361">
        <f>_xlfn.NORM.DIST(auto_mpg__2[[#This Row],[acceleration]],$K$4,$K$5,TRUE)</f>
        <v>0.96031595523167601</v>
      </c>
      <c r="O361">
        <f t="shared" si="25"/>
        <v>0.94974874371859297</v>
      </c>
      <c r="P361">
        <f t="shared" si="26"/>
        <v>1.0567211513083041E-2</v>
      </c>
      <c r="V361">
        <f t="shared" si="27"/>
        <v>0.45846328324354974</v>
      </c>
      <c r="W361">
        <f t="shared" si="28"/>
        <v>0.64321608040201006</v>
      </c>
      <c r="X361">
        <f t="shared" si="29"/>
        <v>0.18475279715846032</v>
      </c>
    </row>
    <row r="362" spans="1:24" x14ac:dyDescent="0.25">
      <c r="A362">
        <v>30.7</v>
      </c>
      <c r="B362">
        <v>6</v>
      </c>
      <c r="C362">
        <v>145</v>
      </c>
      <c r="D362" t="s">
        <v>337</v>
      </c>
      <c r="E362">
        <v>3160</v>
      </c>
      <c r="F362">
        <v>19.600000000000001</v>
      </c>
      <c r="G362">
        <v>81</v>
      </c>
      <c r="H362">
        <v>2</v>
      </c>
      <c r="I362" t="s">
        <v>272</v>
      </c>
      <c r="N362">
        <f>_xlfn.NORM.DIST(auto_mpg__2[[#This Row],[acceleration]],$K$4,$K$5,TRUE)</f>
        <v>0.92838953678376324</v>
      </c>
      <c r="O362">
        <f t="shared" si="25"/>
        <v>0.93969849246231152</v>
      </c>
      <c r="P362">
        <f t="shared" si="26"/>
        <v>1.1308955678548283E-2</v>
      </c>
      <c r="V362">
        <f t="shared" si="27"/>
        <v>0.43861638786504109</v>
      </c>
      <c r="W362">
        <f t="shared" si="28"/>
        <v>0.62311557788944727</v>
      </c>
      <c r="X362">
        <f t="shared" si="29"/>
        <v>0.18449919002440618</v>
      </c>
    </row>
    <row r="363" spans="1:24" x14ac:dyDescent="0.25">
      <c r="A363">
        <v>25.4</v>
      </c>
      <c r="B363">
        <v>6</v>
      </c>
      <c r="C363">
        <v>168</v>
      </c>
      <c r="D363" t="s">
        <v>397</v>
      </c>
      <c r="E363">
        <v>2900</v>
      </c>
      <c r="F363">
        <v>12.6</v>
      </c>
      <c r="G363">
        <v>81</v>
      </c>
      <c r="H363">
        <v>3</v>
      </c>
      <c r="I363" t="s">
        <v>273</v>
      </c>
      <c r="N363">
        <f>_xlfn.NORM.DIST(auto_mpg__2[[#This Row],[acceleration]],$K$4,$K$5,TRUE)</f>
        <v>0.14059476524098768</v>
      </c>
      <c r="O363">
        <f t="shared" si="25"/>
        <v>0.135678391959799</v>
      </c>
      <c r="P363">
        <f t="shared" si="26"/>
        <v>4.9163732811886851E-3</v>
      </c>
      <c r="V363">
        <f t="shared" si="27"/>
        <v>0.36489934788772327</v>
      </c>
      <c r="W363">
        <f t="shared" si="28"/>
        <v>0.53015075376884424</v>
      </c>
      <c r="X363">
        <f t="shared" si="29"/>
        <v>0.16525140588112097</v>
      </c>
    </row>
    <row r="364" spans="1:24" x14ac:dyDescent="0.25">
      <c r="A364">
        <v>24.2</v>
      </c>
      <c r="B364">
        <v>6</v>
      </c>
      <c r="C364">
        <v>146</v>
      </c>
      <c r="D364" t="s">
        <v>373</v>
      </c>
      <c r="E364">
        <v>2930</v>
      </c>
      <c r="F364">
        <v>13.8</v>
      </c>
      <c r="G364">
        <v>81</v>
      </c>
      <c r="H364">
        <v>3</v>
      </c>
      <c r="I364" t="s">
        <v>274</v>
      </c>
      <c r="N364">
        <f>_xlfn.NORM.DIST(auto_mpg__2[[#This Row],[acceleration]],$K$4,$K$5,TRUE)</f>
        <v>0.26045076883292501</v>
      </c>
      <c r="O364">
        <f t="shared" si="25"/>
        <v>0.25125628140703515</v>
      </c>
      <c r="P364">
        <f t="shared" si="26"/>
        <v>9.1944874258898524E-3</v>
      </c>
      <c r="V364">
        <f t="shared" si="27"/>
        <v>0.3734051601927984</v>
      </c>
      <c r="W364">
        <f t="shared" si="28"/>
        <v>0.54773869346733672</v>
      </c>
      <c r="X364">
        <f t="shared" si="29"/>
        <v>0.17433353327453832</v>
      </c>
    </row>
    <row r="365" spans="1:24" x14ac:dyDescent="0.25">
      <c r="A365">
        <v>22.4</v>
      </c>
      <c r="B365">
        <v>6</v>
      </c>
      <c r="C365">
        <v>231</v>
      </c>
      <c r="D365" t="s">
        <v>333</v>
      </c>
      <c r="E365">
        <v>3415</v>
      </c>
      <c r="F365">
        <v>15.8</v>
      </c>
      <c r="G365">
        <v>81</v>
      </c>
      <c r="H365">
        <v>1</v>
      </c>
      <c r="I365" t="s">
        <v>125</v>
      </c>
      <c r="N365">
        <f>_xlfn.NORM.DIST(auto_mpg__2[[#This Row],[acceleration]],$K$4,$K$5,TRUE)</f>
        <v>0.53355187237252344</v>
      </c>
      <c r="O365">
        <f t="shared" si="25"/>
        <v>0.56783919597989951</v>
      </c>
      <c r="P365">
        <f t="shared" si="26"/>
        <v>3.4287323607376075E-2</v>
      </c>
      <c r="V365">
        <f t="shared" si="27"/>
        <v>0.51091579245817975</v>
      </c>
      <c r="W365">
        <f t="shared" si="28"/>
        <v>0.6959798994974874</v>
      </c>
      <c r="X365">
        <f t="shared" si="29"/>
        <v>0.18506410703930765</v>
      </c>
    </row>
    <row r="366" spans="1:24" x14ac:dyDescent="0.25">
      <c r="A366">
        <v>26.6</v>
      </c>
      <c r="B366">
        <v>8</v>
      </c>
      <c r="C366">
        <v>350</v>
      </c>
      <c r="D366" t="s">
        <v>329</v>
      </c>
      <c r="E366">
        <v>3725</v>
      </c>
      <c r="F366">
        <v>19</v>
      </c>
      <c r="G366">
        <v>81</v>
      </c>
      <c r="H366">
        <v>1</v>
      </c>
      <c r="I366" t="s">
        <v>275</v>
      </c>
      <c r="N366">
        <f>_xlfn.NORM.DIST(auto_mpg__2[[#This Row],[acceleration]],$K$4,$K$5,TRUE)</f>
        <v>0.8936277019567247</v>
      </c>
      <c r="O366">
        <f t="shared" si="25"/>
        <v>0.90452261306532666</v>
      </c>
      <c r="P366">
        <f t="shared" si="26"/>
        <v>1.0894911108601968E-2</v>
      </c>
      <c r="V366">
        <f t="shared" si="27"/>
        <v>0.59880918627728952</v>
      </c>
      <c r="W366">
        <f t="shared" si="28"/>
        <v>0.78140703517587939</v>
      </c>
      <c r="X366">
        <f t="shared" si="29"/>
        <v>0.18259784889858988</v>
      </c>
    </row>
    <row r="367" spans="1:24" x14ac:dyDescent="0.25">
      <c r="A367">
        <v>20.2</v>
      </c>
      <c r="B367">
        <v>6</v>
      </c>
      <c r="C367">
        <v>200</v>
      </c>
      <c r="D367" t="s">
        <v>319</v>
      </c>
      <c r="E367">
        <v>3060</v>
      </c>
      <c r="F367">
        <v>17.100000000000001</v>
      </c>
      <c r="G367">
        <v>81</v>
      </c>
      <c r="H367">
        <v>1</v>
      </c>
      <c r="I367" t="s">
        <v>276</v>
      </c>
      <c r="N367">
        <f>_xlfn.NORM.DIST(auto_mpg__2[[#This Row],[acceleration]],$K$4,$K$5,TRUE)</f>
        <v>0.71096430711558389</v>
      </c>
      <c r="O367">
        <f t="shared" si="25"/>
        <v>0.74874371859296485</v>
      </c>
      <c r="P367">
        <f t="shared" si="26"/>
        <v>3.7779411477380953E-2</v>
      </c>
      <c r="V367">
        <f t="shared" si="27"/>
        <v>0.41026368018145731</v>
      </c>
      <c r="W367">
        <f t="shared" si="28"/>
        <v>0.59547738693467334</v>
      </c>
      <c r="X367">
        <f t="shared" si="29"/>
        <v>0.18521370675321602</v>
      </c>
    </row>
    <row r="368" spans="1:24" x14ac:dyDescent="0.25">
      <c r="A368">
        <v>17.600000000000001</v>
      </c>
      <c r="B368">
        <v>6</v>
      </c>
      <c r="C368">
        <v>225</v>
      </c>
      <c r="D368" t="s">
        <v>318</v>
      </c>
      <c r="E368">
        <v>3465</v>
      </c>
      <c r="F368">
        <v>16.600000000000001</v>
      </c>
      <c r="G368">
        <v>81</v>
      </c>
      <c r="H368">
        <v>1</v>
      </c>
      <c r="I368" t="s">
        <v>277</v>
      </c>
      <c r="N368">
        <f>_xlfn.NORM.DIST(auto_mpg__2[[#This Row],[acceleration]],$K$4,$K$5,TRUE)</f>
        <v>0.64604503118011114</v>
      </c>
      <c r="O368">
        <f t="shared" si="25"/>
        <v>0.68844221105527637</v>
      </c>
      <c r="P368">
        <f t="shared" si="26"/>
        <v>4.2397179875165225E-2</v>
      </c>
      <c r="V368">
        <f t="shared" si="27"/>
        <v>0.5250921462999717</v>
      </c>
      <c r="W368">
        <f t="shared" si="28"/>
        <v>0.72613065326633164</v>
      </c>
      <c r="X368">
        <f t="shared" si="29"/>
        <v>0.20103850696635994</v>
      </c>
    </row>
    <row r="369" spans="1:24" x14ac:dyDescent="0.25">
      <c r="A369">
        <v>28</v>
      </c>
      <c r="B369">
        <v>4</v>
      </c>
      <c r="C369">
        <v>112</v>
      </c>
      <c r="D369" t="s">
        <v>319</v>
      </c>
      <c r="E369">
        <v>2605</v>
      </c>
      <c r="F369">
        <v>19.600000000000001</v>
      </c>
      <c r="G369">
        <v>82</v>
      </c>
      <c r="H369">
        <v>1</v>
      </c>
      <c r="I369" t="s">
        <v>278</v>
      </c>
      <c r="N369">
        <f>_xlfn.NORM.DIST(auto_mpg__2[[#This Row],[acceleration]],$K$4,$K$5,TRUE)</f>
        <v>0.92838953678376324</v>
      </c>
      <c r="O369">
        <f t="shared" si="25"/>
        <v>0.93969849246231152</v>
      </c>
      <c r="P369">
        <f t="shared" si="26"/>
        <v>1.1308955678548283E-2</v>
      </c>
      <c r="V369">
        <f t="shared" si="27"/>
        <v>0.2812588602211511</v>
      </c>
      <c r="W369">
        <f t="shared" si="28"/>
        <v>0.41708542713567837</v>
      </c>
      <c r="X369">
        <f t="shared" si="29"/>
        <v>0.13582656691452727</v>
      </c>
    </row>
    <row r="370" spans="1:24" x14ac:dyDescent="0.25">
      <c r="A370">
        <v>27</v>
      </c>
      <c r="B370">
        <v>4</v>
      </c>
      <c r="C370">
        <v>112</v>
      </c>
      <c r="D370" t="s">
        <v>319</v>
      </c>
      <c r="E370">
        <v>2640</v>
      </c>
      <c r="F370">
        <v>18.600000000000001</v>
      </c>
      <c r="G370">
        <v>82</v>
      </c>
      <c r="H370">
        <v>1</v>
      </c>
      <c r="I370" t="s">
        <v>279</v>
      </c>
      <c r="N370">
        <f>_xlfn.NORM.DIST(auto_mpg__2[[#This Row],[acceleration]],$K$4,$K$5,TRUE)</f>
        <v>0.86451301379809131</v>
      </c>
      <c r="O370">
        <f t="shared" si="25"/>
        <v>0.86683417085427139</v>
      </c>
      <c r="P370">
        <f t="shared" si="26"/>
        <v>2.3211570561800787E-3</v>
      </c>
      <c r="V370">
        <f t="shared" si="27"/>
        <v>0.29118230791040545</v>
      </c>
      <c r="W370">
        <f t="shared" si="28"/>
        <v>0.43718592964824121</v>
      </c>
      <c r="X370">
        <f t="shared" si="29"/>
        <v>0.14600362173783576</v>
      </c>
    </row>
    <row r="371" spans="1:24" x14ac:dyDescent="0.25">
      <c r="A371">
        <v>34</v>
      </c>
      <c r="B371">
        <v>4</v>
      </c>
      <c r="C371">
        <v>112</v>
      </c>
      <c r="D371" t="s">
        <v>319</v>
      </c>
      <c r="E371">
        <v>2395</v>
      </c>
      <c r="F371">
        <v>18</v>
      </c>
      <c r="G371">
        <v>82</v>
      </c>
      <c r="H371">
        <v>1</v>
      </c>
      <c r="I371" t="s">
        <v>280</v>
      </c>
      <c r="N371">
        <f>_xlfn.NORM.DIST(auto_mpg__2[[#This Row],[acceleration]],$K$4,$K$5,TRUE)</f>
        <v>0.8113751199550131</v>
      </c>
      <c r="O371">
        <f t="shared" si="25"/>
        <v>0.8266331658291457</v>
      </c>
      <c r="P371">
        <f t="shared" si="26"/>
        <v>1.5258045874132597E-2</v>
      </c>
      <c r="V371">
        <f t="shared" si="27"/>
        <v>0.22171817408562516</v>
      </c>
      <c r="W371">
        <f t="shared" si="28"/>
        <v>0.33668341708542715</v>
      </c>
      <c r="X371">
        <f t="shared" si="29"/>
        <v>0.11496524299980199</v>
      </c>
    </row>
    <row r="372" spans="1:24" x14ac:dyDescent="0.25">
      <c r="A372">
        <v>31</v>
      </c>
      <c r="B372">
        <v>4</v>
      </c>
      <c r="C372">
        <v>112</v>
      </c>
      <c r="D372" t="s">
        <v>318</v>
      </c>
      <c r="E372">
        <v>2575</v>
      </c>
      <c r="F372">
        <v>16.2</v>
      </c>
      <c r="G372">
        <v>82</v>
      </c>
      <c r="H372">
        <v>1</v>
      </c>
      <c r="I372" t="s">
        <v>281</v>
      </c>
      <c r="N372">
        <f>_xlfn.NORM.DIST(auto_mpg__2[[#This Row],[acceleration]],$K$4,$K$5,TRUE)</f>
        <v>0.59073381336912423</v>
      </c>
      <c r="O372">
        <f t="shared" si="25"/>
        <v>0.62562814070351758</v>
      </c>
      <c r="P372">
        <f t="shared" si="26"/>
        <v>3.4894327334393349E-2</v>
      </c>
      <c r="V372">
        <f t="shared" si="27"/>
        <v>0.27275304791607596</v>
      </c>
      <c r="W372">
        <f t="shared" si="28"/>
        <v>0.39949748743718594</v>
      </c>
      <c r="X372">
        <f t="shared" si="29"/>
        <v>0.12674443952110998</v>
      </c>
    </row>
    <row r="373" spans="1:24" x14ac:dyDescent="0.25">
      <c r="A373">
        <v>29</v>
      </c>
      <c r="B373">
        <v>4</v>
      </c>
      <c r="C373">
        <v>135</v>
      </c>
      <c r="D373" t="s">
        <v>394</v>
      </c>
      <c r="E373">
        <v>2525</v>
      </c>
      <c r="F373">
        <v>16</v>
      </c>
      <c r="G373">
        <v>82</v>
      </c>
      <c r="H373">
        <v>1</v>
      </c>
      <c r="I373" t="s">
        <v>282</v>
      </c>
      <c r="N373">
        <f>_xlfn.NORM.DIST(auto_mpg__2[[#This Row],[acceleration]],$K$4,$K$5,TRUE)</f>
        <v>0.56230555809203142</v>
      </c>
      <c r="O373">
        <f t="shared" si="25"/>
        <v>0.61306532663316582</v>
      </c>
      <c r="P373">
        <f t="shared" si="26"/>
        <v>5.0759768541134398E-2</v>
      </c>
      <c r="V373">
        <f t="shared" si="27"/>
        <v>0.25857669407428407</v>
      </c>
      <c r="W373">
        <f t="shared" si="28"/>
        <v>0.37939698492462309</v>
      </c>
      <c r="X373">
        <f t="shared" si="29"/>
        <v>0.12082029085033902</v>
      </c>
    </row>
    <row r="374" spans="1:24" x14ac:dyDescent="0.25">
      <c r="A374">
        <v>27</v>
      </c>
      <c r="B374">
        <v>4</v>
      </c>
      <c r="C374">
        <v>151</v>
      </c>
      <c r="D374" t="s">
        <v>322</v>
      </c>
      <c r="E374">
        <v>2735</v>
      </c>
      <c r="F374">
        <v>18</v>
      </c>
      <c r="G374">
        <v>82</v>
      </c>
      <c r="H374">
        <v>1</v>
      </c>
      <c r="I374" t="s">
        <v>235</v>
      </c>
      <c r="N374">
        <f>_xlfn.NORM.DIST(auto_mpg__2[[#This Row],[acceleration]],$K$4,$K$5,TRUE)</f>
        <v>0.8113751199550131</v>
      </c>
      <c r="O374">
        <f t="shared" si="25"/>
        <v>0.8266331658291457</v>
      </c>
      <c r="P374">
        <f t="shared" si="26"/>
        <v>1.5258045874132597E-2</v>
      </c>
      <c r="V374">
        <f t="shared" si="27"/>
        <v>0.31811738020981006</v>
      </c>
      <c r="W374">
        <f t="shared" si="28"/>
        <v>0.47989949748743721</v>
      </c>
      <c r="X374">
        <f t="shared" si="29"/>
        <v>0.16178211727762715</v>
      </c>
    </row>
    <row r="375" spans="1:24" x14ac:dyDescent="0.25">
      <c r="A375">
        <v>24</v>
      </c>
      <c r="B375">
        <v>4</v>
      </c>
      <c r="C375">
        <v>140</v>
      </c>
      <c r="D375" t="s">
        <v>346</v>
      </c>
      <c r="E375">
        <v>2865</v>
      </c>
      <c r="F375">
        <v>16.399999999999999</v>
      </c>
      <c r="G375">
        <v>82</v>
      </c>
      <c r="H375">
        <v>1</v>
      </c>
      <c r="I375" t="s">
        <v>283</v>
      </c>
      <c r="N375">
        <f>_xlfn.NORM.DIST(auto_mpg__2[[#This Row],[acceleration]],$K$4,$K$5,TRUE)</f>
        <v>0.61869256915789772</v>
      </c>
      <c r="O375">
        <f t="shared" si="25"/>
        <v>0.64824120603015079</v>
      </c>
      <c r="P375">
        <f t="shared" si="26"/>
        <v>2.9548636872253065E-2</v>
      </c>
      <c r="V375">
        <f t="shared" si="27"/>
        <v>0.35497590019846897</v>
      </c>
      <c r="W375">
        <f t="shared" si="28"/>
        <v>0.51758793969849248</v>
      </c>
      <c r="X375">
        <f t="shared" si="29"/>
        <v>0.16261203950002351</v>
      </c>
    </row>
    <row r="376" spans="1:24" x14ac:dyDescent="0.25">
      <c r="A376">
        <v>23</v>
      </c>
      <c r="B376">
        <v>4</v>
      </c>
      <c r="C376">
        <v>151</v>
      </c>
      <c r="D376" t="s">
        <v>327</v>
      </c>
      <c r="E376">
        <v>3035</v>
      </c>
      <c r="F376">
        <v>20.5</v>
      </c>
      <c r="G376">
        <v>82</v>
      </c>
      <c r="H376">
        <v>1</v>
      </c>
      <c r="I376" t="s">
        <v>284</v>
      </c>
      <c r="N376">
        <f>_xlfn.NORM.DIST(auto_mpg__2[[#This Row],[acceleration]],$K$4,$K$5,TRUE)</f>
        <v>0.96332704946375058</v>
      </c>
      <c r="O376">
        <f t="shared" si="25"/>
        <v>0.957286432160804</v>
      </c>
      <c r="P376">
        <f t="shared" si="26"/>
        <v>6.0406173029465826E-3</v>
      </c>
      <c r="V376">
        <f t="shared" si="27"/>
        <v>0.4031755032605614</v>
      </c>
      <c r="W376">
        <f t="shared" si="28"/>
        <v>0.59045226130653261</v>
      </c>
      <c r="X376">
        <f t="shared" si="29"/>
        <v>0.18727675804597121</v>
      </c>
    </row>
    <row r="377" spans="1:24" x14ac:dyDescent="0.25">
      <c r="A377">
        <v>36</v>
      </c>
      <c r="B377">
        <v>4</v>
      </c>
      <c r="C377">
        <v>105</v>
      </c>
      <c r="D377" t="s">
        <v>396</v>
      </c>
      <c r="E377">
        <v>1980</v>
      </c>
      <c r="F377">
        <v>15.3</v>
      </c>
      <c r="G377">
        <v>82</v>
      </c>
      <c r="H377">
        <v>2</v>
      </c>
      <c r="I377" t="s">
        <v>285</v>
      </c>
      <c r="N377">
        <f>_xlfn.NORM.DIST(auto_mpg__2[[#This Row],[acceleration]],$K$4,$K$5,TRUE)</f>
        <v>0.46122899553536489</v>
      </c>
      <c r="O377">
        <f t="shared" si="25"/>
        <v>0.47487437185929648</v>
      </c>
      <c r="P377">
        <f t="shared" si="26"/>
        <v>1.3645376323931591E-2</v>
      </c>
      <c r="V377">
        <f t="shared" si="27"/>
        <v>0.10405443719875249</v>
      </c>
      <c r="W377">
        <f t="shared" si="28"/>
        <v>9.0452261306532666E-2</v>
      </c>
      <c r="X377">
        <f t="shared" si="29"/>
        <v>1.360217589221982E-2</v>
      </c>
    </row>
    <row r="378" spans="1:24" x14ac:dyDescent="0.25">
      <c r="A378">
        <v>37</v>
      </c>
      <c r="B378">
        <v>4</v>
      </c>
      <c r="C378">
        <v>91</v>
      </c>
      <c r="D378" t="s">
        <v>377</v>
      </c>
      <c r="E378">
        <v>2025</v>
      </c>
      <c r="F378">
        <v>18.2</v>
      </c>
      <c r="G378">
        <v>82</v>
      </c>
      <c r="H378">
        <v>3</v>
      </c>
      <c r="I378" t="s">
        <v>286</v>
      </c>
      <c r="N378">
        <f>_xlfn.NORM.DIST(auto_mpg__2[[#This Row],[acceleration]],$K$4,$K$5,TRUE)</f>
        <v>0.83036049798445233</v>
      </c>
      <c r="O378">
        <f t="shared" si="25"/>
        <v>0.84170854271356788</v>
      </c>
      <c r="P378">
        <f t="shared" si="26"/>
        <v>1.1348044729115547E-2</v>
      </c>
      <c r="V378">
        <f t="shared" si="27"/>
        <v>0.11681315565636519</v>
      </c>
      <c r="W378">
        <f t="shared" si="28"/>
        <v>0.12060301507537688</v>
      </c>
      <c r="X378">
        <f t="shared" si="29"/>
        <v>3.789859419011693E-3</v>
      </c>
    </row>
    <row r="379" spans="1:24" x14ac:dyDescent="0.25">
      <c r="A379">
        <v>31</v>
      </c>
      <c r="B379">
        <v>4</v>
      </c>
      <c r="C379">
        <v>91</v>
      </c>
      <c r="D379" t="s">
        <v>377</v>
      </c>
      <c r="E379">
        <v>1970</v>
      </c>
      <c r="F379">
        <v>17.600000000000001</v>
      </c>
      <c r="G379">
        <v>82</v>
      </c>
      <c r="H379">
        <v>3</v>
      </c>
      <c r="I379" t="s">
        <v>287</v>
      </c>
      <c r="N379">
        <f>_xlfn.NORM.DIST(auto_mpg__2[[#This Row],[acceleration]],$K$4,$K$5,TRUE)</f>
        <v>0.76966482647542855</v>
      </c>
      <c r="O379">
        <f t="shared" si="25"/>
        <v>0.79145728643216084</v>
      </c>
      <c r="P379">
        <f t="shared" si="26"/>
        <v>2.1792459956732291E-2</v>
      </c>
      <c r="V379">
        <f t="shared" si="27"/>
        <v>0.10121916643039411</v>
      </c>
      <c r="W379">
        <f t="shared" si="28"/>
        <v>8.2914572864321606E-2</v>
      </c>
      <c r="X379">
        <f t="shared" si="29"/>
        <v>1.8304593566072502E-2</v>
      </c>
    </row>
    <row r="380" spans="1:24" x14ac:dyDescent="0.25">
      <c r="A380">
        <v>38</v>
      </c>
      <c r="B380">
        <v>4</v>
      </c>
      <c r="C380">
        <v>105</v>
      </c>
      <c r="D380" t="s">
        <v>381</v>
      </c>
      <c r="E380">
        <v>2125</v>
      </c>
      <c r="F380">
        <v>14.7</v>
      </c>
      <c r="G380">
        <v>82</v>
      </c>
      <c r="H380">
        <v>1</v>
      </c>
      <c r="I380" t="s">
        <v>288</v>
      </c>
      <c r="N380">
        <f>_xlfn.NORM.DIST(auto_mpg__2[[#This Row],[acceleration]],$K$4,$K$5,TRUE)</f>
        <v>0.37631047410929686</v>
      </c>
      <c r="O380">
        <f t="shared" si="25"/>
        <v>0.39447236180904521</v>
      </c>
      <c r="P380">
        <f t="shared" si="26"/>
        <v>1.8161887699748358E-2</v>
      </c>
      <c r="V380">
        <f t="shared" si="27"/>
        <v>0.14516586333994896</v>
      </c>
      <c r="W380">
        <f t="shared" si="28"/>
        <v>0.17587939698492464</v>
      </c>
      <c r="X380">
        <f t="shared" si="29"/>
        <v>3.0713533644975671E-2</v>
      </c>
    </row>
    <row r="381" spans="1:24" x14ac:dyDescent="0.25">
      <c r="A381">
        <v>36</v>
      </c>
      <c r="B381">
        <v>4</v>
      </c>
      <c r="C381">
        <v>98</v>
      </c>
      <c r="D381" t="s">
        <v>336</v>
      </c>
      <c r="E381">
        <v>2125</v>
      </c>
      <c r="F381">
        <v>17.3</v>
      </c>
      <c r="G381">
        <v>82</v>
      </c>
      <c r="H381">
        <v>1</v>
      </c>
      <c r="I381" t="s">
        <v>289</v>
      </c>
      <c r="N381">
        <f>_xlfn.NORM.DIST(auto_mpg__2[[#This Row],[acceleration]],$K$4,$K$5,TRUE)</f>
        <v>0.73526648454417365</v>
      </c>
      <c r="O381">
        <f t="shared" si="25"/>
        <v>0.76633165829145733</v>
      </c>
      <c r="P381">
        <f t="shared" si="26"/>
        <v>3.1065173747283681E-2</v>
      </c>
      <c r="V381">
        <f t="shared" si="27"/>
        <v>0.14516586333994896</v>
      </c>
      <c r="W381">
        <f t="shared" si="28"/>
        <v>0.17587939698492464</v>
      </c>
      <c r="X381">
        <f t="shared" si="29"/>
        <v>3.0713533644975671E-2</v>
      </c>
    </row>
    <row r="382" spans="1:24" x14ac:dyDescent="0.25">
      <c r="A382">
        <v>36</v>
      </c>
      <c r="B382">
        <v>4</v>
      </c>
      <c r="C382">
        <v>120</v>
      </c>
      <c r="D382" t="s">
        <v>319</v>
      </c>
      <c r="E382">
        <v>2160</v>
      </c>
      <c r="F382">
        <v>14.5</v>
      </c>
      <c r="G382">
        <v>82</v>
      </c>
      <c r="H382">
        <v>3</v>
      </c>
      <c r="I382" t="s">
        <v>290</v>
      </c>
      <c r="N382">
        <f>_xlfn.NORM.DIST(auto_mpg__2[[#This Row],[acceleration]],$K$4,$K$5,TRUE)</f>
        <v>0.34908161465763532</v>
      </c>
      <c r="O382">
        <f t="shared" si="25"/>
        <v>0.38190954773869346</v>
      </c>
      <c r="P382">
        <f t="shared" si="26"/>
        <v>3.2827933081058136E-2</v>
      </c>
      <c r="V382">
        <f t="shared" si="27"/>
        <v>0.15508931102920329</v>
      </c>
      <c r="W382">
        <f t="shared" si="28"/>
        <v>0.21105527638190955</v>
      </c>
      <c r="X382">
        <f t="shared" si="29"/>
        <v>5.5965965352706259E-2</v>
      </c>
    </row>
    <row r="383" spans="1:24" x14ac:dyDescent="0.25">
      <c r="A383">
        <v>36</v>
      </c>
      <c r="B383">
        <v>4</v>
      </c>
      <c r="C383">
        <v>107</v>
      </c>
      <c r="D383" t="s">
        <v>355</v>
      </c>
      <c r="E383">
        <v>2205</v>
      </c>
      <c r="F383">
        <v>14.5</v>
      </c>
      <c r="G383">
        <v>82</v>
      </c>
      <c r="H383">
        <v>3</v>
      </c>
      <c r="I383" t="s">
        <v>255</v>
      </c>
      <c r="N383">
        <f>_xlfn.NORM.DIST(auto_mpg__2[[#This Row],[acceleration]],$K$4,$K$5,TRUE)</f>
        <v>0.34908161465763532</v>
      </c>
      <c r="O383">
        <f t="shared" si="25"/>
        <v>0.38190954773869346</v>
      </c>
      <c r="P383">
        <f t="shared" si="26"/>
        <v>3.2827933081058136E-2</v>
      </c>
      <c r="V383">
        <f t="shared" si="27"/>
        <v>0.16784802948681599</v>
      </c>
      <c r="W383">
        <f t="shared" si="28"/>
        <v>0.23618090452261306</v>
      </c>
      <c r="X383">
        <f t="shared" si="29"/>
        <v>6.8332875035797075E-2</v>
      </c>
    </row>
    <row r="384" spans="1:24" x14ac:dyDescent="0.25">
      <c r="A384">
        <v>34</v>
      </c>
      <c r="B384">
        <v>4</v>
      </c>
      <c r="C384">
        <v>108</v>
      </c>
      <c r="D384" t="s">
        <v>336</v>
      </c>
      <c r="E384">
        <v>2245</v>
      </c>
      <c r="F384">
        <v>16.899999999999999</v>
      </c>
      <c r="G384">
        <v>82</v>
      </c>
      <c r="H384">
        <v>3</v>
      </c>
      <c r="I384" t="s">
        <v>131</v>
      </c>
      <c r="N384">
        <f>_xlfn.NORM.DIST(auto_mpg__2[[#This Row],[acceleration]],$K$4,$K$5,TRUE)</f>
        <v>0.68566094195560012</v>
      </c>
      <c r="O384">
        <f t="shared" si="25"/>
        <v>0.71105527638190957</v>
      </c>
      <c r="P384">
        <f t="shared" si="26"/>
        <v>2.5394334426309451E-2</v>
      </c>
      <c r="V384">
        <f t="shared" si="27"/>
        <v>0.1791891125602495</v>
      </c>
      <c r="W384">
        <f t="shared" si="28"/>
        <v>0.26381909547738691</v>
      </c>
      <c r="X384">
        <f t="shared" si="29"/>
        <v>8.4629982917137414E-2</v>
      </c>
    </row>
    <row r="385" spans="1:24" x14ac:dyDescent="0.25">
      <c r="A385">
        <v>38</v>
      </c>
      <c r="B385">
        <v>4</v>
      </c>
      <c r="C385">
        <v>91</v>
      </c>
      <c r="D385" t="s">
        <v>358</v>
      </c>
      <c r="E385">
        <v>1965</v>
      </c>
      <c r="F385">
        <v>15</v>
      </c>
      <c r="G385">
        <v>82</v>
      </c>
      <c r="H385">
        <v>3</v>
      </c>
      <c r="I385" t="s">
        <v>118</v>
      </c>
      <c r="N385">
        <f>_xlfn.NORM.DIST(auto_mpg__2[[#This Row],[acceleration]],$K$4,$K$5,TRUE)</f>
        <v>0.41829326485026513</v>
      </c>
      <c r="O385">
        <f t="shared" si="25"/>
        <v>0.45477386934673369</v>
      </c>
      <c r="P385">
        <f t="shared" si="26"/>
        <v>3.6480604496468561E-2</v>
      </c>
      <c r="V385">
        <f t="shared" si="27"/>
        <v>9.980153104621492E-2</v>
      </c>
      <c r="W385">
        <f t="shared" si="28"/>
        <v>7.7889447236180909E-2</v>
      </c>
      <c r="X385">
        <f t="shared" si="29"/>
        <v>2.1912083810034011E-2</v>
      </c>
    </row>
    <row r="386" spans="1:24" x14ac:dyDescent="0.25">
      <c r="A386">
        <v>32</v>
      </c>
      <c r="B386">
        <v>4</v>
      </c>
      <c r="C386">
        <v>91</v>
      </c>
      <c r="D386" t="s">
        <v>358</v>
      </c>
      <c r="E386">
        <v>1965</v>
      </c>
      <c r="F386">
        <v>15.7</v>
      </c>
      <c r="G386">
        <v>82</v>
      </c>
      <c r="H386">
        <v>3</v>
      </c>
      <c r="I386" t="s">
        <v>291</v>
      </c>
      <c r="N386">
        <f>_xlfn.NORM.DIST(auto_mpg__2[[#This Row],[acceleration]],$K$4,$K$5,TRUE)</f>
        <v>0.51909946925747774</v>
      </c>
      <c r="O386">
        <f t="shared" si="25"/>
        <v>0.55025125628140703</v>
      </c>
      <c r="P386">
        <f t="shared" si="26"/>
        <v>3.1151787023929289E-2</v>
      </c>
      <c r="V386">
        <f t="shared" si="27"/>
        <v>9.980153104621492E-2</v>
      </c>
      <c r="W386">
        <f t="shared" si="28"/>
        <v>7.7889447236180909E-2</v>
      </c>
      <c r="X386">
        <f t="shared" si="29"/>
        <v>2.1912083810034011E-2</v>
      </c>
    </row>
    <row r="387" spans="1:24" x14ac:dyDescent="0.25">
      <c r="A387">
        <v>38</v>
      </c>
      <c r="B387">
        <v>4</v>
      </c>
      <c r="C387">
        <v>91</v>
      </c>
      <c r="D387" t="s">
        <v>358</v>
      </c>
      <c r="E387">
        <v>1995</v>
      </c>
      <c r="F387">
        <v>16.2</v>
      </c>
      <c r="G387">
        <v>82</v>
      </c>
      <c r="H387">
        <v>3</v>
      </c>
      <c r="I387" t="s">
        <v>292</v>
      </c>
      <c r="N387">
        <f>_xlfn.NORM.DIST(auto_mpg__2[[#This Row],[acceleration]],$K$4,$K$5,TRUE)</f>
        <v>0.59073381336912423</v>
      </c>
      <c r="O387">
        <f t="shared" ref="O387:O399" si="30">COUNTIF($F$2:$F$399, "&lt;="&amp;F387)/COUNT($F$2:$F$399)</f>
        <v>0.62562814070351758</v>
      </c>
      <c r="P387">
        <f t="shared" ref="P387:P399" si="31">ABS(O387-N387)</f>
        <v>3.4894327334393349E-2</v>
      </c>
      <c r="V387">
        <f t="shared" ref="V387:V399" si="32">(E387 - $T$4) / ($T$5 - $T$4)</f>
        <v>0.10830734335129005</v>
      </c>
      <c r="W387">
        <f t="shared" ref="W387:W399" si="33">COUNTIF($E$2:$E$399, "&lt;=" &amp; E387) / COUNT($E$2:$E$399)</f>
        <v>0.10804020100502512</v>
      </c>
      <c r="X387">
        <f t="shared" ref="X387:X399" si="34">ABS(W387-V387)</f>
        <v>2.6714234626493139E-4</v>
      </c>
    </row>
    <row r="388" spans="1:24" x14ac:dyDescent="0.25">
      <c r="A388">
        <v>25</v>
      </c>
      <c r="B388">
        <v>6</v>
      </c>
      <c r="C388">
        <v>181</v>
      </c>
      <c r="D388" t="s">
        <v>333</v>
      </c>
      <c r="E388">
        <v>2945</v>
      </c>
      <c r="F388">
        <v>16.399999999999999</v>
      </c>
      <c r="G388">
        <v>82</v>
      </c>
      <c r="H388">
        <v>1</v>
      </c>
      <c r="I388" t="s">
        <v>293</v>
      </c>
      <c r="N388">
        <f>_xlfn.NORM.DIST(auto_mpg__2[[#This Row],[acceleration]],$K$4,$K$5,TRUE)</f>
        <v>0.61869256915789772</v>
      </c>
      <c r="O388">
        <f t="shared" si="30"/>
        <v>0.64824120603015079</v>
      </c>
      <c r="P388">
        <f t="shared" si="31"/>
        <v>2.9548636872253065E-2</v>
      </c>
      <c r="V388">
        <f t="shared" si="32"/>
        <v>0.377658066345336</v>
      </c>
      <c r="W388">
        <f t="shared" si="33"/>
        <v>0.55778894472361806</v>
      </c>
      <c r="X388">
        <f t="shared" si="34"/>
        <v>0.18013087837828207</v>
      </c>
    </row>
    <row r="389" spans="1:24" x14ac:dyDescent="0.25">
      <c r="A389">
        <v>38</v>
      </c>
      <c r="B389">
        <v>6</v>
      </c>
      <c r="C389">
        <v>262</v>
      </c>
      <c r="D389" t="s">
        <v>318</v>
      </c>
      <c r="E389">
        <v>3015</v>
      </c>
      <c r="F389">
        <v>17</v>
      </c>
      <c r="G389">
        <v>82</v>
      </c>
      <c r="H389">
        <v>1</v>
      </c>
      <c r="I389" t="s">
        <v>294</v>
      </c>
      <c r="N389">
        <f>_xlfn.NORM.DIST(auto_mpg__2[[#This Row],[acceleration]],$K$4,$K$5,TRUE)</f>
        <v>0.6984320165523219</v>
      </c>
      <c r="O389">
        <f t="shared" si="30"/>
        <v>0.74623115577889443</v>
      </c>
      <c r="P389">
        <f t="shared" si="31"/>
        <v>4.7799139226572529E-2</v>
      </c>
      <c r="V389">
        <f t="shared" si="32"/>
        <v>0.39750496172384464</v>
      </c>
      <c r="W389">
        <f t="shared" si="33"/>
        <v>0.585427135678392</v>
      </c>
      <c r="X389">
        <f t="shared" si="34"/>
        <v>0.18792217395454736</v>
      </c>
    </row>
    <row r="390" spans="1:24" x14ac:dyDescent="0.25">
      <c r="A390">
        <v>26</v>
      </c>
      <c r="B390">
        <v>4</v>
      </c>
      <c r="C390">
        <v>156</v>
      </c>
      <c r="D390" t="s">
        <v>346</v>
      </c>
      <c r="E390">
        <v>2585</v>
      </c>
      <c r="F390">
        <v>14.5</v>
      </c>
      <c r="G390">
        <v>82</v>
      </c>
      <c r="H390">
        <v>1</v>
      </c>
      <c r="I390" t="s">
        <v>295</v>
      </c>
      <c r="N390">
        <f>_xlfn.NORM.DIST(auto_mpg__2[[#This Row],[acceleration]],$K$4,$K$5,TRUE)</f>
        <v>0.34908161465763532</v>
      </c>
      <c r="O390">
        <f t="shared" si="30"/>
        <v>0.38190954773869346</v>
      </c>
      <c r="P390">
        <f t="shared" si="31"/>
        <v>3.2827933081058136E-2</v>
      </c>
      <c r="V390">
        <f t="shared" si="32"/>
        <v>0.27558831868443434</v>
      </c>
      <c r="W390">
        <f t="shared" si="33"/>
        <v>0.40452261306532661</v>
      </c>
      <c r="X390">
        <f t="shared" si="34"/>
        <v>0.12893429438089227</v>
      </c>
    </row>
    <row r="391" spans="1:24" x14ac:dyDescent="0.25">
      <c r="A391">
        <v>22</v>
      </c>
      <c r="B391">
        <v>6</v>
      </c>
      <c r="C391">
        <v>232</v>
      </c>
      <c r="D391" t="s">
        <v>345</v>
      </c>
      <c r="E391">
        <v>2835</v>
      </c>
      <c r="F391">
        <v>14.7</v>
      </c>
      <c r="G391">
        <v>82</v>
      </c>
      <c r="H391">
        <v>1</v>
      </c>
      <c r="I391" t="s">
        <v>296</v>
      </c>
      <c r="N391">
        <f>_xlfn.NORM.DIST(auto_mpg__2[[#This Row],[acceleration]],$K$4,$K$5,TRUE)</f>
        <v>0.37631047410929686</v>
      </c>
      <c r="O391">
        <f t="shared" si="30"/>
        <v>0.39447236180904521</v>
      </c>
      <c r="P391">
        <f t="shared" si="31"/>
        <v>1.8161887699748358E-2</v>
      </c>
      <c r="V391">
        <f t="shared" si="32"/>
        <v>0.34647008789339384</v>
      </c>
      <c r="W391">
        <f t="shared" si="33"/>
        <v>0.51256281407035176</v>
      </c>
      <c r="X391">
        <f t="shared" si="34"/>
        <v>0.16609272617695792</v>
      </c>
    </row>
    <row r="392" spans="1:24" x14ac:dyDescent="0.25">
      <c r="A392">
        <v>32</v>
      </c>
      <c r="B392">
        <v>4</v>
      </c>
      <c r="C392">
        <v>144</v>
      </c>
      <c r="D392" t="s">
        <v>366</v>
      </c>
      <c r="E392">
        <v>2665</v>
      </c>
      <c r="F392">
        <v>13.9</v>
      </c>
      <c r="G392">
        <v>82</v>
      </c>
      <c r="H392">
        <v>3</v>
      </c>
      <c r="I392" t="s">
        <v>297</v>
      </c>
      <c r="N392">
        <f>_xlfn.NORM.DIST(auto_mpg__2[[#This Row],[acceleration]],$K$4,$K$5,TRUE)</f>
        <v>0.27237411413898877</v>
      </c>
      <c r="O392">
        <f t="shared" si="30"/>
        <v>0.25628140703517588</v>
      </c>
      <c r="P392">
        <f t="shared" si="31"/>
        <v>1.6092707103812887E-2</v>
      </c>
      <c r="V392">
        <f t="shared" si="32"/>
        <v>0.29827048483130136</v>
      </c>
      <c r="W392">
        <f t="shared" si="33"/>
        <v>0.44472361809045224</v>
      </c>
      <c r="X392">
        <f t="shared" si="34"/>
        <v>0.14645313325915088</v>
      </c>
    </row>
    <row r="393" spans="1:24" x14ac:dyDescent="0.25">
      <c r="A393">
        <v>36</v>
      </c>
      <c r="B393">
        <v>4</v>
      </c>
      <c r="C393">
        <v>135</v>
      </c>
      <c r="D393" t="s">
        <v>394</v>
      </c>
      <c r="E393">
        <v>2370</v>
      </c>
      <c r="F393">
        <v>13</v>
      </c>
      <c r="G393">
        <v>82</v>
      </c>
      <c r="H393">
        <v>1</v>
      </c>
      <c r="I393" t="s">
        <v>298</v>
      </c>
      <c r="N393">
        <f>_xlfn.NORM.DIST(auto_mpg__2[[#This Row],[acceleration]],$K$4,$K$5,TRUE)</f>
        <v>0.17555989904777469</v>
      </c>
      <c r="O393">
        <f t="shared" si="30"/>
        <v>0.17839195979899497</v>
      </c>
      <c r="P393">
        <f t="shared" si="31"/>
        <v>2.8320607512202778E-3</v>
      </c>
      <c r="V393">
        <f t="shared" si="32"/>
        <v>0.21462999716472922</v>
      </c>
      <c r="W393">
        <f t="shared" si="33"/>
        <v>0.3165829145728643</v>
      </c>
      <c r="X393">
        <f t="shared" si="34"/>
        <v>0.10195291740813509</v>
      </c>
    </row>
    <row r="394" spans="1:24" x14ac:dyDescent="0.25">
      <c r="A394">
        <v>27</v>
      </c>
      <c r="B394">
        <v>4</v>
      </c>
      <c r="C394">
        <v>151</v>
      </c>
      <c r="D394" t="s">
        <v>322</v>
      </c>
      <c r="E394">
        <v>2950</v>
      </c>
      <c r="F394">
        <v>17.3</v>
      </c>
      <c r="G394">
        <v>82</v>
      </c>
      <c r="H394">
        <v>1</v>
      </c>
      <c r="I394" t="s">
        <v>299</v>
      </c>
      <c r="N394">
        <f>_xlfn.NORM.DIST(auto_mpg__2[[#This Row],[acceleration]],$K$4,$K$5,TRUE)</f>
        <v>0.73526648454417365</v>
      </c>
      <c r="O394">
        <f t="shared" si="30"/>
        <v>0.76633165829145733</v>
      </c>
      <c r="P394">
        <f t="shared" si="31"/>
        <v>3.1065173747283681E-2</v>
      </c>
      <c r="V394">
        <f t="shared" si="32"/>
        <v>0.37907570172951516</v>
      </c>
      <c r="W394">
        <f t="shared" si="33"/>
        <v>0.56281407035175879</v>
      </c>
      <c r="X394">
        <f t="shared" si="34"/>
        <v>0.18373836862224363</v>
      </c>
    </row>
    <row r="395" spans="1:24" x14ac:dyDescent="0.25">
      <c r="A395">
        <v>27</v>
      </c>
      <c r="B395">
        <v>4</v>
      </c>
      <c r="C395">
        <v>140</v>
      </c>
      <c r="D395" t="s">
        <v>335</v>
      </c>
      <c r="E395">
        <v>2790</v>
      </c>
      <c r="F395">
        <v>15.6</v>
      </c>
      <c r="G395">
        <v>82</v>
      </c>
      <c r="H395">
        <v>1</v>
      </c>
      <c r="I395" t="s">
        <v>300</v>
      </c>
      <c r="N395">
        <f>_xlfn.NORM.DIST(auto_mpg__2[[#This Row],[acceleration]],$K$4,$K$5,TRUE)</f>
        <v>0.50462191555022962</v>
      </c>
      <c r="O395">
        <f t="shared" si="30"/>
        <v>0.54020100502512558</v>
      </c>
      <c r="P395">
        <f t="shared" si="31"/>
        <v>3.5579089474895964E-2</v>
      </c>
      <c r="V395">
        <f t="shared" si="32"/>
        <v>0.33371136943578111</v>
      </c>
      <c r="W395">
        <f t="shared" si="33"/>
        <v>0.49497487437185927</v>
      </c>
      <c r="X395">
        <f t="shared" si="34"/>
        <v>0.16126350493607816</v>
      </c>
    </row>
    <row r="396" spans="1:24" x14ac:dyDescent="0.25">
      <c r="A396">
        <v>44</v>
      </c>
      <c r="B396">
        <v>4</v>
      </c>
      <c r="C396">
        <v>97</v>
      </c>
      <c r="D396" t="s">
        <v>361</v>
      </c>
      <c r="E396">
        <v>2130</v>
      </c>
      <c r="F396">
        <v>24.6</v>
      </c>
      <c r="G396">
        <v>82</v>
      </c>
      <c r="H396">
        <v>2</v>
      </c>
      <c r="I396" t="s">
        <v>301</v>
      </c>
      <c r="N396">
        <f>_xlfn.NORM.DIST(auto_mpg__2[[#This Row],[acceleration]],$K$4,$K$5,TRUE)</f>
        <v>0.99947966744692573</v>
      </c>
      <c r="O396">
        <f t="shared" si="30"/>
        <v>0.99748743718592969</v>
      </c>
      <c r="P396">
        <f t="shared" si="31"/>
        <v>1.9922302609960418E-3</v>
      </c>
      <c r="V396">
        <f t="shared" si="32"/>
        <v>0.14658349872412815</v>
      </c>
      <c r="W396">
        <f t="shared" si="33"/>
        <v>0.18844221105527639</v>
      </c>
      <c r="X396">
        <f t="shared" si="34"/>
        <v>4.185871233114824E-2</v>
      </c>
    </row>
    <row r="397" spans="1:24" x14ac:dyDescent="0.25">
      <c r="A397">
        <v>32</v>
      </c>
      <c r="B397">
        <v>4</v>
      </c>
      <c r="C397">
        <v>135</v>
      </c>
      <c r="D397" t="s">
        <v>394</v>
      </c>
      <c r="E397">
        <v>2295</v>
      </c>
      <c r="F397">
        <v>11.6</v>
      </c>
      <c r="G397">
        <v>82</v>
      </c>
      <c r="H397">
        <v>1</v>
      </c>
      <c r="I397" t="s">
        <v>302</v>
      </c>
      <c r="N397">
        <f>_xlfn.NORM.DIST(auto_mpg__2[[#This Row],[acceleration]],$K$4,$K$5,TRUE)</f>
        <v>7.4830501744146974E-2</v>
      </c>
      <c r="O397">
        <f t="shared" si="30"/>
        <v>7.7889447236180909E-2</v>
      </c>
      <c r="P397">
        <f t="shared" si="31"/>
        <v>3.0589454920339348E-3</v>
      </c>
      <c r="V397">
        <f t="shared" si="32"/>
        <v>0.19336546640204139</v>
      </c>
      <c r="W397">
        <f t="shared" si="33"/>
        <v>0.29396984924623115</v>
      </c>
      <c r="X397">
        <f t="shared" si="34"/>
        <v>0.10060438284418977</v>
      </c>
    </row>
    <row r="398" spans="1:24" x14ac:dyDescent="0.25">
      <c r="A398">
        <v>28</v>
      </c>
      <c r="B398">
        <v>4</v>
      </c>
      <c r="C398">
        <v>120</v>
      </c>
      <c r="D398" t="s">
        <v>372</v>
      </c>
      <c r="E398">
        <v>2625</v>
      </c>
      <c r="F398">
        <v>18.600000000000001</v>
      </c>
      <c r="G398">
        <v>82</v>
      </c>
      <c r="H398">
        <v>1</v>
      </c>
      <c r="I398" t="s">
        <v>303</v>
      </c>
      <c r="N398">
        <f>_xlfn.NORM.DIST(auto_mpg__2[[#This Row],[acceleration]],$K$4,$K$5,TRUE)</f>
        <v>0.86451301379809131</v>
      </c>
      <c r="O398">
        <f t="shared" si="30"/>
        <v>0.86683417085427139</v>
      </c>
      <c r="P398">
        <f t="shared" si="31"/>
        <v>2.3211570561800787E-3</v>
      </c>
      <c r="V398">
        <f t="shared" si="32"/>
        <v>0.28692940175786785</v>
      </c>
      <c r="W398">
        <f t="shared" si="33"/>
        <v>0.42462311557788945</v>
      </c>
      <c r="X398">
        <f t="shared" si="34"/>
        <v>0.1376937138200216</v>
      </c>
    </row>
    <row r="399" spans="1:24" x14ac:dyDescent="0.25">
      <c r="A399">
        <v>31</v>
      </c>
      <c r="B399">
        <v>4</v>
      </c>
      <c r="C399">
        <v>119</v>
      </c>
      <c r="D399" t="s">
        <v>398</v>
      </c>
      <c r="E399">
        <v>2720</v>
      </c>
      <c r="F399">
        <v>19.399999999999999</v>
      </c>
      <c r="G399">
        <v>82</v>
      </c>
      <c r="H399">
        <v>1</v>
      </c>
      <c r="I399" t="s">
        <v>304</v>
      </c>
      <c r="N399">
        <f>_xlfn.NORM.DIST(auto_mpg__2[[#This Row],[acceleration]],$K$4,$K$5,TRUE)</f>
        <v>0.91793056403096529</v>
      </c>
      <c r="O399">
        <f t="shared" si="30"/>
        <v>0.91959798994974873</v>
      </c>
      <c r="P399">
        <f t="shared" si="31"/>
        <v>1.6674259187834384E-3</v>
      </c>
      <c r="V399">
        <f t="shared" si="32"/>
        <v>0.31386447405727247</v>
      </c>
      <c r="W399">
        <f t="shared" si="33"/>
        <v>0.47487437185929648</v>
      </c>
      <c r="X399">
        <f t="shared" si="34"/>
        <v>0.16100989780202402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82F43-1696-4D00-98C7-D997ECD63A77}">
  <dimension ref="A1:I399"/>
  <sheetViews>
    <sheetView tabSelected="1" workbookViewId="0">
      <selection activeCell="M19" sqref="M19"/>
    </sheetView>
  </sheetViews>
  <sheetFormatPr defaultRowHeight="15" x14ac:dyDescent="0.25"/>
  <cols>
    <col min="1" max="8" width="11.42578125" bestFit="1" customWidth="1"/>
    <col min="9" max="9" width="34.28515625" bestFit="1" customWidth="1"/>
  </cols>
  <sheetData>
    <row r="1" spans="1:9" x14ac:dyDescent="0.25">
      <c r="A1" t="s">
        <v>399</v>
      </c>
      <c r="B1" t="s">
        <v>400</v>
      </c>
      <c r="C1" t="s">
        <v>401</v>
      </c>
      <c r="D1" t="s">
        <v>402</v>
      </c>
      <c r="E1" t="s">
        <v>403</v>
      </c>
      <c r="F1" t="s">
        <v>404</v>
      </c>
      <c r="G1" t="s">
        <v>405</v>
      </c>
      <c r="H1" t="s">
        <v>406</v>
      </c>
      <c r="I1" t="s">
        <v>407</v>
      </c>
    </row>
    <row r="2" spans="1:9" x14ac:dyDescent="0.25">
      <c r="A2">
        <v>18</v>
      </c>
      <c r="B2">
        <v>8</v>
      </c>
      <c r="C2">
        <v>307</v>
      </c>
      <c r="D2" t="s">
        <v>305</v>
      </c>
      <c r="E2">
        <v>3504</v>
      </c>
      <c r="F2">
        <v>12</v>
      </c>
      <c r="G2">
        <v>70</v>
      </c>
      <c r="H2">
        <v>1</v>
      </c>
      <c r="I2" t="s">
        <v>0</v>
      </c>
    </row>
    <row r="3" spans="1:9" x14ac:dyDescent="0.25">
      <c r="A3">
        <v>15</v>
      </c>
      <c r="B3">
        <v>8</v>
      </c>
      <c r="C3">
        <v>350</v>
      </c>
      <c r="D3" t="s">
        <v>306</v>
      </c>
      <c r="E3">
        <v>3693</v>
      </c>
      <c r="F3">
        <v>11.5</v>
      </c>
      <c r="G3">
        <v>70</v>
      </c>
      <c r="H3">
        <v>1</v>
      </c>
      <c r="I3" t="s">
        <v>1</v>
      </c>
    </row>
    <row r="4" spans="1:9" x14ac:dyDescent="0.25">
      <c r="A4">
        <v>18</v>
      </c>
      <c r="B4">
        <v>8</v>
      </c>
      <c r="C4">
        <v>318</v>
      </c>
      <c r="D4" t="s">
        <v>307</v>
      </c>
      <c r="E4">
        <v>3436</v>
      </c>
      <c r="F4">
        <v>11</v>
      </c>
      <c r="G4">
        <v>70</v>
      </c>
      <c r="H4">
        <v>1</v>
      </c>
      <c r="I4" t="s">
        <v>2</v>
      </c>
    </row>
    <row r="5" spans="1:9" x14ac:dyDescent="0.25">
      <c r="A5">
        <v>16</v>
      </c>
      <c r="B5">
        <v>8</v>
      </c>
      <c r="C5">
        <v>304</v>
      </c>
      <c r="D5" t="s">
        <v>307</v>
      </c>
      <c r="E5">
        <v>3433</v>
      </c>
      <c r="F5">
        <v>12</v>
      </c>
      <c r="G5">
        <v>70</v>
      </c>
      <c r="H5">
        <v>1</v>
      </c>
      <c r="I5" t="s">
        <v>3</v>
      </c>
    </row>
    <row r="6" spans="1:9" x14ac:dyDescent="0.25">
      <c r="A6">
        <v>17</v>
      </c>
      <c r="B6">
        <v>8</v>
      </c>
      <c r="C6">
        <v>302</v>
      </c>
      <c r="D6" t="s">
        <v>308</v>
      </c>
      <c r="E6">
        <v>3449</v>
      </c>
      <c r="F6">
        <v>10.5</v>
      </c>
      <c r="G6">
        <v>70</v>
      </c>
      <c r="H6">
        <v>1</v>
      </c>
      <c r="I6" t="s">
        <v>4</v>
      </c>
    </row>
    <row r="7" spans="1:9" x14ac:dyDescent="0.25">
      <c r="A7">
        <v>15</v>
      </c>
      <c r="B7">
        <v>8</v>
      </c>
      <c r="C7">
        <v>429</v>
      </c>
      <c r="D7" t="s">
        <v>309</v>
      </c>
      <c r="E7">
        <v>4341</v>
      </c>
      <c r="F7">
        <v>10</v>
      </c>
      <c r="G7">
        <v>70</v>
      </c>
      <c r="H7">
        <v>1</v>
      </c>
      <c r="I7" t="s">
        <v>5</v>
      </c>
    </row>
    <row r="8" spans="1:9" x14ac:dyDescent="0.25">
      <c r="A8">
        <v>14</v>
      </c>
      <c r="B8">
        <v>8</v>
      </c>
      <c r="C8">
        <v>454</v>
      </c>
      <c r="D8" t="s">
        <v>310</v>
      </c>
      <c r="E8">
        <v>4354</v>
      </c>
      <c r="F8">
        <v>9</v>
      </c>
      <c r="G8">
        <v>70</v>
      </c>
      <c r="H8">
        <v>1</v>
      </c>
      <c r="I8" t="s">
        <v>6</v>
      </c>
    </row>
    <row r="9" spans="1:9" x14ac:dyDescent="0.25">
      <c r="A9">
        <v>14</v>
      </c>
      <c r="B9">
        <v>8</v>
      </c>
      <c r="C9">
        <v>440</v>
      </c>
      <c r="D9" t="s">
        <v>311</v>
      </c>
      <c r="E9">
        <v>4312</v>
      </c>
      <c r="F9">
        <v>8.5</v>
      </c>
      <c r="G9">
        <v>70</v>
      </c>
      <c r="H9">
        <v>1</v>
      </c>
      <c r="I9" t="s">
        <v>7</v>
      </c>
    </row>
    <row r="10" spans="1:9" x14ac:dyDescent="0.25">
      <c r="A10">
        <v>14</v>
      </c>
      <c r="B10">
        <v>8</v>
      </c>
      <c r="C10">
        <v>455</v>
      </c>
      <c r="D10" t="s">
        <v>312</v>
      </c>
      <c r="E10">
        <v>4425</v>
      </c>
      <c r="F10">
        <v>10</v>
      </c>
      <c r="G10">
        <v>70</v>
      </c>
      <c r="H10">
        <v>1</v>
      </c>
      <c r="I10" t="s">
        <v>8</v>
      </c>
    </row>
    <row r="11" spans="1:9" x14ac:dyDescent="0.25">
      <c r="A11">
        <v>15</v>
      </c>
      <c r="B11">
        <v>8</v>
      </c>
      <c r="C11">
        <v>390</v>
      </c>
      <c r="D11" t="s">
        <v>313</v>
      </c>
      <c r="E11">
        <v>3850</v>
      </c>
      <c r="F11">
        <v>8.5</v>
      </c>
      <c r="G11">
        <v>70</v>
      </c>
      <c r="H11">
        <v>1</v>
      </c>
      <c r="I11" t="s">
        <v>9</v>
      </c>
    </row>
    <row r="12" spans="1:9" x14ac:dyDescent="0.25">
      <c r="A12">
        <v>15</v>
      </c>
      <c r="B12">
        <v>8</v>
      </c>
      <c r="C12">
        <v>383</v>
      </c>
      <c r="D12" t="s">
        <v>314</v>
      </c>
      <c r="E12">
        <v>3563</v>
      </c>
      <c r="F12">
        <v>10</v>
      </c>
      <c r="G12">
        <v>70</v>
      </c>
      <c r="H12">
        <v>1</v>
      </c>
      <c r="I12" t="s">
        <v>10</v>
      </c>
    </row>
    <row r="13" spans="1:9" x14ac:dyDescent="0.25">
      <c r="A13">
        <v>14</v>
      </c>
      <c r="B13">
        <v>8</v>
      </c>
      <c r="C13">
        <v>340</v>
      </c>
      <c r="D13" t="s">
        <v>315</v>
      </c>
      <c r="E13">
        <v>3609</v>
      </c>
      <c r="F13">
        <v>8</v>
      </c>
      <c r="G13">
        <v>70</v>
      </c>
      <c r="H13">
        <v>1</v>
      </c>
      <c r="I13" t="s">
        <v>11</v>
      </c>
    </row>
    <row r="14" spans="1:9" x14ac:dyDescent="0.25">
      <c r="A14">
        <v>15</v>
      </c>
      <c r="B14">
        <v>8</v>
      </c>
      <c r="C14">
        <v>400</v>
      </c>
      <c r="D14" t="s">
        <v>307</v>
      </c>
      <c r="E14">
        <v>3761</v>
      </c>
      <c r="F14">
        <v>9.5</v>
      </c>
      <c r="G14">
        <v>70</v>
      </c>
      <c r="H14">
        <v>1</v>
      </c>
      <c r="I14" t="s">
        <v>12</v>
      </c>
    </row>
    <row r="15" spans="1:9" x14ac:dyDescent="0.25">
      <c r="A15">
        <v>14</v>
      </c>
      <c r="B15">
        <v>8</v>
      </c>
      <c r="C15">
        <v>455</v>
      </c>
      <c r="D15" t="s">
        <v>312</v>
      </c>
      <c r="E15">
        <v>3086</v>
      </c>
      <c r="F15">
        <v>10</v>
      </c>
      <c r="G15">
        <v>70</v>
      </c>
      <c r="H15">
        <v>1</v>
      </c>
      <c r="I15" t="s">
        <v>13</v>
      </c>
    </row>
    <row r="16" spans="1:9" x14ac:dyDescent="0.25">
      <c r="A16">
        <v>24</v>
      </c>
      <c r="B16">
        <v>4</v>
      </c>
      <c r="C16">
        <v>113</v>
      </c>
      <c r="D16" t="s">
        <v>316</v>
      </c>
      <c r="E16">
        <v>2372</v>
      </c>
      <c r="F16">
        <v>15</v>
      </c>
      <c r="G16">
        <v>70</v>
      </c>
      <c r="H16">
        <v>3</v>
      </c>
      <c r="I16" t="s">
        <v>14</v>
      </c>
    </row>
    <row r="17" spans="1:9" x14ac:dyDescent="0.25">
      <c r="A17">
        <v>22</v>
      </c>
      <c r="B17">
        <v>6</v>
      </c>
      <c r="C17">
        <v>198</v>
      </c>
      <c r="D17" t="s">
        <v>316</v>
      </c>
      <c r="E17">
        <v>2833</v>
      </c>
      <c r="F17">
        <v>15.5</v>
      </c>
      <c r="G17">
        <v>70</v>
      </c>
      <c r="H17">
        <v>1</v>
      </c>
      <c r="I17" t="s">
        <v>15</v>
      </c>
    </row>
    <row r="18" spans="1:9" x14ac:dyDescent="0.25">
      <c r="A18">
        <v>18</v>
      </c>
      <c r="B18">
        <v>6</v>
      </c>
      <c r="C18">
        <v>199</v>
      </c>
      <c r="D18" t="s">
        <v>317</v>
      </c>
      <c r="E18">
        <v>2774</v>
      </c>
      <c r="F18">
        <v>15.5</v>
      </c>
      <c r="G18">
        <v>70</v>
      </c>
      <c r="H18">
        <v>1</v>
      </c>
      <c r="I18" t="s">
        <v>16</v>
      </c>
    </row>
    <row r="19" spans="1:9" x14ac:dyDescent="0.25">
      <c r="A19">
        <v>21</v>
      </c>
      <c r="B19">
        <v>6</v>
      </c>
      <c r="C19">
        <v>200</v>
      </c>
      <c r="D19" t="s">
        <v>318</v>
      </c>
      <c r="E19">
        <v>2587</v>
      </c>
      <c r="F19">
        <v>16</v>
      </c>
      <c r="G19">
        <v>70</v>
      </c>
      <c r="H19">
        <v>1</v>
      </c>
      <c r="I19" t="s">
        <v>17</v>
      </c>
    </row>
    <row r="20" spans="1:9" x14ac:dyDescent="0.25">
      <c r="A20">
        <v>27</v>
      </c>
      <c r="B20">
        <v>4</v>
      </c>
      <c r="C20">
        <v>97</v>
      </c>
      <c r="D20" t="s">
        <v>319</v>
      </c>
      <c r="E20">
        <v>2130</v>
      </c>
      <c r="F20">
        <v>14.5</v>
      </c>
      <c r="G20">
        <v>70</v>
      </c>
      <c r="H20">
        <v>3</v>
      </c>
      <c r="I20" t="s">
        <v>18</v>
      </c>
    </row>
    <row r="21" spans="1:9" x14ac:dyDescent="0.25">
      <c r="A21">
        <v>26</v>
      </c>
      <c r="B21">
        <v>4</v>
      </c>
      <c r="C21">
        <v>97</v>
      </c>
      <c r="D21" t="s">
        <v>320</v>
      </c>
      <c r="E21">
        <v>1835</v>
      </c>
      <c r="F21">
        <v>20.5</v>
      </c>
      <c r="G21">
        <v>70</v>
      </c>
      <c r="H21">
        <v>2</v>
      </c>
      <c r="I21" t="s">
        <v>19</v>
      </c>
    </row>
    <row r="22" spans="1:9" x14ac:dyDescent="0.25">
      <c r="A22">
        <v>25</v>
      </c>
      <c r="B22">
        <v>4</v>
      </c>
      <c r="C22">
        <v>110</v>
      </c>
      <c r="D22" t="s">
        <v>321</v>
      </c>
      <c r="E22">
        <v>2672</v>
      </c>
      <c r="F22">
        <v>17.5</v>
      </c>
      <c r="G22">
        <v>70</v>
      </c>
      <c r="H22">
        <v>2</v>
      </c>
      <c r="I22" t="s">
        <v>20</v>
      </c>
    </row>
    <row r="23" spans="1:9" x14ac:dyDescent="0.25">
      <c r="A23">
        <v>24</v>
      </c>
      <c r="B23">
        <v>4</v>
      </c>
      <c r="C23">
        <v>107</v>
      </c>
      <c r="D23" t="s">
        <v>322</v>
      </c>
      <c r="E23">
        <v>2430</v>
      </c>
      <c r="F23">
        <v>14.5</v>
      </c>
      <c r="G23">
        <v>70</v>
      </c>
      <c r="H23">
        <v>2</v>
      </c>
      <c r="I23" t="s">
        <v>21</v>
      </c>
    </row>
    <row r="24" spans="1:9" x14ac:dyDescent="0.25">
      <c r="A24">
        <v>25</v>
      </c>
      <c r="B24">
        <v>4</v>
      </c>
      <c r="C24">
        <v>104</v>
      </c>
      <c r="D24" t="s">
        <v>316</v>
      </c>
      <c r="E24">
        <v>2375</v>
      </c>
      <c r="F24">
        <v>17.5</v>
      </c>
      <c r="G24">
        <v>70</v>
      </c>
      <c r="H24">
        <v>2</v>
      </c>
      <c r="I24" t="s">
        <v>22</v>
      </c>
    </row>
    <row r="25" spans="1:9" x14ac:dyDescent="0.25">
      <c r="A25">
        <v>26</v>
      </c>
      <c r="B25">
        <v>4</v>
      </c>
      <c r="C25">
        <v>121</v>
      </c>
      <c r="D25" t="s">
        <v>323</v>
      </c>
      <c r="E25">
        <v>2234</v>
      </c>
      <c r="F25">
        <v>12.5</v>
      </c>
      <c r="G25">
        <v>70</v>
      </c>
      <c r="H25">
        <v>2</v>
      </c>
      <c r="I25" t="s">
        <v>23</v>
      </c>
    </row>
    <row r="26" spans="1:9" x14ac:dyDescent="0.25">
      <c r="A26">
        <v>21</v>
      </c>
      <c r="B26">
        <v>6</v>
      </c>
      <c r="C26">
        <v>199</v>
      </c>
      <c r="D26" t="s">
        <v>322</v>
      </c>
      <c r="E26">
        <v>2648</v>
      </c>
      <c r="F26">
        <v>15</v>
      </c>
      <c r="G26">
        <v>70</v>
      </c>
      <c r="H26">
        <v>1</v>
      </c>
      <c r="I26" t="s">
        <v>24</v>
      </c>
    </row>
    <row r="27" spans="1:9" x14ac:dyDescent="0.25">
      <c r="A27">
        <v>10</v>
      </c>
      <c r="B27">
        <v>8</v>
      </c>
      <c r="C27">
        <v>360</v>
      </c>
      <c r="D27" t="s">
        <v>311</v>
      </c>
      <c r="E27">
        <v>4615</v>
      </c>
      <c r="F27">
        <v>14</v>
      </c>
      <c r="G27">
        <v>70</v>
      </c>
      <c r="H27">
        <v>1</v>
      </c>
      <c r="I27" t="s">
        <v>25</v>
      </c>
    </row>
    <row r="28" spans="1:9" x14ac:dyDescent="0.25">
      <c r="A28">
        <v>10</v>
      </c>
      <c r="B28">
        <v>8</v>
      </c>
      <c r="C28">
        <v>307</v>
      </c>
      <c r="D28" t="s">
        <v>324</v>
      </c>
      <c r="E28">
        <v>4376</v>
      </c>
      <c r="F28">
        <v>15</v>
      </c>
      <c r="G28">
        <v>70</v>
      </c>
      <c r="H28">
        <v>1</v>
      </c>
      <c r="I28" t="s">
        <v>26</v>
      </c>
    </row>
    <row r="29" spans="1:9" x14ac:dyDescent="0.25">
      <c r="A29">
        <v>11</v>
      </c>
      <c r="B29">
        <v>8</v>
      </c>
      <c r="C29">
        <v>318</v>
      </c>
      <c r="D29" t="s">
        <v>325</v>
      </c>
      <c r="E29">
        <v>4382</v>
      </c>
      <c r="F29">
        <v>13.5</v>
      </c>
      <c r="G29">
        <v>70</v>
      </c>
      <c r="H29">
        <v>1</v>
      </c>
      <c r="I29" t="s">
        <v>27</v>
      </c>
    </row>
    <row r="30" spans="1:9" x14ac:dyDescent="0.25">
      <c r="A30">
        <v>9</v>
      </c>
      <c r="B30">
        <v>8</v>
      </c>
      <c r="C30">
        <v>304</v>
      </c>
      <c r="D30" t="s">
        <v>326</v>
      </c>
      <c r="E30">
        <v>4732</v>
      </c>
      <c r="F30">
        <v>18.5</v>
      </c>
      <c r="G30">
        <v>70</v>
      </c>
      <c r="H30">
        <v>1</v>
      </c>
      <c r="I30" t="s">
        <v>28</v>
      </c>
    </row>
    <row r="31" spans="1:9" x14ac:dyDescent="0.25">
      <c r="A31">
        <v>27</v>
      </c>
      <c r="B31">
        <v>4</v>
      </c>
      <c r="C31">
        <v>97</v>
      </c>
      <c r="D31" t="s">
        <v>319</v>
      </c>
      <c r="E31">
        <v>2130</v>
      </c>
      <c r="F31">
        <v>14.5</v>
      </c>
      <c r="G31">
        <v>71</v>
      </c>
      <c r="H31">
        <v>3</v>
      </c>
      <c r="I31" t="s">
        <v>18</v>
      </c>
    </row>
    <row r="32" spans="1:9" x14ac:dyDescent="0.25">
      <c r="A32">
        <v>28</v>
      </c>
      <c r="B32">
        <v>4</v>
      </c>
      <c r="C32">
        <v>140</v>
      </c>
      <c r="D32" t="s">
        <v>322</v>
      </c>
      <c r="E32">
        <v>2264</v>
      </c>
      <c r="F32">
        <v>15.5</v>
      </c>
      <c r="G32">
        <v>71</v>
      </c>
      <c r="H32">
        <v>1</v>
      </c>
      <c r="I32" t="s">
        <v>29</v>
      </c>
    </row>
    <row r="33" spans="1:9" x14ac:dyDescent="0.25">
      <c r="A33">
        <v>25</v>
      </c>
      <c r="B33">
        <v>4</v>
      </c>
      <c r="C33">
        <v>113</v>
      </c>
      <c r="D33" t="s">
        <v>316</v>
      </c>
      <c r="E33">
        <v>2228</v>
      </c>
      <c r="F33">
        <v>14</v>
      </c>
      <c r="G33">
        <v>71</v>
      </c>
      <c r="H33">
        <v>3</v>
      </c>
      <c r="I33" t="s">
        <v>30</v>
      </c>
    </row>
    <row r="34" spans="1:9" x14ac:dyDescent="0.25">
      <c r="A34">
        <v>25</v>
      </c>
      <c r="B34">
        <v>4</v>
      </c>
      <c r="C34">
        <v>98</v>
      </c>
      <c r="D34" t="s">
        <v>327</v>
      </c>
      <c r="E34">
        <v>2046</v>
      </c>
      <c r="F34">
        <v>19</v>
      </c>
      <c r="G34">
        <v>71</v>
      </c>
      <c r="H34">
        <v>1</v>
      </c>
      <c r="I34" t="s">
        <v>31</v>
      </c>
    </row>
    <row r="35" spans="1:9" x14ac:dyDescent="0.25">
      <c r="A35">
        <v>19</v>
      </c>
      <c r="B35">
        <v>6</v>
      </c>
      <c r="C35">
        <v>232</v>
      </c>
      <c r="D35" t="s">
        <v>328</v>
      </c>
      <c r="E35">
        <v>2634</v>
      </c>
      <c r="F35">
        <v>13</v>
      </c>
      <c r="G35">
        <v>71</v>
      </c>
      <c r="H35">
        <v>1</v>
      </c>
      <c r="I35" t="s">
        <v>24</v>
      </c>
    </row>
    <row r="36" spans="1:9" x14ac:dyDescent="0.25">
      <c r="A36">
        <v>16</v>
      </c>
      <c r="B36">
        <v>6</v>
      </c>
      <c r="C36">
        <v>225</v>
      </c>
      <c r="D36" t="s">
        <v>329</v>
      </c>
      <c r="E36">
        <v>3439</v>
      </c>
      <c r="F36">
        <v>15.5</v>
      </c>
      <c r="G36">
        <v>71</v>
      </c>
      <c r="H36">
        <v>1</v>
      </c>
      <c r="I36" t="s">
        <v>32</v>
      </c>
    </row>
    <row r="37" spans="1:9" x14ac:dyDescent="0.25">
      <c r="A37">
        <v>17</v>
      </c>
      <c r="B37">
        <v>6</v>
      </c>
      <c r="C37">
        <v>250</v>
      </c>
      <c r="D37" t="s">
        <v>328</v>
      </c>
      <c r="E37">
        <v>3329</v>
      </c>
      <c r="F37">
        <v>15.5</v>
      </c>
      <c r="G37">
        <v>71</v>
      </c>
      <c r="H37">
        <v>1</v>
      </c>
      <c r="I37" t="s">
        <v>0</v>
      </c>
    </row>
    <row r="38" spans="1:9" x14ac:dyDescent="0.25">
      <c r="A38">
        <v>19</v>
      </c>
      <c r="B38">
        <v>6</v>
      </c>
      <c r="C38">
        <v>250</v>
      </c>
      <c r="D38" t="s">
        <v>319</v>
      </c>
      <c r="E38">
        <v>3302</v>
      </c>
      <c r="F38">
        <v>15.5</v>
      </c>
      <c r="G38">
        <v>71</v>
      </c>
      <c r="H38">
        <v>1</v>
      </c>
      <c r="I38" t="s">
        <v>33</v>
      </c>
    </row>
    <row r="39" spans="1:9" x14ac:dyDescent="0.25">
      <c r="A39">
        <v>18</v>
      </c>
      <c r="B39">
        <v>6</v>
      </c>
      <c r="C39">
        <v>232</v>
      </c>
      <c r="D39" t="s">
        <v>328</v>
      </c>
      <c r="E39">
        <v>3288</v>
      </c>
      <c r="F39">
        <v>15.5</v>
      </c>
      <c r="G39">
        <v>71</v>
      </c>
      <c r="H39">
        <v>1</v>
      </c>
      <c r="I39" t="s">
        <v>34</v>
      </c>
    </row>
    <row r="40" spans="1:9" x14ac:dyDescent="0.25">
      <c r="A40">
        <v>14</v>
      </c>
      <c r="B40">
        <v>8</v>
      </c>
      <c r="C40">
        <v>350</v>
      </c>
      <c r="D40" t="s">
        <v>306</v>
      </c>
      <c r="E40">
        <v>4209</v>
      </c>
      <c r="F40">
        <v>12</v>
      </c>
      <c r="G40">
        <v>71</v>
      </c>
      <c r="H40">
        <v>1</v>
      </c>
      <c r="I40" t="s">
        <v>6</v>
      </c>
    </row>
    <row r="41" spans="1:9" x14ac:dyDescent="0.25">
      <c r="A41">
        <v>14</v>
      </c>
      <c r="B41">
        <v>8</v>
      </c>
      <c r="C41">
        <v>400</v>
      </c>
      <c r="D41" t="s">
        <v>330</v>
      </c>
      <c r="E41">
        <v>4464</v>
      </c>
      <c r="F41">
        <v>11.5</v>
      </c>
      <c r="G41">
        <v>71</v>
      </c>
      <c r="H41">
        <v>1</v>
      </c>
      <c r="I41" t="s">
        <v>35</v>
      </c>
    </row>
    <row r="42" spans="1:9" x14ac:dyDescent="0.25">
      <c r="A42">
        <v>14</v>
      </c>
      <c r="B42">
        <v>8</v>
      </c>
      <c r="C42">
        <v>351</v>
      </c>
      <c r="D42" t="s">
        <v>331</v>
      </c>
      <c r="E42">
        <v>4154</v>
      </c>
      <c r="F42">
        <v>13.5</v>
      </c>
      <c r="G42">
        <v>71</v>
      </c>
      <c r="H42">
        <v>1</v>
      </c>
      <c r="I42" t="s">
        <v>5</v>
      </c>
    </row>
    <row r="43" spans="1:9" x14ac:dyDescent="0.25">
      <c r="A43">
        <v>14</v>
      </c>
      <c r="B43">
        <v>8</v>
      </c>
      <c r="C43">
        <v>318</v>
      </c>
      <c r="D43" t="s">
        <v>307</v>
      </c>
      <c r="E43">
        <v>4096</v>
      </c>
      <c r="F43">
        <v>13</v>
      </c>
      <c r="G43">
        <v>71</v>
      </c>
      <c r="H43">
        <v>1</v>
      </c>
      <c r="I43" t="s">
        <v>7</v>
      </c>
    </row>
    <row r="44" spans="1:9" x14ac:dyDescent="0.25">
      <c r="A44">
        <v>12</v>
      </c>
      <c r="B44">
        <v>8</v>
      </c>
      <c r="C44">
        <v>383</v>
      </c>
      <c r="D44" t="s">
        <v>332</v>
      </c>
      <c r="E44">
        <v>4955</v>
      </c>
      <c r="F44">
        <v>11.5</v>
      </c>
      <c r="G44">
        <v>71</v>
      </c>
      <c r="H44">
        <v>1</v>
      </c>
      <c r="I44" t="s">
        <v>36</v>
      </c>
    </row>
    <row r="45" spans="1:9" x14ac:dyDescent="0.25">
      <c r="A45">
        <v>13</v>
      </c>
      <c r="B45">
        <v>8</v>
      </c>
      <c r="C45">
        <v>400</v>
      </c>
      <c r="D45" t="s">
        <v>314</v>
      </c>
      <c r="E45">
        <v>4746</v>
      </c>
      <c r="F45">
        <v>12</v>
      </c>
      <c r="G45">
        <v>71</v>
      </c>
      <c r="H45">
        <v>1</v>
      </c>
      <c r="I45" t="s">
        <v>37</v>
      </c>
    </row>
    <row r="46" spans="1:9" x14ac:dyDescent="0.25">
      <c r="A46">
        <v>13</v>
      </c>
      <c r="B46">
        <v>8</v>
      </c>
      <c r="C46">
        <v>400</v>
      </c>
      <c r="D46" t="s">
        <v>330</v>
      </c>
      <c r="E46">
        <v>5140</v>
      </c>
      <c r="F46">
        <v>12</v>
      </c>
      <c r="G46">
        <v>71</v>
      </c>
      <c r="H46">
        <v>1</v>
      </c>
      <c r="I46" t="s">
        <v>38</v>
      </c>
    </row>
    <row r="47" spans="1:9" x14ac:dyDescent="0.25">
      <c r="A47">
        <v>18</v>
      </c>
      <c r="B47">
        <v>6</v>
      </c>
      <c r="C47">
        <v>258</v>
      </c>
      <c r="D47" t="s">
        <v>333</v>
      </c>
      <c r="E47">
        <v>2962</v>
      </c>
      <c r="F47">
        <v>13.5</v>
      </c>
      <c r="G47">
        <v>71</v>
      </c>
      <c r="H47">
        <v>1</v>
      </c>
      <c r="I47" t="s">
        <v>39</v>
      </c>
    </row>
    <row r="48" spans="1:9" x14ac:dyDescent="0.25">
      <c r="A48">
        <v>22</v>
      </c>
      <c r="B48">
        <v>4</v>
      </c>
      <c r="C48">
        <v>140</v>
      </c>
      <c r="D48" t="s">
        <v>334</v>
      </c>
      <c r="E48">
        <v>2408</v>
      </c>
      <c r="F48">
        <v>19</v>
      </c>
      <c r="G48">
        <v>71</v>
      </c>
      <c r="H48">
        <v>1</v>
      </c>
      <c r="I48" t="s">
        <v>40</v>
      </c>
    </row>
    <row r="49" spans="1:9" x14ac:dyDescent="0.25">
      <c r="A49">
        <v>19</v>
      </c>
      <c r="B49">
        <v>6</v>
      </c>
      <c r="C49">
        <v>250</v>
      </c>
      <c r="D49" t="s">
        <v>328</v>
      </c>
      <c r="E49">
        <v>3282</v>
      </c>
      <c r="F49">
        <v>15</v>
      </c>
      <c r="G49">
        <v>71</v>
      </c>
      <c r="H49">
        <v>1</v>
      </c>
      <c r="I49" t="s">
        <v>41</v>
      </c>
    </row>
    <row r="50" spans="1:9" x14ac:dyDescent="0.25">
      <c r="A50">
        <v>18</v>
      </c>
      <c r="B50">
        <v>6</v>
      </c>
      <c r="C50">
        <v>250</v>
      </c>
      <c r="D50" t="s">
        <v>319</v>
      </c>
      <c r="E50">
        <v>3139</v>
      </c>
      <c r="F50">
        <v>14.5</v>
      </c>
      <c r="G50">
        <v>71</v>
      </c>
      <c r="H50">
        <v>1</v>
      </c>
      <c r="I50" t="s">
        <v>42</v>
      </c>
    </row>
    <row r="51" spans="1:9" x14ac:dyDescent="0.25">
      <c r="A51">
        <v>23</v>
      </c>
      <c r="B51">
        <v>4</v>
      </c>
      <c r="C51">
        <v>122</v>
      </c>
      <c r="D51" t="s">
        <v>335</v>
      </c>
      <c r="E51">
        <v>2220</v>
      </c>
      <c r="F51">
        <v>14</v>
      </c>
      <c r="G51">
        <v>71</v>
      </c>
      <c r="H51">
        <v>1</v>
      </c>
      <c r="I51" t="s">
        <v>43</v>
      </c>
    </row>
    <row r="52" spans="1:9" x14ac:dyDescent="0.25">
      <c r="A52">
        <v>28</v>
      </c>
      <c r="B52">
        <v>4</v>
      </c>
      <c r="C52">
        <v>116</v>
      </c>
      <c r="D52" t="s">
        <v>322</v>
      </c>
      <c r="E52">
        <v>2123</v>
      </c>
      <c r="F52">
        <v>14</v>
      </c>
      <c r="G52">
        <v>71</v>
      </c>
      <c r="H52">
        <v>2</v>
      </c>
      <c r="I52" t="s">
        <v>44</v>
      </c>
    </row>
    <row r="53" spans="1:9" x14ac:dyDescent="0.25">
      <c r="A53">
        <v>30</v>
      </c>
      <c r="B53">
        <v>4</v>
      </c>
      <c r="C53">
        <v>79</v>
      </c>
      <c r="D53" t="s">
        <v>336</v>
      </c>
      <c r="E53">
        <v>2074</v>
      </c>
      <c r="F53">
        <v>19.5</v>
      </c>
      <c r="G53">
        <v>71</v>
      </c>
      <c r="H53">
        <v>2</v>
      </c>
      <c r="I53" t="s">
        <v>45</v>
      </c>
    </row>
    <row r="54" spans="1:9" x14ac:dyDescent="0.25">
      <c r="A54">
        <v>30</v>
      </c>
      <c r="B54">
        <v>4</v>
      </c>
      <c r="C54">
        <v>88</v>
      </c>
      <c r="D54" t="s">
        <v>337</v>
      </c>
      <c r="E54">
        <v>2065</v>
      </c>
      <c r="F54">
        <v>14.5</v>
      </c>
      <c r="G54">
        <v>71</v>
      </c>
      <c r="H54">
        <v>2</v>
      </c>
      <c r="I54" t="s">
        <v>46</v>
      </c>
    </row>
    <row r="55" spans="1:9" x14ac:dyDescent="0.25">
      <c r="A55">
        <v>31</v>
      </c>
      <c r="B55">
        <v>4</v>
      </c>
      <c r="C55">
        <v>71</v>
      </c>
      <c r="D55" t="s">
        <v>338</v>
      </c>
      <c r="E55">
        <v>1773</v>
      </c>
      <c r="F55">
        <v>19</v>
      </c>
      <c r="G55">
        <v>71</v>
      </c>
      <c r="H55">
        <v>3</v>
      </c>
      <c r="I55" t="s">
        <v>47</v>
      </c>
    </row>
    <row r="56" spans="1:9" x14ac:dyDescent="0.25">
      <c r="A56">
        <v>35</v>
      </c>
      <c r="B56">
        <v>4</v>
      </c>
      <c r="C56">
        <v>72</v>
      </c>
      <c r="D56" t="s">
        <v>339</v>
      </c>
      <c r="E56">
        <v>1613</v>
      </c>
      <c r="F56">
        <v>18</v>
      </c>
      <c r="G56">
        <v>71</v>
      </c>
      <c r="H56">
        <v>3</v>
      </c>
      <c r="I56" t="s">
        <v>48</v>
      </c>
    </row>
    <row r="57" spans="1:9" x14ac:dyDescent="0.25">
      <c r="A57">
        <v>27</v>
      </c>
      <c r="B57">
        <v>4</v>
      </c>
      <c r="C57">
        <v>97</v>
      </c>
      <c r="D57" t="s">
        <v>340</v>
      </c>
      <c r="E57">
        <v>1834</v>
      </c>
      <c r="F57">
        <v>19</v>
      </c>
      <c r="G57">
        <v>71</v>
      </c>
      <c r="H57">
        <v>2</v>
      </c>
      <c r="I57" t="s">
        <v>49</v>
      </c>
    </row>
    <row r="58" spans="1:9" x14ac:dyDescent="0.25">
      <c r="A58">
        <v>26</v>
      </c>
      <c r="B58">
        <v>4</v>
      </c>
      <c r="C58">
        <v>91</v>
      </c>
      <c r="D58" t="s">
        <v>336</v>
      </c>
      <c r="E58">
        <v>1955</v>
      </c>
      <c r="F58">
        <v>20.5</v>
      </c>
      <c r="G58">
        <v>71</v>
      </c>
      <c r="H58">
        <v>1</v>
      </c>
      <c r="I58" t="s">
        <v>50</v>
      </c>
    </row>
    <row r="59" spans="1:9" x14ac:dyDescent="0.25">
      <c r="A59">
        <v>24</v>
      </c>
      <c r="B59">
        <v>4</v>
      </c>
      <c r="C59">
        <v>113</v>
      </c>
      <c r="D59" t="s">
        <v>316</v>
      </c>
      <c r="E59">
        <v>2278</v>
      </c>
      <c r="F59">
        <v>15.5</v>
      </c>
      <c r="G59">
        <v>72</v>
      </c>
      <c r="H59">
        <v>3</v>
      </c>
      <c r="I59" t="s">
        <v>51</v>
      </c>
    </row>
    <row r="60" spans="1:9" x14ac:dyDescent="0.25">
      <c r="A60">
        <v>25</v>
      </c>
      <c r="B60">
        <v>4</v>
      </c>
      <c r="C60">
        <v>97.5</v>
      </c>
      <c r="D60" t="s">
        <v>341</v>
      </c>
      <c r="E60">
        <v>2126</v>
      </c>
      <c r="F60">
        <v>17</v>
      </c>
      <c r="G60">
        <v>72</v>
      </c>
      <c r="H60">
        <v>1</v>
      </c>
      <c r="I60" t="s">
        <v>52</v>
      </c>
    </row>
    <row r="61" spans="1:9" x14ac:dyDescent="0.25">
      <c r="A61">
        <v>23</v>
      </c>
      <c r="B61">
        <v>4</v>
      </c>
      <c r="C61">
        <v>97</v>
      </c>
      <c r="D61" t="s">
        <v>342</v>
      </c>
      <c r="E61">
        <v>2254</v>
      </c>
      <c r="F61">
        <v>23.5</v>
      </c>
      <c r="G61">
        <v>72</v>
      </c>
      <c r="H61">
        <v>2</v>
      </c>
      <c r="I61" t="s">
        <v>53</v>
      </c>
    </row>
    <row r="62" spans="1:9" x14ac:dyDescent="0.25">
      <c r="A62">
        <v>20</v>
      </c>
      <c r="B62">
        <v>4</v>
      </c>
      <c r="C62">
        <v>140</v>
      </c>
      <c r="D62" t="s">
        <v>322</v>
      </c>
      <c r="E62">
        <v>2408</v>
      </c>
      <c r="F62">
        <v>19.5</v>
      </c>
      <c r="G62">
        <v>72</v>
      </c>
      <c r="H62">
        <v>1</v>
      </c>
      <c r="I62" t="s">
        <v>54</v>
      </c>
    </row>
    <row r="63" spans="1:9" x14ac:dyDescent="0.25">
      <c r="A63">
        <v>21</v>
      </c>
      <c r="B63">
        <v>4</v>
      </c>
      <c r="C63">
        <v>122</v>
      </c>
      <c r="D63" t="s">
        <v>335</v>
      </c>
      <c r="E63">
        <v>2226</v>
      </c>
      <c r="F63">
        <v>16.5</v>
      </c>
      <c r="G63">
        <v>72</v>
      </c>
      <c r="H63">
        <v>1</v>
      </c>
      <c r="I63" t="s">
        <v>55</v>
      </c>
    </row>
    <row r="64" spans="1:9" x14ac:dyDescent="0.25">
      <c r="A64">
        <v>13</v>
      </c>
      <c r="B64">
        <v>8</v>
      </c>
      <c r="C64">
        <v>350</v>
      </c>
      <c r="D64" t="s">
        <v>306</v>
      </c>
      <c r="E64">
        <v>4274</v>
      </c>
      <c r="F64">
        <v>12</v>
      </c>
      <c r="G64">
        <v>72</v>
      </c>
      <c r="H64">
        <v>1</v>
      </c>
      <c r="I64" t="s">
        <v>6</v>
      </c>
    </row>
    <row r="65" spans="1:9" x14ac:dyDescent="0.25">
      <c r="A65">
        <v>14</v>
      </c>
      <c r="B65">
        <v>8</v>
      </c>
      <c r="C65">
        <v>400</v>
      </c>
      <c r="D65" t="s">
        <v>330</v>
      </c>
      <c r="E65">
        <v>4385</v>
      </c>
      <c r="F65">
        <v>12</v>
      </c>
      <c r="G65">
        <v>72</v>
      </c>
      <c r="H65">
        <v>1</v>
      </c>
      <c r="I65" t="s">
        <v>8</v>
      </c>
    </row>
    <row r="66" spans="1:9" x14ac:dyDescent="0.25">
      <c r="A66">
        <v>15</v>
      </c>
      <c r="B66">
        <v>8</v>
      </c>
      <c r="C66">
        <v>318</v>
      </c>
      <c r="D66" t="s">
        <v>307</v>
      </c>
      <c r="E66">
        <v>4135</v>
      </c>
      <c r="F66">
        <v>13.5</v>
      </c>
      <c r="G66">
        <v>72</v>
      </c>
      <c r="H66">
        <v>1</v>
      </c>
      <c r="I66" t="s">
        <v>7</v>
      </c>
    </row>
    <row r="67" spans="1:9" x14ac:dyDescent="0.25">
      <c r="A67">
        <v>14</v>
      </c>
      <c r="B67">
        <v>8</v>
      </c>
      <c r="C67">
        <v>351</v>
      </c>
      <c r="D67" t="s">
        <v>331</v>
      </c>
      <c r="E67">
        <v>4129</v>
      </c>
      <c r="F67">
        <v>13</v>
      </c>
      <c r="G67">
        <v>72</v>
      </c>
      <c r="H67">
        <v>1</v>
      </c>
      <c r="I67" t="s">
        <v>5</v>
      </c>
    </row>
    <row r="68" spans="1:9" x14ac:dyDescent="0.25">
      <c r="A68">
        <v>17</v>
      </c>
      <c r="B68">
        <v>8</v>
      </c>
      <c r="C68">
        <v>304</v>
      </c>
      <c r="D68" t="s">
        <v>307</v>
      </c>
      <c r="E68">
        <v>3672</v>
      </c>
      <c r="F68">
        <v>11.5</v>
      </c>
      <c r="G68">
        <v>72</v>
      </c>
      <c r="H68">
        <v>1</v>
      </c>
      <c r="I68" t="s">
        <v>56</v>
      </c>
    </row>
    <row r="69" spans="1:9" x14ac:dyDescent="0.25">
      <c r="A69">
        <v>11</v>
      </c>
      <c r="B69">
        <v>8</v>
      </c>
      <c r="C69">
        <v>429</v>
      </c>
      <c r="D69" t="s">
        <v>343</v>
      </c>
      <c r="E69">
        <v>4633</v>
      </c>
      <c r="F69">
        <v>11</v>
      </c>
      <c r="G69">
        <v>72</v>
      </c>
      <c r="H69">
        <v>1</v>
      </c>
      <c r="I69" t="s">
        <v>57</v>
      </c>
    </row>
    <row r="70" spans="1:9" x14ac:dyDescent="0.25">
      <c r="A70">
        <v>13</v>
      </c>
      <c r="B70">
        <v>8</v>
      </c>
      <c r="C70">
        <v>350</v>
      </c>
      <c r="D70" t="s">
        <v>344</v>
      </c>
      <c r="E70">
        <v>4502</v>
      </c>
      <c r="F70">
        <v>13.5</v>
      </c>
      <c r="G70">
        <v>72</v>
      </c>
      <c r="H70">
        <v>1</v>
      </c>
      <c r="I70" t="s">
        <v>58</v>
      </c>
    </row>
    <row r="71" spans="1:9" x14ac:dyDescent="0.25">
      <c r="A71">
        <v>12</v>
      </c>
      <c r="B71">
        <v>8</v>
      </c>
      <c r="C71">
        <v>350</v>
      </c>
      <c r="D71" t="s">
        <v>315</v>
      </c>
      <c r="E71">
        <v>4456</v>
      </c>
      <c r="F71">
        <v>13.5</v>
      </c>
      <c r="G71">
        <v>72</v>
      </c>
      <c r="H71">
        <v>1</v>
      </c>
      <c r="I71" t="s">
        <v>59</v>
      </c>
    </row>
    <row r="72" spans="1:9" x14ac:dyDescent="0.25">
      <c r="A72">
        <v>13</v>
      </c>
      <c r="B72">
        <v>8</v>
      </c>
      <c r="C72">
        <v>400</v>
      </c>
      <c r="D72" t="s">
        <v>313</v>
      </c>
      <c r="E72">
        <v>4422</v>
      </c>
      <c r="F72">
        <v>12.5</v>
      </c>
      <c r="G72">
        <v>72</v>
      </c>
      <c r="H72">
        <v>1</v>
      </c>
      <c r="I72" t="s">
        <v>60</v>
      </c>
    </row>
    <row r="73" spans="1:9" x14ac:dyDescent="0.25">
      <c r="A73">
        <v>19</v>
      </c>
      <c r="B73">
        <v>3</v>
      </c>
      <c r="C73">
        <v>70</v>
      </c>
      <c r="D73" t="s">
        <v>317</v>
      </c>
      <c r="E73">
        <v>2330</v>
      </c>
      <c r="F73">
        <v>13.5</v>
      </c>
      <c r="G73">
        <v>72</v>
      </c>
      <c r="H73">
        <v>3</v>
      </c>
      <c r="I73" t="s">
        <v>61</v>
      </c>
    </row>
    <row r="74" spans="1:9" x14ac:dyDescent="0.25">
      <c r="A74">
        <v>15</v>
      </c>
      <c r="B74">
        <v>8</v>
      </c>
      <c r="C74">
        <v>304</v>
      </c>
      <c r="D74" t="s">
        <v>307</v>
      </c>
      <c r="E74">
        <v>3892</v>
      </c>
      <c r="F74">
        <v>12.5</v>
      </c>
      <c r="G74">
        <v>72</v>
      </c>
      <c r="H74">
        <v>1</v>
      </c>
      <c r="I74" t="s">
        <v>62</v>
      </c>
    </row>
    <row r="75" spans="1:9" x14ac:dyDescent="0.25">
      <c r="A75">
        <v>13</v>
      </c>
      <c r="B75">
        <v>8</v>
      </c>
      <c r="C75">
        <v>307</v>
      </c>
      <c r="D75" t="s">
        <v>305</v>
      </c>
      <c r="E75">
        <v>4098</v>
      </c>
      <c r="F75">
        <v>14</v>
      </c>
      <c r="G75">
        <v>72</v>
      </c>
      <c r="H75">
        <v>1</v>
      </c>
      <c r="I75" t="s">
        <v>63</v>
      </c>
    </row>
    <row r="76" spans="1:9" x14ac:dyDescent="0.25">
      <c r="A76">
        <v>13</v>
      </c>
      <c r="B76">
        <v>8</v>
      </c>
      <c r="C76">
        <v>302</v>
      </c>
      <c r="D76" t="s">
        <v>308</v>
      </c>
      <c r="E76">
        <v>4294</v>
      </c>
      <c r="F76">
        <v>16</v>
      </c>
      <c r="G76">
        <v>72</v>
      </c>
      <c r="H76">
        <v>1</v>
      </c>
      <c r="I76" t="s">
        <v>64</v>
      </c>
    </row>
    <row r="77" spans="1:9" x14ac:dyDescent="0.25">
      <c r="A77">
        <v>14</v>
      </c>
      <c r="B77">
        <v>8</v>
      </c>
      <c r="C77">
        <v>318</v>
      </c>
      <c r="D77" t="s">
        <v>307</v>
      </c>
      <c r="E77">
        <v>4077</v>
      </c>
      <c r="F77">
        <v>14</v>
      </c>
      <c r="G77">
        <v>72</v>
      </c>
      <c r="H77">
        <v>1</v>
      </c>
      <c r="I77" t="s">
        <v>65</v>
      </c>
    </row>
    <row r="78" spans="1:9" x14ac:dyDescent="0.25">
      <c r="A78">
        <v>18</v>
      </c>
      <c r="B78">
        <v>4</v>
      </c>
      <c r="C78">
        <v>121</v>
      </c>
      <c r="D78" t="s">
        <v>345</v>
      </c>
      <c r="E78">
        <v>2933</v>
      </c>
      <c r="F78">
        <v>14.5</v>
      </c>
      <c r="G78">
        <v>72</v>
      </c>
      <c r="H78">
        <v>2</v>
      </c>
      <c r="I78" t="s">
        <v>66</v>
      </c>
    </row>
    <row r="79" spans="1:9" x14ac:dyDescent="0.25">
      <c r="A79">
        <v>22</v>
      </c>
      <c r="B79">
        <v>4</v>
      </c>
      <c r="C79">
        <v>121</v>
      </c>
      <c r="D79" t="s">
        <v>337</v>
      </c>
      <c r="E79">
        <v>2511</v>
      </c>
      <c r="F79">
        <v>18</v>
      </c>
      <c r="G79">
        <v>72</v>
      </c>
      <c r="H79">
        <v>2</v>
      </c>
      <c r="I79" t="s">
        <v>67</v>
      </c>
    </row>
    <row r="80" spans="1:9" x14ac:dyDescent="0.25">
      <c r="A80">
        <v>21</v>
      </c>
      <c r="B80">
        <v>4</v>
      </c>
      <c r="C80">
        <v>120</v>
      </c>
      <c r="D80" t="s">
        <v>321</v>
      </c>
      <c r="E80">
        <v>2979</v>
      </c>
      <c r="F80">
        <v>19.5</v>
      </c>
      <c r="G80">
        <v>72</v>
      </c>
      <c r="H80">
        <v>2</v>
      </c>
      <c r="I80" t="s">
        <v>68</v>
      </c>
    </row>
    <row r="81" spans="1:9" x14ac:dyDescent="0.25">
      <c r="A81">
        <v>26</v>
      </c>
      <c r="B81">
        <v>4</v>
      </c>
      <c r="C81">
        <v>96</v>
      </c>
      <c r="D81" t="s">
        <v>339</v>
      </c>
      <c r="E81">
        <v>2189</v>
      </c>
      <c r="F81">
        <v>18</v>
      </c>
      <c r="G81">
        <v>72</v>
      </c>
      <c r="H81">
        <v>2</v>
      </c>
      <c r="I81" t="s">
        <v>69</v>
      </c>
    </row>
    <row r="82" spans="1:9" x14ac:dyDescent="0.25">
      <c r="A82">
        <v>22</v>
      </c>
      <c r="B82">
        <v>4</v>
      </c>
      <c r="C82">
        <v>122</v>
      </c>
      <c r="D82" t="s">
        <v>335</v>
      </c>
      <c r="E82">
        <v>2395</v>
      </c>
      <c r="F82">
        <v>16</v>
      </c>
      <c r="G82">
        <v>72</v>
      </c>
      <c r="H82">
        <v>1</v>
      </c>
      <c r="I82" t="s">
        <v>70</v>
      </c>
    </row>
    <row r="83" spans="1:9" x14ac:dyDescent="0.25">
      <c r="A83">
        <v>28</v>
      </c>
      <c r="B83">
        <v>4</v>
      </c>
      <c r="C83">
        <v>97</v>
      </c>
      <c r="D83" t="s">
        <v>346</v>
      </c>
      <c r="E83">
        <v>2288</v>
      </c>
      <c r="F83">
        <v>17</v>
      </c>
      <c r="G83">
        <v>72</v>
      </c>
      <c r="H83">
        <v>3</v>
      </c>
      <c r="I83" t="s">
        <v>71</v>
      </c>
    </row>
    <row r="84" spans="1:9" x14ac:dyDescent="0.25">
      <c r="A84">
        <v>23</v>
      </c>
      <c r="B84">
        <v>4</v>
      </c>
      <c r="C84">
        <v>120</v>
      </c>
      <c r="D84" t="s">
        <v>317</v>
      </c>
      <c r="E84">
        <v>2506</v>
      </c>
      <c r="F84">
        <v>14.5</v>
      </c>
      <c r="G84">
        <v>72</v>
      </c>
      <c r="H84">
        <v>3</v>
      </c>
      <c r="I84" t="s">
        <v>72</v>
      </c>
    </row>
    <row r="85" spans="1:9" x14ac:dyDescent="0.25">
      <c r="A85">
        <v>28</v>
      </c>
      <c r="B85">
        <v>4</v>
      </c>
      <c r="C85">
        <v>98</v>
      </c>
      <c r="D85" t="s">
        <v>341</v>
      </c>
      <c r="E85">
        <v>2164</v>
      </c>
      <c r="F85">
        <v>15</v>
      </c>
      <c r="G85">
        <v>72</v>
      </c>
      <c r="H85">
        <v>1</v>
      </c>
      <c r="I85" t="s">
        <v>73</v>
      </c>
    </row>
    <row r="86" spans="1:9" x14ac:dyDescent="0.25">
      <c r="A86">
        <v>27</v>
      </c>
      <c r="B86">
        <v>4</v>
      </c>
      <c r="C86">
        <v>97</v>
      </c>
      <c r="D86" t="s">
        <v>319</v>
      </c>
      <c r="E86">
        <v>2100</v>
      </c>
      <c r="F86">
        <v>16.5</v>
      </c>
      <c r="G86">
        <v>72</v>
      </c>
      <c r="H86">
        <v>3</v>
      </c>
      <c r="I86" t="s">
        <v>74</v>
      </c>
    </row>
    <row r="87" spans="1:9" x14ac:dyDescent="0.25">
      <c r="A87">
        <v>13</v>
      </c>
      <c r="B87">
        <v>8</v>
      </c>
      <c r="C87">
        <v>350</v>
      </c>
      <c r="D87" t="s">
        <v>330</v>
      </c>
      <c r="E87">
        <v>4100</v>
      </c>
      <c r="F87">
        <v>13</v>
      </c>
      <c r="G87">
        <v>73</v>
      </c>
      <c r="H87">
        <v>1</v>
      </c>
      <c r="I87" t="s">
        <v>75</v>
      </c>
    </row>
    <row r="88" spans="1:9" x14ac:dyDescent="0.25">
      <c r="A88">
        <v>14</v>
      </c>
      <c r="B88">
        <v>8</v>
      </c>
      <c r="C88">
        <v>304</v>
      </c>
      <c r="D88" t="s">
        <v>307</v>
      </c>
      <c r="E88">
        <v>3672</v>
      </c>
      <c r="F88">
        <v>11.5</v>
      </c>
      <c r="G88">
        <v>73</v>
      </c>
      <c r="H88">
        <v>1</v>
      </c>
      <c r="I88" t="s">
        <v>34</v>
      </c>
    </row>
    <row r="89" spans="1:9" x14ac:dyDescent="0.25">
      <c r="A89">
        <v>13</v>
      </c>
      <c r="B89">
        <v>8</v>
      </c>
      <c r="C89">
        <v>350</v>
      </c>
      <c r="D89" t="s">
        <v>347</v>
      </c>
      <c r="E89">
        <v>3988</v>
      </c>
      <c r="F89">
        <v>13</v>
      </c>
      <c r="G89">
        <v>73</v>
      </c>
      <c r="H89">
        <v>1</v>
      </c>
      <c r="I89" t="s">
        <v>76</v>
      </c>
    </row>
    <row r="90" spans="1:9" x14ac:dyDescent="0.25">
      <c r="A90">
        <v>14</v>
      </c>
      <c r="B90">
        <v>8</v>
      </c>
      <c r="C90">
        <v>302</v>
      </c>
      <c r="D90" t="s">
        <v>348</v>
      </c>
      <c r="E90">
        <v>4042</v>
      </c>
      <c r="F90">
        <v>14.5</v>
      </c>
      <c r="G90">
        <v>73</v>
      </c>
      <c r="H90">
        <v>1</v>
      </c>
      <c r="I90" t="s">
        <v>77</v>
      </c>
    </row>
    <row r="91" spans="1:9" x14ac:dyDescent="0.25">
      <c r="A91">
        <v>15</v>
      </c>
      <c r="B91">
        <v>8</v>
      </c>
      <c r="C91">
        <v>318</v>
      </c>
      <c r="D91" t="s">
        <v>307</v>
      </c>
      <c r="E91">
        <v>3777</v>
      </c>
      <c r="F91">
        <v>12.5</v>
      </c>
      <c r="G91">
        <v>73</v>
      </c>
      <c r="H91">
        <v>1</v>
      </c>
      <c r="I91" t="s">
        <v>78</v>
      </c>
    </row>
    <row r="92" spans="1:9" x14ac:dyDescent="0.25">
      <c r="A92">
        <v>12</v>
      </c>
      <c r="B92">
        <v>8</v>
      </c>
      <c r="C92">
        <v>429</v>
      </c>
      <c r="D92" t="s">
        <v>309</v>
      </c>
      <c r="E92">
        <v>4952</v>
      </c>
      <c r="F92">
        <v>11.5</v>
      </c>
      <c r="G92">
        <v>73</v>
      </c>
      <c r="H92">
        <v>1</v>
      </c>
      <c r="I92" t="s">
        <v>79</v>
      </c>
    </row>
    <row r="93" spans="1:9" x14ac:dyDescent="0.25">
      <c r="A93">
        <v>13</v>
      </c>
      <c r="B93">
        <v>8</v>
      </c>
      <c r="C93">
        <v>400</v>
      </c>
      <c r="D93" t="s">
        <v>307</v>
      </c>
      <c r="E93">
        <v>4464</v>
      </c>
      <c r="F93">
        <v>12</v>
      </c>
      <c r="G93">
        <v>73</v>
      </c>
      <c r="H93">
        <v>1</v>
      </c>
      <c r="I93" t="s">
        <v>80</v>
      </c>
    </row>
    <row r="94" spans="1:9" x14ac:dyDescent="0.25">
      <c r="A94">
        <v>13</v>
      </c>
      <c r="B94">
        <v>8</v>
      </c>
      <c r="C94">
        <v>351</v>
      </c>
      <c r="D94" t="s">
        <v>349</v>
      </c>
      <c r="E94">
        <v>4363</v>
      </c>
      <c r="F94">
        <v>13</v>
      </c>
      <c r="G94">
        <v>73</v>
      </c>
      <c r="H94">
        <v>1</v>
      </c>
      <c r="I94" t="s">
        <v>81</v>
      </c>
    </row>
    <row r="95" spans="1:9" x14ac:dyDescent="0.25">
      <c r="A95">
        <v>14</v>
      </c>
      <c r="B95">
        <v>8</v>
      </c>
      <c r="C95">
        <v>318</v>
      </c>
      <c r="D95" t="s">
        <v>307</v>
      </c>
      <c r="E95">
        <v>4237</v>
      </c>
      <c r="F95">
        <v>14.5</v>
      </c>
      <c r="G95">
        <v>73</v>
      </c>
      <c r="H95">
        <v>1</v>
      </c>
      <c r="I95" t="s">
        <v>82</v>
      </c>
    </row>
    <row r="96" spans="1:9" x14ac:dyDescent="0.25">
      <c r="A96">
        <v>13</v>
      </c>
      <c r="B96">
        <v>8</v>
      </c>
      <c r="C96">
        <v>440</v>
      </c>
      <c r="D96" t="s">
        <v>311</v>
      </c>
      <c r="E96">
        <v>4735</v>
      </c>
      <c r="F96">
        <v>11</v>
      </c>
      <c r="G96">
        <v>73</v>
      </c>
      <c r="H96">
        <v>1</v>
      </c>
      <c r="I96" t="s">
        <v>83</v>
      </c>
    </row>
    <row r="97" spans="1:9" x14ac:dyDescent="0.25">
      <c r="A97">
        <v>12</v>
      </c>
      <c r="B97">
        <v>8</v>
      </c>
      <c r="C97">
        <v>455</v>
      </c>
      <c r="D97" t="s">
        <v>312</v>
      </c>
      <c r="E97">
        <v>4951</v>
      </c>
      <c r="F97">
        <v>11</v>
      </c>
      <c r="G97">
        <v>73</v>
      </c>
      <c r="H97">
        <v>1</v>
      </c>
      <c r="I97" t="s">
        <v>84</v>
      </c>
    </row>
    <row r="98" spans="1:9" x14ac:dyDescent="0.25">
      <c r="A98">
        <v>13</v>
      </c>
      <c r="B98">
        <v>8</v>
      </c>
      <c r="C98">
        <v>360</v>
      </c>
      <c r="D98" t="s">
        <v>330</v>
      </c>
      <c r="E98">
        <v>3821</v>
      </c>
      <c r="F98">
        <v>11</v>
      </c>
      <c r="G98">
        <v>73</v>
      </c>
      <c r="H98">
        <v>1</v>
      </c>
      <c r="I98" t="s">
        <v>85</v>
      </c>
    </row>
    <row r="99" spans="1:9" x14ac:dyDescent="0.25">
      <c r="A99">
        <v>18</v>
      </c>
      <c r="B99">
        <v>6</v>
      </c>
      <c r="C99">
        <v>225</v>
      </c>
      <c r="D99" t="s">
        <v>329</v>
      </c>
      <c r="E99">
        <v>3121</v>
      </c>
      <c r="F99">
        <v>16.5</v>
      </c>
      <c r="G99">
        <v>73</v>
      </c>
      <c r="H99">
        <v>1</v>
      </c>
      <c r="I99" t="s">
        <v>86</v>
      </c>
    </row>
    <row r="100" spans="1:9" x14ac:dyDescent="0.25">
      <c r="A100">
        <v>16</v>
      </c>
      <c r="B100">
        <v>6</v>
      </c>
      <c r="C100">
        <v>250</v>
      </c>
      <c r="D100" t="s">
        <v>328</v>
      </c>
      <c r="E100">
        <v>3278</v>
      </c>
      <c r="F100">
        <v>18</v>
      </c>
      <c r="G100">
        <v>73</v>
      </c>
      <c r="H100">
        <v>1</v>
      </c>
      <c r="I100" t="s">
        <v>87</v>
      </c>
    </row>
    <row r="101" spans="1:9" x14ac:dyDescent="0.25">
      <c r="A101">
        <v>18</v>
      </c>
      <c r="B101">
        <v>6</v>
      </c>
      <c r="C101">
        <v>232</v>
      </c>
      <c r="D101" t="s">
        <v>328</v>
      </c>
      <c r="E101">
        <v>2945</v>
      </c>
      <c r="F101">
        <v>16</v>
      </c>
      <c r="G101">
        <v>73</v>
      </c>
      <c r="H101">
        <v>1</v>
      </c>
      <c r="I101" t="s">
        <v>16</v>
      </c>
    </row>
    <row r="102" spans="1:9" x14ac:dyDescent="0.25">
      <c r="A102">
        <v>18</v>
      </c>
      <c r="B102">
        <v>6</v>
      </c>
      <c r="C102">
        <v>250</v>
      </c>
      <c r="D102" t="s">
        <v>319</v>
      </c>
      <c r="E102">
        <v>3021</v>
      </c>
      <c r="F102">
        <v>16.5</v>
      </c>
      <c r="G102">
        <v>73</v>
      </c>
      <c r="H102">
        <v>1</v>
      </c>
      <c r="I102" t="s">
        <v>17</v>
      </c>
    </row>
    <row r="103" spans="1:9" x14ac:dyDescent="0.25">
      <c r="A103">
        <v>23</v>
      </c>
      <c r="B103">
        <v>6</v>
      </c>
      <c r="C103">
        <v>198</v>
      </c>
      <c r="D103" t="s">
        <v>316</v>
      </c>
      <c r="E103">
        <v>2904</v>
      </c>
      <c r="F103">
        <v>16</v>
      </c>
      <c r="G103">
        <v>73</v>
      </c>
      <c r="H103">
        <v>1</v>
      </c>
      <c r="I103" t="s">
        <v>15</v>
      </c>
    </row>
    <row r="104" spans="1:9" x14ac:dyDescent="0.25">
      <c r="A104">
        <v>26</v>
      </c>
      <c r="B104">
        <v>4</v>
      </c>
      <c r="C104">
        <v>97</v>
      </c>
      <c r="D104" t="s">
        <v>320</v>
      </c>
      <c r="E104">
        <v>1950</v>
      </c>
      <c r="F104">
        <v>21</v>
      </c>
      <c r="G104">
        <v>73</v>
      </c>
      <c r="H104">
        <v>2</v>
      </c>
      <c r="I104" t="s">
        <v>88</v>
      </c>
    </row>
    <row r="105" spans="1:9" x14ac:dyDescent="0.25">
      <c r="A105">
        <v>11</v>
      </c>
      <c r="B105">
        <v>8</v>
      </c>
      <c r="C105">
        <v>400</v>
      </c>
      <c r="D105" t="s">
        <v>307</v>
      </c>
      <c r="E105">
        <v>4997</v>
      </c>
      <c r="F105">
        <v>14</v>
      </c>
      <c r="G105">
        <v>73</v>
      </c>
      <c r="H105">
        <v>1</v>
      </c>
      <c r="I105" t="s">
        <v>6</v>
      </c>
    </row>
    <row r="106" spans="1:9" x14ac:dyDescent="0.25">
      <c r="A106">
        <v>12</v>
      </c>
      <c r="B106">
        <v>8</v>
      </c>
      <c r="C106">
        <v>400</v>
      </c>
      <c r="D106" t="s">
        <v>350</v>
      </c>
      <c r="E106">
        <v>4906</v>
      </c>
      <c r="F106">
        <v>12.5</v>
      </c>
      <c r="G106">
        <v>73</v>
      </c>
      <c r="H106">
        <v>1</v>
      </c>
      <c r="I106" t="s">
        <v>89</v>
      </c>
    </row>
    <row r="107" spans="1:9" x14ac:dyDescent="0.25">
      <c r="A107">
        <v>13</v>
      </c>
      <c r="B107">
        <v>8</v>
      </c>
      <c r="C107">
        <v>360</v>
      </c>
      <c r="D107" t="s">
        <v>314</v>
      </c>
      <c r="E107">
        <v>4654</v>
      </c>
      <c r="F107">
        <v>13</v>
      </c>
      <c r="G107">
        <v>73</v>
      </c>
      <c r="H107">
        <v>1</v>
      </c>
      <c r="I107" t="s">
        <v>90</v>
      </c>
    </row>
    <row r="108" spans="1:9" x14ac:dyDescent="0.25">
      <c r="A108">
        <v>12</v>
      </c>
      <c r="B108">
        <v>8</v>
      </c>
      <c r="C108">
        <v>350</v>
      </c>
      <c r="D108" t="s">
        <v>332</v>
      </c>
      <c r="E108">
        <v>4499</v>
      </c>
      <c r="F108">
        <v>12.5</v>
      </c>
      <c r="G108">
        <v>73</v>
      </c>
      <c r="H108">
        <v>1</v>
      </c>
      <c r="I108" t="s">
        <v>91</v>
      </c>
    </row>
    <row r="109" spans="1:9" x14ac:dyDescent="0.25">
      <c r="A109">
        <v>18</v>
      </c>
      <c r="B109">
        <v>6</v>
      </c>
      <c r="C109">
        <v>232</v>
      </c>
      <c r="D109" t="s">
        <v>328</v>
      </c>
      <c r="E109">
        <v>2789</v>
      </c>
      <c r="F109">
        <v>15</v>
      </c>
      <c r="G109">
        <v>73</v>
      </c>
      <c r="H109">
        <v>1</v>
      </c>
      <c r="I109" t="s">
        <v>24</v>
      </c>
    </row>
    <row r="110" spans="1:9" x14ac:dyDescent="0.25">
      <c r="A110">
        <v>20</v>
      </c>
      <c r="B110">
        <v>4</v>
      </c>
      <c r="C110">
        <v>97</v>
      </c>
      <c r="D110" t="s">
        <v>319</v>
      </c>
      <c r="E110">
        <v>2279</v>
      </c>
      <c r="F110">
        <v>19</v>
      </c>
      <c r="G110">
        <v>73</v>
      </c>
      <c r="H110">
        <v>3</v>
      </c>
      <c r="I110" t="s">
        <v>92</v>
      </c>
    </row>
    <row r="111" spans="1:9" x14ac:dyDescent="0.25">
      <c r="A111">
        <v>21</v>
      </c>
      <c r="B111">
        <v>4</v>
      </c>
      <c r="C111">
        <v>140</v>
      </c>
      <c r="D111" t="s">
        <v>334</v>
      </c>
      <c r="E111">
        <v>2401</v>
      </c>
      <c r="F111">
        <v>19.5</v>
      </c>
      <c r="G111">
        <v>73</v>
      </c>
      <c r="H111">
        <v>1</v>
      </c>
      <c r="I111" t="s">
        <v>54</v>
      </c>
    </row>
    <row r="112" spans="1:9" x14ac:dyDescent="0.25">
      <c r="A112">
        <v>22</v>
      </c>
      <c r="B112">
        <v>4</v>
      </c>
      <c r="C112">
        <v>108</v>
      </c>
      <c r="D112" t="s">
        <v>351</v>
      </c>
      <c r="E112">
        <v>2379</v>
      </c>
      <c r="F112">
        <v>16.5</v>
      </c>
      <c r="G112">
        <v>73</v>
      </c>
      <c r="H112">
        <v>3</v>
      </c>
      <c r="I112" t="s">
        <v>93</v>
      </c>
    </row>
    <row r="113" spans="1:9" x14ac:dyDescent="0.25">
      <c r="A113">
        <v>18</v>
      </c>
      <c r="B113">
        <v>3</v>
      </c>
      <c r="C113">
        <v>70</v>
      </c>
      <c r="D113" t="s">
        <v>322</v>
      </c>
      <c r="E113">
        <v>2124</v>
      </c>
      <c r="F113">
        <v>13.5</v>
      </c>
      <c r="G113">
        <v>73</v>
      </c>
      <c r="H113">
        <v>3</v>
      </c>
      <c r="I113" t="s">
        <v>94</v>
      </c>
    </row>
    <row r="114" spans="1:9" x14ac:dyDescent="0.25">
      <c r="A114">
        <v>19</v>
      </c>
      <c r="B114">
        <v>4</v>
      </c>
      <c r="C114">
        <v>122</v>
      </c>
      <c r="D114" t="s">
        <v>318</v>
      </c>
      <c r="E114">
        <v>2310</v>
      </c>
      <c r="F114">
        <v>18.5</v>
      </c>
      <c r="G114">
        <v>73</v>
      </c>
      <c r="H114">
        <v>1</v>
      </c>
      <c r="I114" t="s">
        <v>31</v>
      </c>
    </row>
    <row r="115" spans="1:9" x14ac:dyDescent="0.25">
      <c r="A115">
        <v>21</v>
      </c>
      <c r="B115">
        <v>6</v>
      </c>
      <c r="C115">
        <v>155</v>
      </c>
      <c r="D115" t="s">
        <v>352</v>
      </c>
      <c r="E115">
        <v>2472</v>
      </c>
      <c r="F115">
        <v>14</v>
      </c>
      <c r="G115">
        <v>73</v>
      </c>
      <c r="H115">
        <v>1</v>
      </c>
      <c r="I115" t="s">
        <v>95</v>
      </c>
    </row>
    <row r="116" spans="1:9" x14ac:dyDescent="0.25">
      <c r="A116">
        <v>26</v>
      </c>
      <c r="B116">
        <v>4</v>
      </c>
      <c r="C116">
        <v>98</v>
      </c>
      <c r="D116" t="s">
        <v>322</v>
      </c>
      <c r="E116">
        <v>2265</v>
      </c>
      <c r="F116">
        <v>15.5</v>
      </c>
      <c r="G116">
        <v>73</v>
      </c>
      <c r="H116">
        <v>2</v>
      </c>
      <c r="I116" t="s">
        <v>96</v>
      </c>
    </row>
    <row r="117" spans="1:9" x14ac:dyDescent="0.25">
      <c r="A117">
        <v>15</v>
      </c>
      <c r="B117">
        <v>8</v>
      </c>
      <c r="C117">
        <v>350</v>
      </c>
      <c r="D117" t="s">
        <v>347</v>
      </c>
      <c r="E117">
        <v>4082</v>
      </c>
      <c r="F117">
        <v>13</v>
      </c>
      <c r="G117">
        <v>73</v>
      </c>
      <c r="H117">
        <v>1</v>
      </c>
      <c r="I117" t="s">
        <v>97</v>
      </c>
    </row>
    <row r="118" spans="1:9" x14ac:dyDescent="0.25">
      <c r="A118">
        <v>16</v>
      </c>
      <c r="B118">
        <v>8</v>
      </c>
      <c r="C118">
        <v>400</v>
      </c>
      <c r="D118" t="s">
        <v>353</v>
      </c>
      <c r="E118">
        <v>4278</v>
      </c>
      <c r="F118">
        <v>9.5</v>
      </c>
      <c r="G118">
        <v>73</v>
      </c>
      <c r="H118">
        <v>1</v>
      </c>
      <c r="I118" t="s">
        <v>98</v>
      </c>
    </row>
    <row r="119" spans="1:9" x14ac:dyDescent="0.25">
      <c r="A119">
        <v>29</v>
      </c>
      <c r="B119">
        <v>4</v>
      </c>
      <c r="C119">
        <v>68</v>
      </c>
      <c r="D119" t="s">
        <v>354</v>
      </c>
      <c r="E119">
        <v>1867</v>
      </c>
      <c r="F119">
        <v>19.5</v>
      </c>
      <c r="G119">
        <v>73</v>
      </c>
      <c r="H119">
        <v>2</v>
      </c>
      <c r="I119" t="s">
        <v>99</v>
      </c>
    </row>
    <row r="120" spans="1:9" x14ac:dyDescent="0.25">
      <c r="A120">
        <v>24</v>
      </c>
      <c r="B120">
        <v>4</v>
      </c>
      <c r="C120">
        <v>116</v>
      </c>
      <c r="D120" t="s">
        <v>355</v>
      </c>
      <c r="E120">
        <v>2158</v>
      </c>
      <c r="F120">
        <v>15.5</v>
      </c>
      <c r="G120">
        <v>73</v>
      </c>
      <c r="H120">
        <v>2</v>
      </c>
      <c r="I120" t="s">
        <v>100</v>
      </c>
    </row>
    <row r="121" spans="1:9" x14ac:dyDescent="0.25">
      <c r="A121">
        <v>20</v>
      </c>
      <c r="B121">
        <v>4</v>
      </c>
      <c r="C121">
        <v>114</v>
      </c>
      <c r="D121" t="s">
        <v>356</v>
      </c>
      <c r="E121">
        <v>2582</v>
      </c>
      <c r="F121">
        <v>14</v>
      </c>
      <c r="G121">
        <v>73</v>
      </c>
      <c r="H121">
        <v>2</v>
      </c>
      <c r="I121" t="s">
        <v>101</v>
      </c>
    </row>
    <row r="122" spans="1:9" x14ac:dyDescent="0.25">
      <c r="A122">
        <v>19</v>
      </c>
      <c r="B122">
        <v>4</v>
      </c>
      <c r="C122">
        <v>121</v>
      </c>
      <c r="D122" t="s">
        <v>345</v>
      </c>
      <c r="E122">
        <v>2868</v>
      </c>
      <c r="F122">
        <v>15.5</v>
      </c>
      <c r="G122">
        <v>73</v>
      </c>
      <c r="H122">
        <v>2</v>
      </c>
      <c r="I122" t="s">
        <v>102</v>
      </c>
    </row>
    <row r="123" spans="1:9" x14ac:dyDescent="0.25">
      <c r="A123">
        <v>15</v>
      </c>
      <c r="B123">
        <v>8</v>
      </c>
      <c r="C123">
        <v>318</v>
      </c>
      <c r="D123" t="s">
        <v>307</v>
      </c>
      <c r="E123">
        <v>3399</v>
      </c>
      <c r="F123">
        <v>11</v>
      </c>
      <c r="G123">
        <v>73</v>
      </c>
      <c r="H123">
        <v>1</v>
      </c>
      <c r="I123" t="s">
        <v>103</v>
      </c>
    </row>
    <row r="124" spans="1:9" x14ac:dyDescent="0.25">
      <c r="A124">
        <v>24</v>
      </c>
      <c r="B124">
        <v>4</v>
      </c>
      <c r="C124">
        <v>121</v>
      </c>
      <c r="D124" t="s">
        <v>333</v>
      </c>
      <c r="E124">
        <v>2660</v>
      </c>
      <c r="F124">
        <v>14</v>
      </c>
      <c r="G124">
        <v>73</v>
      </c>
      <c r="H124">
        <v>2</v>
      </c>
      <c r="I124" t="s">
        <v>104</v>
      </c>
    </row>
    <row r="125" spans="1:9" x14ac:dyDescent="0.25">
      <c r="A125">
        <v>20</v>
      </c>
      <c r="B125">
        <v>6</v>
      </c>
      <c r="C125">
        <v>156</v>
      </c>
      <c r="D125" t="s">
        <v>357</v>
      </c>
      <c r="E125">
        <v>2807</v>
      </c>
      <c r="F125">
        <v>13.5</v>
      </c>
      <c r="G125">
        <v>73</v>
      </c>
      <c r="H125">
        <v>3</v>
      </c>
      <c r="I125" t="s">
        <v>105</v>
      </c>
    </row>
    <row r="126" spans="1:9" x14ac:dyDescent="0.25">
      <c r="A126">
        <v>11</v>
      </c>
      <c r="B126">
        <v>8</v>
      </c>
      <c r="C126">
        <v>350</v>
      </c>
      <c r="D126" t="s">
        <v>332</v>
      </c>
      <c r="E126">
        <v>3664</v>
      </c>
      <c r="F126">
        <v>11</v>
      </c>
      <c r="G126">
        <v>73</v>
      </c>
      <c r="H126">
        <v>1</v>
      </c>
      <c r="I126" t="s">
        <v>106</v>
      </c>
    </row>
    <row r="127" spans="1:9" x14ac:dyDescent="0.25">
      <c r="A127">
        <v>20</v>
      </c>
      <c r="B127">
        <v>6</v>
      </c>
      <c r="C127">
        <v>198</v>
      </c>
      <c r="D127" t="s">
        <v>316</v>
      </c>
      <c r="E127">
        <v>3102</v>
      </c>
      <c r="F127">
        <v>16.5</v>
      </c>
      <c r="G127">
        <v>74</v>
      </c>
      <c r="H127">
        <v>1</v>
      </c>
      <c r="I127" t="s">
        <v>15</v>
      </c>
    </row>
    <row r="128" spans="1:9" x14ac:dyDescent="0.25">
      <c r="A128">
        <v>21</v>
      </c>
      <c r="B128">
        <v>6</v>
      </c>
      <c r="C128">
        <v>200</v>
      </c>
      <c r="D128" t="s">
        <v>327</v>
      </c>
      <c r="E128">
        <v>2875</v>
      </c>
      <c r="F128">
        <v>17</v>
      </c>
      <c r="G128">
        <v>74</v>
      </c>
      <c r="H128">
        <v>1</v>
      </c>
      <c r="I128" t="s">
        <v>17</v>
      </c>
    </row>
    <row r="129" spans="1:9" x14ac:dyDescent="0.25">
      <c r="A129">
        <v>19</v>
      </c>
      <c r="B129">
        <v>6</v>
      </c>
      <c r="C129">
        <v>232</v>
      </c>
      <c r="D129" t="s">
        <v>328</v>
      </c>
      <c r="E129">
        <v>2901</v>
      </c>
      <c r="F129">
        <v>16</v>
      </c>
      <c r="G129">
        <v>74</v>
      </c>
      <c r="H129">
        <v>1</v>
      </c>
      <c r="I129" t="s">
        <v>16</v>
      </c>
    </row>
    <row r="130" spans="1:9" x14ac:dyDescent="0.25">
      <c r="A130">
        <v>15</v>
      </c>
      <c r="B130">
        <v>6</v>
      </c>
      <c r="C130">
        <v>250</v>
      </c>
      <c r="D130" t="s">
        <v>328</v>
      </c>
      <c r="E130">
        <v>3336</v>
      </c>
      <c r="F130">
        <v>17</v>
      </c>
      <c r="G130">
        <v>74</v>
      </c>
      <c r="H130">
        <v>1</v>
      </c>
      <c r="I130" t="s">
        <v>107</v>
      </c>
    </row>
    <row r="131" spans="1:9" x14ac:dyDescent="0.25">
      <c r="A131">
        <v>31</v>
      </c>
      <c r="B131">
        <v>4</v>
      </c>
      <c r="C131">
        <v>79</v>
      </c>
      <c r="D131" t="s">
        <v>358</v>
      </c>
      <c r="E131">
        <v>1950</v>
      </c>
      <c r="F131">
        <v>19</v>
      </c>
      <c r="G131">
        <v>74</v>
      </c>
      <c r="H131">
        <v>3</v>
      </c>
      <c r="I131" t="s">
        <v>108</v>
      </c>
    </row>
    <row r="132" spans="1:9" x14ac:dyDescent="0.25">
      <c r="A132">
        <v>26</v>
      </c>
      <c r="B132">
        <v>4</v>
      </c>
      <c r="C132">
        <v>122</v>
      </c>
      <c r="D132" t="s">
        <v>341</v>
      </c>
      <c r="E132">
        <v>2451</v>
      </c>
      <c r="F132">
        <v>16.5</v>
      </c>
      <c r="G132">
        <v>74</v>
      </c>
      <c r="H132">
        <v>1</v>
      </c>
      <c r="I132" t="s">
        <v>31</v>
      </c>
    </row>
    <row r="133" spans="1:9" x14ac:dyDescent="0.25">
      <c r="A133">
        <v>32</v>
      </c>
      <c r="B133">
        <v>4</v>
      </c>
      <c r="C133">
        <v>71</v>
      </c>
      <c r="D133" t="s">
        <v>338</v>
      </c>
      <c r="E133">
        <v>1836</v>
      </c>
      <c r="F133">
        <v>21</v>
      </c>
      <c r="G133">
        <v>74</v>
      </c>
      <c r="H133">
        <v>3</v>
      </c>
      <c r="I133" t="s">
        <v>47</v>
      </c>
    </row>
    <row r="134" spans="1:9" x14ac:dyDescent="0.25">
      <c r="A134">
        <v>25</v>
      </c>
      <c r="B134">
        <v>4</v>
      </c>
      <c r="C134">
        <v>140</v>
      </c>
      <c r="D134" t="s">
        <v>355</v>
      </c>
      <c r="E134">
        <v>2542</v>
      </c>
      <c r="F134">
        <v>17</v>
      </c>
      <c r="G134">
        <v>74</v>
      </c>
      <c r="H134">
        <v>1</v>
      </c>
      <c r="I134" t="s">
        <v>54</v>
      </c>
    </row>
    <row r="135" spans="1:9" x14ac:dyDescent="0.25">
      <c r="A135">
        <v>16</v>
      </c>
      <c r="B135">
        <v>6</v>
      </c>
      <c r="C135">
        <v>250</v>
      </c>
      <c r="D135" t="s">
        <v>328</v>
      </c>
      <c r="E135">
        <v>3781</v>
      </c>
      <c r="F135">
        <v>17</v>
      </c>
      <c r="G135">
        <v>74</v>
      </c>
      <c r="H135">
        <v>1</v>
      </c>
      <c r="I135" t="s">
        <v>109</v>
      </c>
    </row>
    <row r="136" spans="1:9" x14ac:dyDescent="0.25">
      <c r="A136">
        <v>16</v>
      </c>
      <c r="B136">
        <v>6</v>
      </c>
      <c r="C136">
        <v>258</v>
      </c>
      <c r="D136" t="s">
        <v>333</v>
      </c>
      <c r="E136">
        <v>3632</v>
      </c>
      <c r="F136">
        <v>18</v>
      </c>
      <c r="G136">
        <v>74</v>
      </c>
      <c r="H136">
        <v>1</v>
      </c>
      <c r="I136" t="s">
        <v>34</v>
      </c>
    </row>
    <row r="137" spans="1:9" x14ac:dyDescent="0.25">
      <c r="A137">
        <v>18</v>
      </c>
      <c r="B137">
        <v>6</v>
      </c>
      <c r="C137">
        <v>225</v>
      </c>
      <c r="D137" t="s">
        <v>329</v>
      </c>
      <c r="E137">
        <v>3613</v>
      </c>
      <c r="F137">
        <v>16.5</v>
      </c>
      <c r="G137">
        <v>74</v>
      </c>
      <c r="H137">
        <v>1</v>
      </c>
      <c r="I137" t="s">
        <v>110</v>
      </c>
    </row>
    <row r="138" spans="1:9" x14ac:dyDescent="0.25">
      <c r="A138">
        <v>16</v>
      </c>
      <c r="B138">
        <v>8</v>
      </c>
      <c r="C138">
        <v>302</v>
      </c>
      <c r="D138" t="s">
        <v>308</v>
      </c>
      <c r="E138">
        <v>4141</v>
      </c>
      <c r="F138">
        <v>14</v>
      </c>
      <c r="G138">
        <v>74</v>
      </c>
      <c r="H138">
        <v>1</v>
      </c>
      <c r="I138" t="s">
        <v>77</v>
      </c>
    </row>
    <row r="139" spans="1:9" x14ac:dyDescent="0.25">
      <c r="A139">
        <v>13</v>
      </c>
      <c r="B139">
        <v>8</v>
      </c>
      <c r="C139">
        <v>350</v>
      </c>
      <c r="D139" t="s">
        <v>307</v>
      </c>
      <c r="E139">
        <v>4699</v>
      </c>
      <c r="F139">
        <v>14.5</v>
      </c>
      <c r="G139">
        <v>74</v>
      </c>
      <c r="H139">
        <v>1</v>
      </c>
      <c r="I139" t="s">
        <v>111</v>
      </c>
    </row>
    <row r="140" spans="1:9" x14ac:dyDescent="0.25">
      <c r="A140">
        <v>14</v>
      </c>
      <c r="B140">
        <v>8</v>
      </c>
      <c r="C140">
        <v>318</v>
      </c>
      <c r="D140" t="s">
        <v>307</v>
      </c>
      <c r="E140">
        <v>4457</v>
      </c>
      <c r="F140">
        <v>13.5</v>
      </c>
      <c r="G140">
        <v>74</v>
      </c>
      <c r="H140">
        <v>1</v>
      </c>
      <c r="I140" t="s">
        <v>112</v>
      </c>
    </row>
    <row r="141" spans="1:9" x14ac:dyDescent="0.25">
      <c r="A141">
        <v>14</v>
      </c>
      <c r="B141">
        <v>8</v>
      </c>
      <c r="C141">
        <v>302</v>
      </c>
      <c r="D141" t="s">
        <v>308</v>
      </c>
      <c r="E141">
        <v>4638</v>
      </c>
      <c r="F141">
        <v>16</v>
      </c>
      <c r="G141">
        <v>74</v>
      </c>
      <c r="H141">
        <v>1</v>
      </c>
      <c r="I141" t="s">
        <v>64</v>
      </c>
    </row>
    <row r="142" spans="1:9" x14ac:dyDescent="0.25">
      <c r="A142">
        <v>14</v>
      </c>
      <c r="B142">
        <v>8</v>
      </c>
      <c r="C142">
        <v>304</v>
      </c>
      <c r="D142" t="s">
        <v>307</v>
      </c>
      <c r="E142">
        <v>4257</v>
      </c>
      <c r="F142">
        <v>15.5</v>
      </c>
      <c r="G142">
        <v>74</v>
      </c>
      <c r="H142">
        <v>1</v>
      </c>
      <c r="I142" t="s">
        <v>62</v>
      </c>
    </row>
    <row r="143" spans="1:9" x14ac:dyDescent="0.25">
      <c r="A143">
        <v>29</v>
      </c>
      <c r="B143">
        <v>4</v>
      </c>
      <c r="C143">
        <v>98</v>
      </c>
      <c r="D143" t="s">
        <v>359</v>
      </c>
      <c r="E143">
        <v>2219</v>
      </c>
      <c r="F143">
        <v>16.5</v>
      </c>
      <c r="G143">
        <v>74</v>
      </c>
      <c r="H143">
        <v>2</v>
      </c>
      <c r="I143" t="s">
        <v>113</v>
      </c>
    </row>
    <row r="144" spans="1:9" x14ac:dyDescent="0.25">
      <c r="A144">
        <v>26</v>
      </c>
      <c r="B144">
        <v>4</v>
      </c>
      <c r="C144">
        <v>79</v>
      </c>
      <c r="D144" t="s">
        <v>358</v>
      </c>
      <c r="E144">
        <v>1963</v>
      </c>
      <c r="F144">
        <v>15.5</v>
      </c>
      <c r="G144">
        <v>74</v>
      </c>
      <c r="H144">
        <v>2</v>
      </c>
      <c r="I144" t="s">
        <v>114</v>
      </c>
    </row>
    <row r="145" spans="1:9" x14ac:dyDescent="0.25">
      <c r="A145">
        <v>26</v>
      </c>
      <c r="B145">
        <v>4</v>
      </c>
      <c r="C145">
        <v>97</v>
      </c>
      <c r="D145" t="s">
        <v>360</v>
      </c>
      <c r="E145">
        <v>2300</v>
      </c>
      <c r="F145">
        <v>14.5</v>
      </c>
      <c r="G145">
        <v>74</v>
      </c>
      <c r="H145">
        <v>2</v>
      </c>
      <c r="I145" t="s">
        <v>100</v>
      </c>
    </row>
    <row r="146" spans="1:9" x14ac:dyDescent="0.25">
      <c r="A146">
        <v>31</v>
      </c>
      <c r="B146">
        <v>4</v>
      </c>
      <c r="C146">
        <v>76</v>
      </c>
      <c r="D146" t="s">
        <v>361</v>
      </c>
      <c r="E146">
        <v>1649</v>
      </c>
      <c r="F146">
        <v>16.5</v>
      </c>
      <c r="G146">
        <v>74</v>
      </c>
      <c r="H146">
        <v>3</v>
      </c>
      <c r="I146" t="s">
        <v>30</v>
      </c>
    </row>
    <row r="147" spans="1:9" x14ac:dyDescent="0.25">
      <c r="A147">
        <v>32</v>
      </c>
      <c r="B147">
        <v>4</v>
      </c>
      <c r="C147">
        <v>83</v>
      </c>
      <c r="D147" t="s">
        <v>362</v>
      </c>
      <c r="E147">
        <v>2003</v>
      </c>
      <c r="F147">
        <v>19</v>
      </c>
      <c r="G147">
        <v>74</v>
      </c>
      <c r="H147">
        <v>3</v>
      </c>
      <c r="I147" t="s">
        <v>115</v>
      </c>
    </row>
    <row r="148" spans="1:9" x14ac:dyDescent="0.25">
      <c r="A148">
        <v>28</v>
      </c>
      <c r="B148">
        <v>4</v>
      </c>
      <c r="C148">
        <v>90</v>
      </c>
      <c r="D148" t="s">
        <v>355</v>
      </c>
      <c r="E148">
        <v>2125</v>
      </c>
      <c r="F148">
        <v>14.5</v>
      </c>
      <c r="G148">
        <v>74</v>
      </c>
      <c r="H148">
        <v>1</v>
      </c>
      <c r="I148" t="s">
        <v>116</v>
      </c>
    </row>
    <row r="149" spans="1:9" x14ac:dyDescent="0.25">
      <c r="A149">
        <v>24</v>
      </c>
      <c r="B149">
        <v>4</v>
      </c>
      <c r="C149">
        <v>90</v>
      </c>
      <c r="D149" t="s">
        <v>355</v>
      </c>
      <c r="E149">
        <v>2108</v>
      </c>
      <c r="F149">
        <v>15.5</v>
      </c>
      <c r="G149">
        <v>74</v>
      </c>
      <c r="H149">
        <v>2</v>
      </c>
      <c r="I149" t="s">
        <v>99</v>
      </c>
    </row>
    <row r="150" spans="1:9" x14ac:dyDescent="0.25">
      <c r="A150">
        <v>26</v>
      </c>
      <c r="B150">
        <v>4</v>
      </c>
      <c r="C150">
        <v>116</v>
      </c>
      <c r="D150" t="s">
        <v>355</v>
      </c>
      <c r="E150">
        <v>2246</v>
      </c>
      <c r="F150">
        <v>14</v>
      </c>
      <c r="G150">
        <v>74</v>
      </c>
      <c r="H150">
        <v>2</v>
      </c>
      <c r="I150" t="s">
        <v>117</v>
      </c>
    </row>
    <row r="151" spans="1:9" x14ac:dyDescent="0.25">
      <c r="A151">
        <v>24</v>
      </c>
      <c r="B151">
        <v>4</v>
      </c>
      <c r="C151">
        <v>120</v>
      </c>
      <c r="D151" t="s">
        <v>317</v>
      </c>
      <c r="E151">
        <v>2489</v>
      </c>
      <c r="F151">
        <v>15</v>
      </c>
      <c r="G151">
        <v>74</v>
      </c>
      <c r="H151">
        <v>3</v>
      </c>
      <c r="I151" t="s">
        <v>118</v>
      </c>
    </row>
    <row r="152" spans="1:9" x14ac:dyDescent="0.25">
      <c r="A152">
        <v>26</v>
      </c>
      <c r="B152">
        <v>4</v>
      </c>
      <c r="C152">
        <v>108</v>
      </c>
      <c r="D152" t="s">
        <v>363</v>
      </c>
      <c r="E152">
        <v>2391</v>
      </c>
      <c r="F152">
        <v>15.5</v>
      </c>
      <c r="G152">
        <v>74</v>
      </c>
      <c r="H152">
        <v>3</v>
      </c>
      <c r="I152" t="s">
        <v>119</v>
      </c>
    </row>
    <row r="153" spans="1:9" x14ac:dyDescent="0.25">
      <c r="A153">
        <v>31</v>
      </c>
      <c r="B153">
        <v>4</v>
      </c>
      <c r="C153">
        <v>79</v>
      </c>
      <c r="D153" t="s">
        <v>358</v>
      </c>
      <c r="E153">
        <v>2000</v>
      </c>
      <c r="F153">
        <v>16</v>
      </c>
      <c r="G153">
        <v>74</v>
      </c>
      <c r="H153">
        <v>2</v>
      </c>
      <c r="I153" t="s">
        <v>120</v>
      </c>
    </row>
    <row r="154" spans="1:9" x14ac:dyDescent="0.25">
      <c r="A154">
        <v>19</v>
      </c>
      <c r="B154">
        <v>6</v>
      </c>
      <c r="C154">
        <v>225</v>
      </c>
      <c r="D154" t="s">
        <v>316</v>
      </c>
      <c r="E154">
        <v>3264</v>
      </c>
      <c r="F154">
        <v>16</v>
      </c>
      <c r="G154">
        <v>75</v>
      </c>
      <c r="H154">
        <v>1</v>
      </c>
      <c r="I154" t="s">
        <v>121</v>
      </c>
    </row>
    <row r="155" spans="1:9" x14ac:dyDescent="0.25">
      <c r="A155">
        <v>18</v>
      </c>
      <c r="B155">
        <v>6</v>
      </c>
      <c r="C155">
        <v>250</v>
      </c>
      <c r="D155" t="s">
        <v>329</v>
      </c>
      <c r="E155">
        <v>3459</v>
      </c>
      <c r="F155">
        <v>16</v>
      </c>
      <c r="G155">
        <v>75</v>
      </c>
      <c r="H155">
        <v>1</v>
      </c>
      <c r="I155" t="s">
        <v>107</v>
      </c>
    </row>
    <row r="156" spans="1:9" x14ac:dyDescent="0.25">
      <c r="A156">
        <v>15</v>
      </c>
      <c r="B156">
        <v>6</v>
      </c>
      <c r="C156">
        <v>250</v>
      </c>
      <c r="D156" t="s">
        <v>334</v>
      </c>
      <c r="E156">
        <v>3432</v>
      </c>
      <c r="F156">
        <v>21</v>
      </c>
      <c r="G156">
        <v>75</v>
      </c>
      <c r="H156">
        <v>1</v>
      </c>
      <c r="I156" t="s">
        <v>122</v>
      </c>
    </row>
    <row r="157" spans="1:9" x14ac:dyDescent="0.25">
      <c r="A157">
        <v>15</v>
      </c>
      <c r="B157">
        <v>6</v>
      </c>
      <c r="C157">
        <v>250</v>
      </c>
      <c r="D157" t="s">
        <v>334</v>
      </c>
      <c r="E157">
        <v>3158</v>
      </c>
      <c r="F157">
        <v>19.5</v>
      </c>
      <c r="G157">
        <v>75</v>
      </c>
      <c r="H157">
        <v>1</v>
      </c>
      <c r="I157" t="s">
        <v>17</v>
      </c>
    </row>
    <row r="158" spans="1:9" x14ac:dyDescent="0.25">
      <c r="A158">
        <v>16</v>
      </c>
      <c r="B158">
        <v>8</v>
      </c>
      <c r="C158">
        <v>400</v>
      </c>
      <c r="D158" t="s">
        <v>314</v>
      </c>
      <c r="E158">
        <v>4668</v>
      </c>
      <c r="F158">
        <v>11.5</v>
      </c>
      <c r="G158">
        <v>75</v>
      </c>
      <c r="H158">
        <v>1</v>
      </c>
      <c r="I158" t="s">
        <v>8</v>
      </c>
    </row>
    <row r="159" spans="1:9" x14ac:dyDescent="0.25">
      <c r="A159">
        <v>15</v>
      </c>
      <c r="B159">
        <v>8</v>
      </c>
      <c r="C159">
        <v>350</v>
      </c>
      <c r="D159" t="s">
        <v>347</v>
      </c>
      <c r="E159">
        <v>4440</v>
      </c>
      <c r="F159">
        <v>14</v>
      </c>
      <c r="G159">
        <v>75</v>
      </c>
      <c r="H159">
        <v>1</v>
      </c>
      <c r="I159" t="s">
        <v>123</v>
      </c>
    </row>
    <row r="160" spans="1:9" x14ac:dyDescent="0.25">
      <c r="A160">
        <v>16</v>
      </c>
      <c r="B160">
        <v>8</v>
      </c>
      <c r="C160">
        <v>318</v>
      </c>
      <c r="D160" t="s">
        <v>307</v>
      </c>
      <c r="E160">
        <v>4498</v>
      </c>
      <c r="F160">
        <v>14.5</v>
      </c>
      <c r="G160">
        <v>75</v>
      </c>
      <c r="H160">
        <v>1</v>
      </c>
      <c r="I160" t="s">
        <v>124</v>
      </c>
    </row>
    <row r="161" spans="1:9" x14ac:dyDescent="0.25">
      <c r="A161">
        <v>14</v>
      </c>
      <c r="B161">
        <v>8</v>
      </c>
      <c r="C161">
        <v>351</v>
      </c>
      <c r="D161" t="s">
        <v>364</v>
      </c>
      <c r="E161">
        <v>4657</v>
      </c>
      <c r="F161">
        <v>13.5</v>
      </c>
      <c r="G161">
        <v>75</v>
      </c>
      <c r="H161">
        <v>1</v>
      </c>
      <c r="I161" t="s">
        <v>81</v>
      </c>
    </row>
    <row r="162" spans="1:9" x14ac:dyDescent="0.25">
      <c r="A162">
        <v>17</v>
      </c>
      <c r="B162">
        <v>6</v>
      </c>
      <c r="C162">
        <v>231</v>
      </c>
      <c r="D162" t="s">
        <v>333</v>
      </c>
      <c r="E162">
        <v>3907</v>
      </c>
      <c r="F162">
        <v>21</v>
      </c>
      <c r="G162">
        <v>75</v>
      </c>
      <c r="H162">
        <v>1</v>
      </c>
      <c r="I162" t="s">
        <v>125</v>
      </c>
    </row>
    <row r="163" spans="1:9" x14ac:dyDescent="0.25">
      <c r="A163">
        <v>16</v>
      </c>
      <c r="B163">
        <v>6</v>
      </c>
      <c r="C163">
        <v>250</v>
      </c>
      <c r="D163" t="s">
        <v>329</v>
      </c>
      <c r="E163">
        <v>3897</v>
      </c>
      <c r="F163">
        <v>18.5</v>
      </c>
      <c r="G163">
        <v>75</v>
      </c>
      <c r="H163">
        <v>1</v>
      </c>
      <c r="I163" t="s">
        <v>126</v>
      </c>
    </row>
    <row r="164" spans="1:9" x14ac:dyDescent="0.25">
      <c r="A164">
        <v>15</v>
      </c>
      <c r="B164">
        <v>6</v>
      </c>
      <c r="C164">
        <v>258</v>
      </c>
      <c r="D164" t="s">
        <v>333</v>
      </c>
      <c r="E164">
        <v>3730</v>
      </c>
      <c r="F164">
        <v>19</v>
      </c>
      <c r="G164">
        <v>75</v>
      </c>
      <c r="H164">
        <v>1</v>
      </c>
      <c r="I164" t="s">
        <v>34</v>
      </c>
    </row>
    <row r="165" spans="1:9" x14ac:dyDescent="0.25">
      <c r="A165">
        <v>18</v>
      </c>
      <c r="B165">
        <v>6</v>
      </c>
      <c r="C165">
        <v>225</v>
      </c>
      <c r="D165" t="s">
        <v>316</v>
      </c>
      <c r="E165">
        <v>3785</v>
      </c>
      <c r="F165">
        <v>19</v>
      </c>
      <c r="G165">
        <v>75</v>
      </c>
      <c r="H165">
        <v>1</v>
      </c>
      <c r="I165" t="s">
        <v>127</v>
      </c>
    </row>
    <row r="166" spans="1:9" x14ac:dyDescent="0.25">
      <c r="A166">
        <v>21</v>
      </c>
      <c r="B166">
        <v>6</v>
      </c>
      <c r="C166">
        <v>231</v>
      </c>
      <c r="D166" t="s">
        <v>333</v>
      </c>
      <c r="E166">
        <v>3039</v>
      </c>
      <c r="F166">
        <v>15</v>
      </c>
      <c r="G166">
        <v>75</v>
      </c>
      <c r="H166">
        <v>1</v>
      </c>
      <c r="I166" t="s">
        <v>128</v>
      </c>
    </row>
    <row r="167" spans="1:9" x14ac:dyDescent="0.25">
      <c r="A167">
        <v>20</v>
      </c>
      <c r="B167">
        <v>8</v>
      </c>
      <c r="C167">
        <v>262</v>
      </c>
      <c r="D167" t="s">
        <v>333</v>
      </c>
      <c r="E167">
        <v>3221</v>
      </c>
      <c r="F167">
        <v>13.5</v>
      </c>
      <c r="G167">
        <v>75</v>
      </c>
      <c r="H167">
        <v>1</v>
      </c>
      <c r="I167" t="s">
        <v>129</v>
      </c>
    </row>
    <row r="168" spans="1:9" x14ac:dyDescent="0.25">
      <c r="A168">
        <v>13</v>
      </c>
      <c r="B168">
        <v>8</v>
      </c>
      <c r="C168">
        <v>302</v>
      </c>
      <c r="D168" t="s">
        <v>365</v>
      </c>
      <c r="E168">
        <v>3169</v>
      </c>
      <c r="F168">
        <v>12</v>
      </c>
      <c r="G168">
        <v>75</v>
      </c>
      <c r="H168">
        <v>1</v>
      </c>
      <c r="I168" t="s">
        <v>130</v>
      </c>
    </row>
    <row r="169" spans="1:9" x14ac:dyDescent="0.25">
      <c r="A169">
        <v>29</v>
      </c>
      <c r="B169">
        <v>4</v>
      </c>
      <c r="C169">
        <v>97</v>
      </c>
      <c r="D169" t="s">
        <v>355</v>
      </c>
      <c r="E169">
        <v>2171</v>
      </c>
      <c r="F169">
        <v>16</v>
      </c>
      <c r="G169">
        <v>75</v>
      </c>
      <c r="H169">
        <v>3</v>
      </c>
      <c r="I169" t="s">
        <v>131</v>
      </c>
    </row>
    <row r="170" spans="1:9" x14ac:dyDescent="0.25">
      <c r="A170">
        <v>23</v>
      </c>
      <c r="B170">
        <v>4</v>
      </c>
      <c r="C170">
        <v>140</v>
      </c>
      <c r="D170" t="s">
        <v>359</v>
      </c>
      <c r="E170">
        <v>2639</v>
      </c>
      <c r="F170">
        <v>17</v>
      </c>
      <c r="G170">
        <v>75</v>
      </c>
      <c r="H170">
        <v>1</v>
      </c>
      <c r="I170" t="s">
        <v>31</v>
      </c>
    </row>
    <row r="171" spans="1:9" x14ac:dyDescent="0.25">
      <c r="A171">
        <v>20</v>
      </c>
      <c r="B171">
        <v>6</v>
      </c>
      <c r="C171">
        <v>232</v>
      </c>
      <c r="D171" t="s">
        <v>328</v>
      </c>
      <c r="E171">
        <v>2914</v>
      </c>
      <c r="F171">
        <v>16</v>
      </c>
      <c r="G171">
        <v>75</v>
      </c>
      <c r="H171">
        <v>1</v>
      </c>
      <c r="I171" t="s">
        <v>24</v>
      </c>
    </row>
    <row r="172" spans="1:9" x14ac:dyDescent="0.25">
      <c r="A172">
        <v>23</v>
      </c>
      <c r="B172">
        <v>4</v>
      </c>
      <c r="C172">
        <v>140</v>
      </c>
      <c r="D172" t="s">
        <v>360</v>
      </c>
      <c r="E172">
        <v>2592</v>
      </c>
      <c r="F172">
        <v>18.5</v>
      </c>
      <c r="G172">
        <v>75</v>
      </c>
      <c r="H172">
        <v>1</v>
      </c>
      <c r="I172" t="s">
        <v>132</v>
      </c>
    </row>
    <row r="173" spans="1:9" x14ac:dyDescent="0.25">
      <c r="A173">
        <v>24</v>
      </c>
      <c r="B173">
        <v>4</v>
      </c>
      <c r="C173">
        <v>134</v>
      </c>
      <c r="D173" t="s">
        <v>366</v>
      </c>
      <c r="E173">
        <v>2702</v>
      </c>
      <c r="F173">
        <v>13.5</v>
      </c>
      <c r="G173">
        <v>75</v>
      </c>
      <c r="H173">
        <v>3</v>
      </c>
      <c r="I173" t="s">
        <v>30</v>
      </c>
    </row>
    <row r="174" spans="1:9" x14ac:dyDescent="0.25">
      <c r="A174">
        <v>25</v>
      </c>
      <c r="B174">
        <v>4</v>
      </c>
      <c r="C174">
        <v>90</v>
      </c>
      <c r="D174" t="s">
        <v>367</v>
      </c>
      <c r="E174">
        <v>2223</v>
      </c>
      <c r="F174">
        <v>16.5</v>
      </c>
      <c r="G174">
        <v>75</v>
      </c>
      <c r="H174">
        <v>2</v>
      </c>
      <c r="I174" t="s">
        <v>114</v>
      </c>
    </row>
    <row r="175" spans="1:9" x14ac:dyDescent="0.25">
      <c r="A175">
        <v>24</v>
      </c>
      <c r="B175">
        <v>4</v>
      </c>
      <c r="C175">
        <v>119</v>
      </c>
      <c r="D175" t="s">
        <v>317</v>
      </c>
      <c r="E175">
        <v>2545</v>
      </c>
      <c r="F175">
        <v>17</v>
      </c>
      <c r="G175">
        <v>75</v>
      </c>
      <c r="H175">
        <v>3</v>
      </c>
      <c r="I175" t="s">
        <v>115</v>
      </c>
    </row>
    <row r="176" spans="1:9" x14ac:dyDescent="0.25">
      <c r="A176">
        <v>18</v>
      </c>
      <c r="B176">
        <v>6</v>
      </c>
      <c r="C176">
        <v>171</v>
      </c>
      <c r="D176" t="s">
        <v>317</v>
      </c>
      <c r="E176">
        <v>2984</v>
      </c>
      <c r="F176">
        <v>14.5</v>
      </c>
      <c r="G176">
        <v>75</v>
      </c>
      <c r="H176">
        <v>1</v>
      </c>
      <c r="I176" t="s">
        <v>31</v>
      </c>
    </row>
    <row r="177" spans="1:9" x14ac:dyDescent="0.25">
      <c r="A177">
        <v>29</v>
      </c>
      <c r="B177">
        <v>4</v>
      </c>
      <c r="C177">
        <v>90</v>
      </c>
      <c r="D177" t="s">
        <v>336</v>
      </c>
      <c r="E177">
        <v>1937</v>
      </c>
      <c r="F177">
        <v>14</v>
      </c>
      <c r="G177">
        <v>75</v>
      </c>
      <c r="H177">
        <v>2</v>
      </c>
      <c r="I177" t="s">
        <v>133</v>
      </c>
    </row>
    <row r="178" spans="1:9" x14ac:dyDescent="0.25">
      <c r="A178">
        <v>19</v>
      </c>
      <c r="B178">
        <v>6</v>
      </c>
      <c r="C178">
        <v>232</v>
      </c>
      <c r="D178" t="s">
        <v>322</v>
      </c>
      <c r="E178">
        <v>3211</v>
      </c>
      <c r="F178">
        <v>17</v>
      </c>
      <c r="G178">
        <v>75</v>
      </c>
      <c r="H178">
        <v>1</v>
      </c>
      <c r="I178" t="s">
        <v>134</v>
      </c>
    </row>
    <row r="179" spans="1:9" x14ac:dyDescent="0.25">
      <c r="A179">
        <v>23</v>
      </c>
      <c r="B179">
        <v>4</v>
      </c>
      <c r="C179">
        <v>115</v>
      </c>
      <c r="D179" t="s">
        <v>316</v>
      </c>
      <c r="E179">
        <v>2694</v>
      </c>
      <c r="F179">
        <v>15</v>
      </c>
      <c r="G179">
        <v>75</v>
      </c>
      <c r="H179">
        <v>2</v>
      </c>
      <c r="I179" t="s">
        <v>101</v>
      </c>
    </row>
    <row r="180" spans="1:9" x14ac:dyDescent="0.25">
      <c r="A180">
        <v>23</v>
      </c>
      <c r="B180">
        <v>4</v>
      </c>
      <c r="C180">
        <v>120</v>
      </c>
      <c r="D180" t="s">
        <v>319</v>
      </c>
      <c r="E180">
        <v>2957</v>
      </c>
      <c r="F180">
        <v>17</v>
      </c>
      <c r="G180">
        <v>75</v>
      </c>
      <c r="H180">
        <v>2</v>
      </c>
      <c r="I180" t="s">
        <v>20</v>
      </c>
    </row>
    <row r="181" spans="1:9" x14ac:dyDescent="0.25">
      <c r="A181">
        <v>22</v>
      </c>
      <c r="B181">
        <v>4</v>
      </c>
      <c r="C181">
        <v>121</v>
      </c>
      <c r="D181" t="s">
        <v>368</v>
      </c>
      <c r="E181">
        <v>2945</v>
      </c>
      <c r="F181">
        <v>14.5</v>
      </c>
      <c r="G181">
        <v>75</v>
      </c>
      <c r="H181">
        <v>2</v>
      </c>
      <c r="I181" t="s">
        <v>135</v>
      </c>
    </row>
    <row r="182" spans="1:9" x14ac:dyDescent="0.25">
      <c r="A182">
        <v>25</v>
      </c>
      <c r="B182">
        <v>4</v>
      </c>
      <c r="C182">
        <v>121</v>
      </c>
      <c r="D182" t="s">
        <v>369</v>
      </c>
      <c r="E182">
        <v>2671</v>
      </c>
      <c r="F182">
        <v>13.5</v>
      </c>
      <c r="G182">
        <v>75</v>
      </c>
      <c r="H182">
        <v>2</v>
      </c>
      <c r="I182" t="s">
        <v>104</v>
      </c>
    </row>
    <row r="183" spans="1:9" x14ac:dyDescent="0.25">
      <c r="A183">
        <v>33</v>
      </c>
      <c r="B183">
        <v>4</v>
      </c>
      <c r="C183">
        <v>91</v>
      </c>
      <c r="D183" t="s">
        <v>370</v>
      </c>
      <c r="E183">
        <v>1795</v>
      </c>
      <c r="F183">
        <v>17.5</v>
      </c>
      <c r="G183">
        <v>75</v>
      </c>
      <c r="H183">
        <v>3</v>
      </c>
      <c r="I183" t="s">
        <v>136</v>
      </c>
    </row>
    <row r="184" spans="1:9" x14ac:dyDescent="0.25">
      <c r="A184">
        <v>28</v>
      </c>
      <c r="B184">
        <v>4</v>
      </c>
      <c r="C184">
        <v>107</v>
      </c>
      <c r="D184" t="s">
        <v>335</v>
      </c>
      <c r="E184">
        <v>2464</v>
      </c>
      <c r="F184">
        <v>15.5</v>
      </c>
      <c r="G184">
        <v>76</v>
      </c>
      <c r="H184">
        <v>2</v>
      </c>
      <c r="I184" t="s">
        <v>137</v>
      </c>
    </row>
    <row r="185" spans="1:9" x14ac:dyDescent="0.25">
      <c r="A185">
        <v>25</v>
      </c>
      <c r="B185">
        <v>4</v>
      </c>
      <c r="C185">
        <v>116</v>
      </c>
      <c r="D185" t="s">
        <v>371</v>
      </c>
      <c r="E185">
        <v>2220</v>
      </c>
      <c r="F185">
        <v>16.899999999999999</v>
      </c>
      <c r="G185">
        <v>76</v>
      </c>
      <c r="H185">
        <v>2</v>
      </c>
      <c r="I185" t="s">
        <v>44</v>
      </c>
    </row>
    <row r="186" spans="1:9" x14ac:dyDescent="0.25">
      <c r="A186">
        <v>25</v>
      </c>
      <c r="B186">
        <v>4</v>
      </c>
      <c r="C186">
        <v>140</v>
      </c>
      <c r="D186" t="s">
        <v>346</v>
      </c>
      <c r="E186">
        <v>2572</v>
      </c>
      <c r="F186">
        <v>14.9</v>
      </c>
      <c r="G186">
        <v>76</v>
      </c>
      <c r="H186">
        <v>1</v>
      </c>
      <c r="I186" t="s">
        <v>138</v>
      </c>
    </row>
    <row r="187" spans="1:9" x14ac:dyDescent="0.25">
      <c r="A187">
        <v>26</v>
      </c>
      <c r="B187">
        <v>4</v>
      </c>
      <c r="C187">
        <v>98</v>
      </c>
      <c r="D187" t="s">
        <v>372</v>
      </c>
      <c r="E187">
        <v>2255</v>
      </c>
      <c r="F187">
        <v>17.7</v>
      </c>
      <c r="G187">
        <v>76</v>
      </c>
      <c r="H187">
        <v>1</v>
      </c>
      <c r="I187" t="s">
        <v>116</v>
      </c>
    </row>
    <row r="188" spans="1:9" x14ac:dyDescent="0.25">
      <c r="A188">
        <v>27</v>
      </c>
      <c r="B188">
        <v>4</v>
      </c>
      <c r="C188">
        <v>101</v>
      </c>
      <c r="D188" t="s">
        <v>359</v>
      </c>
      <c r="E188">
        <v>2202</v>
      </c>
      <c r="F188">
        <v>15.3</v>
      </c>
      <c r="G188">
        <v>76</v>
      </c>
      <c r="H188">
        <v>2</v>
      </c>
      <c r="I188" t="s">
        <v>139</v>
      </c>
    </row>
    <row r="189" spans="1:9" x14ac:dyDescent="0.25">
      <c r="A189">
        <v>17.5</v>
      </c>
      <c r="B189">
        <v>8</v>
      </c>
      <c r="C189">
        <v>305</v>
      </c>
      <c r="D189" t="s">
        <v>308</v>
      </c>
      <c r="E189">
        <v>4215</v>
      </c>
      <c r="F189">
        <v>13</v>
      </c>
      <c r="G189">
        <v>76</v>
      </c>
      <c r="H189">
        <v>1</v>
      </c>
      <c r="I189" t="s">
        <v>109</v>
      </c>
    </row>
    <row r="190" spans="1:9" x14ac:dyDescent="0.25">
      <c r="A190">
        <v>16</v>
      </c>
      <c r="B190">
        <v>8</v>
      </c>
      <c r="C190">
        <v>318</v>
      </c>
      <c r="D190" t="s">
        <v>307</v>
      </c>
      <c r="E190">
        <v>4190</v>
      </c>
      <c r="F190">
        <v>13</v>
      </c>
      <c r="G190">
        <v>76</v>
      </c>
      <c r="H190">
        <v>1</v>
      </c>
      <c r="I190" t="s">
        <v>140</v>
      </c>
    </row>
    <row r="191" spans="1:9" x14ac:dyDescent="0.25">
      <c r="A191">
        <v>15.5</v>
      </c>
      <c r="B191">
        <v>8</v>
      </c>
      <c r="C191">
        <v>304</v>
      </c>
      <c r="D191" t="s">
        <v>373</v>
      </c>
      <c r="E191">
        <v>3962</v>
      </c>
      <c r="F191">
        <v>13.9</v>
      </c>
      <c r="G191">
        <v>76</v>
      </c>
      <c r="H191">
        <v>1</v>
      </c>
      <c r="I191" t="s">
        <v>34</v>
      </c>
    </row>
    <row r="192" spans="1:9" x14ac:dyDescent="0.25">
      <c r="A192">
        <v>14.5</v>
      </c>
      <c r="B192">
        <v>8</v>
      </c>
      <c r="C192">
        <v>351</v>
      </c>
      <c r="D192" t="s">
        <v>374</v>
      </c>
      <c r="E192">
        <v>4215</v>
      </c>
      <c r="F192">
        <v>12.8</v>
      </c>
      <c r="G192">
        <v>76</v>
      </c>
      <c r="H192">
        <v>1</v>
      </c>
      <c r="I192" t="s">
        <v>77</v>
      </c>
    </row>
    <row r="193" spans="1:9" x14ac:dyDescent="0.25">
      <c r="A193">
        <v>22</v>
      </c>
      <c r="B193">
        <v>6</v>
      </c>
      <c r="C193">
        <v>225</v>
      </c>
      <c r="D193" t="s">
        <v>328</v>
      </c>
      <c r="E193">
        <v>3233</v>
      </c>
      <c r="F193">
        <v>15.4</v>
      </c>
      <c r="G193">
        <v>76</v>
      </c>
      <c r="H193">
        <v>1</v>
      </c>
      <c r="I193" t="s">
        <v>86</v>
      </c>
    </row>
    <row r="194" spans="1:9" x14ac:dyDescent="0.25">
      <c r="A194">
        <v>22</v>
      </c>
      <c r="B194">
        <v>6</v>
      </c>
      <c r="C194">
        <v>250</v>
      </c>
      <c r="D194" t="s">
        <v>329</v>
      </c>
      <c r="E194">
        <v>3353</v>
      </c>
      <c r="F194">
        <v>14.5</v>
      </c>
      <c r="G194">
        <v>76</v>
      </c>
      <c r="H194">
        <v>1</v>
      </c>
      <c r="I194" t="s">
        <v>107</v>
      </c>
    </row>
    <row r="195" spans="1:9" x14ac:dyDescent="0.25">
      <c r="A195">
        <v>24</v>
      </c>
      <c r="B195">
        <v>6</v>
      </c>
      <c r="C195">
        <v>200</v>
      </c>
      <c r="D195" t="s">
        <v>371</v>
      </c>
      <c r="E195">
        <v>3012</v>
      </c>
      <c r="F195">
        <v>17.600000000000001</v>
      </c>
      <c r="G195">
        <v>76</v>
      </c>
      <c r="H195">
        <v>1</v>
      </c>
      <c r="I195" t="s">
        <v>17</v>
      </c>
    </row>
    <row r="196" spans="1:9" x14ac:dyDescent="0.25">
      <c r="A196">
        <v>22.5</v>
      </c>
      <c r="B196">
        <v>6</v>
      </c>
      <c r="C196">
        <v>232</v>
      </c>
      <c r="D196" t="s">
        <v>322</v>
      </c>
      <c r="E196">
        <v>3085</v>
      </c>
      <c r="F196">
        <v>17.600000000000001</v>
      </c>
      <c r="G196">
        <v>76</v>
      </c>
      <c r="H196">
        <v>1</v>
      </c>
      <c r="I196" t="s">
        <v>16</v>
      </c>
    </row>
    <row r="197" spans="1:9" x14ac:dyDescent="0.25">
      <c r="A197">
        <v>29</v>
      </c>
      <c r="B197">
        <v>4</v>
      </c>
      <c r="C197">
        <v>85</v>
      </c>
      <c r="D197" t="s">
        <v>361</v>
      </c>
      <c r="E197">
        <v>2035</v>
      </c>
      <c r="F197">
        <v>22.2</v>
      </c>
      <c r="G197">
        <v>76</v>
      </c>
      <c r="H197">
        <v>1</v>
      </c>
      <c r="I197" t="s">
        <v>141</v>
      </c>
    </row>
    <row r="198" spans="1:9" x14ac:dyDescent="0.25">
      <c r="A198">
        <v>24.5</v>
      </c>
      <c r="B198">
        <v>4</v>
      </c>
      <c r="C198">
        <v>98</v>
      </c>
      <c r="D198" t="s">
        <v>340</v>
      </c>
      <c r="E198">
        <v>2164</v>
      </c>
      <c r="F198">
        <v>22.1</v>
      </c>
      <c r="G198">
        <v>76</v>
      </c>
      <c r="H198">
        <v>1</v>
      </c>
      <c r="I198" t="s">
        <v>142</v>
      </c>
    </row>
    <row r="199" spans="1:9" x14ac:dyDescent="0.25">
      <c r="A199">
        <v>29</v>
      </c>
      <c r="B199">
        <v>4</v>
      </c>
      <c r="C199">
        <v>90</v>
      </c>
      <c r="D199" t="s">
        <v>336</v>
      </c>
      <c r="E199">
        <v>1937</v>
      </c>
      <c r="F199">
        <v>14.2</v>
      </c>
      <c r="G199">
        <v>76</v>
      </c>
      <c r="H199">
        <v>2</v>
      </c>
      <c r="I199" t="s">
        <v>143</v>
      </c>
    </row>
    <row r="200" spans="1:9" x14ac:dyDescent="0.25">
      <c r="A200">
        <v>33</v>
      </c>
      <c r="B200">
        <v>4</v>
      </c>
      <c r="C200">
        <v>91</v>
      </c>
      <c r="D200" t="s">
        <v>370</v>
      </c>
      <c r="E200">
        <v>1795</v>
      </c>
      <c r="F200">
        <v>17.399999999999999</v>
      </c>
      <c r="G200">
        <v>76</v>
      </c>
      <c r="H200">
        <v>3</v>
      </c>
      <c r="I200" t="s">
        <v>118</v>
      </c>
    </row>
    <row r="201" spans="1:9" x14ac:dyDescent="0.25">
      <c r="A201">
        <v>20</v>
      </c>
      <c r="B201">
        <v>6</v>
      </c>
      <c r="C201">
        <v>225</v>
      </c>
      <c r="D201" t="s">
        <v>328</v>
      </c>
      <c r="E201">
        <v>3651</v>
      </c>
      <c r="F201">
        <v>17.7</v>
      </c>
      <c r="G201">
        <v>76</v>
      </c>
      <c r="H201">
        <v>1</v>
      </c>
      <c r="I201" t="s">
        <v>144</v>
      </c>
    </row>
    <row r="202" spans="1:9" x14ac:dyDescent="0.25">
      <c r="A202">
        <v>18</v>
      </c>
      <c r="B202">
        <v>6</v>
      </c>
      <c r="C202">
        <v>250</v>
      </c>
      <c r="D202" t="s">
        <v>360</v>
      </c>
      <c r="E202">
        <v>3574</v>
      </c>
      <c r="F202">
        <v>21</v>
      </c>
      <c r="G202">
        <v>76</v>
      </c>
      <c r="H202">
        <v>1</v>
      </c>
      <c r="I202" t="s">
        <v>145</v>
      </c>
    </row>
    <row r="203" spans="1:9" x14ac:dyDescent="0.25">
      <c r="A203">
        <v>18.5</v>
      </c>
      <c r="B203">
        <v>6</v>
      </c>
      <c r="C203">
        <v>250</v>
      </c>
      <c r="D203" t="s">
        <v>333</v>
      </c>
      <c r="E203">
        <v>3645</v>
      </c>
      <c r="F203">
        <v>16.2</v>
      </c>
      <c r="G203">
        <v>76</v>
      </c>
      <c r="H203">
        <v>1</v>
      </c>
      <c r="I203" t="s">
        <v>146</v>
      </c>
    </row>
    <row r="204" spans="1:9" x14ac:dyDescent="0.25">
      <c r="A204">
        <v>17.5</v>
      </c>
      <c r="B204">
        <v>6</v>
      </c>
      <c r="C204">
        <v>258</v>
      </c>
      <c r="D204" t="s">
        <v>316</v>
      </c>
      <c r="E204">
        <v>3193</v>
      </c>
      <c r="F204">
        <v>17.8</v>
      </c>
      <c r="G204">
        <v>76</v>
      </c>
      <c r="H204">
        <v>1</v>
      </c>
      <c r="I204" t="s">
        <v>147</v>
      </c>
    </row>
    <row r="205" spans="1:9" x14ac:dyDescent="0.25">
      <c r="A205">
        <v>29.5</v>
      </c>
      <c r="B205">
        <v>4</v>
      </c>
      <c r="C205">
        <v>97</v>
      </c>
      <c r="D205" t="s">
        <v>367</v>
      </c>
      <c r="E205">
        <v>1825</v>
      </c>
      <c r="F205">
        <v>12.2</v>
      </c>
      <c r="G205">
        <v>76</v>
      </c>
      <c r="H205">
        <v>2</v>
      </c>
      <c r="I205" t="s">
        <v>133</v>
      </c>
    </row>
    <row r="206" spans="1:9" x14ac:dyDescent="0.25">
      <c r="A206">
        <v>32</v>
      </c>
      <c r="B206">
        <v>4</v>
      </c>
      <c r="C206">
        <v>85</v>
      </c>
      <c r="D206" t="s">
        <v>336</v>
      </c>
      <c r="E206">
        <v>1990</v>
      </c>
      <c r="F206">
        <v>17</v>
      </c>
      <c r="G206">
        <v>76</v>
      </c>
      <c r="H206">
        <v>3</v>
      </c>
      <c r="I206" t="s">
        <v>148</v>
      </c>
    </row>
    <row r="207" spans="1:9" x14ac:dyDescent="0.25">
      <c r="A207">
        <v>28</v>
      </c>
      <c r="B207">
        <v>4</v>
      </c>
      <c r="C207">
        <v>97</v>
      </c>
      <c r="D207" t="s">
        <v>355</v>
      </c>
      <c r="E207">
        <v>2155</v>
      </c>
      <c r="F207">
        <v>16.399999999999999</v>
      </c>
      <c r="G207">
        <v>76</v>
      </c>
      <c r="H207">
        <v>3</v>
      </c>
      <c r="I207" t="s">
        <v>131</v>
      </c>
    </row>
    <row r="208" spans="1:9" x14ac:dyDescent="0.25">
      <c r="A208">
        <v>26.5</v>
      </c>
      <c r="B208">
        <v>4</v>
      </c>
      <c r="C208">
        <v>140</v>
      </c>
      <c r="D208" t="s">
        <v>334</v>
      </c>
      <c r="E208">
        <v>2565</v>
      </c>
      <c r="F208">
        <v>13.6</v>
      </c>
      <c r="G208">
        <v>76</v>
      </c>
      <c r="H208">
        <v>1</v>
      </c>
      <c r="I208" t="s">
        <v>31</v>
      </c>
    </row>
    <row r="209" spans="1:9" x14ac:dyDescent="0.25">
      <c r="A209">
        <v>20</v>
      </c>
      <c r="B209">
        <v>4</v>
      </c>
      <c r="C209">
        <v>130</v>
      </c>
      <c r="D209" t="s">
        <v>375</v>
      </c>
      <c r="E209">
        <v>3150</v>
      </c>
      <c r="F209">
        <v>15.7</v>
      </c>
      <c r="G209">
        <v>76</v>
      </c>
      <c r="H209">
        <v>2</v>
      </c>
      <c r="I209" t="s">
        <v>149</v>
      </c>
    </row>
    <row r="210" spans="1:9" x14ac:dyDescent="0.25">
      <c r="A210">
        <v>13</v>
      </c>
      <c r="B210">
        <v>8</v>
      </c>
      <c r="C210">
        <v>318</v>
      </c>
      <c r="D210" t="s">
        <v>307</v>
      </c>
      <c r="E210">
        <v>3940</v>
      </c>
      <c r="F210">
        <v>13.2</v>
      </c>
      <c r="G210">
        <v>76</v>
      </c>
      <c r="H210">
        <v>1</v>
      </c>
      <c r="I210" t="s">
        <v>150</v>
      </c>
    </row>
    <row r="211" spans="1:9" x14ac:dyDescent="0.25">
      <c r="A211">
        <v>19</v>
      </c>
      <c r="B211">
        <v>4</v>
      </c>
      <c r="C211">
        <v>120</v>
      </c>
      <c r="D211" t="s">
        <v>319</v>
      </c>
      <c r="E211">
        <v>3270</v>
      </c>
      <c r="F211">
        <v>21.9</v>
      </c>
      <c r="G211">
        <v>76</v>
      </c>
      <c r="H211">
        <v>2</v>
      </c>
      <c r="I211" t="s">
        <v>20</v>
      </c>
    </row>
    <row r="212" spans="1:9" x14ac:dyDescent="0.25">
      <c r="A212">
        <v>19</v>
      </c>
      <c r="B212">
        <v>6</v>
      </c>
      <c r="C212">
        <v>156</v>
      </c>
      <c r="D212" t="s">
        <v>376</v>
      </c>
      <c r="E212">
        <v>2930</v>
      </c>
      <c r="F212">
        <v>15.5</v>
      </c>
      <c r="G212">
        <v>76</v>
      </c>
      <c r="H212">
        <v>3</v>
      </c>
      <c r="I212" t="s">
        <v>105</v>
      </c>
    </row>
    <row r="213" spans="1:9" x14ac:dyDescent="0.25">
      <c r="A213">
        <v>16.5</v>
      </c>
      <c r="B213">
        <v>6</v>
      </c>
      <c r="C213">
        <v>168</v>
      </c>
      <c r="D213" t="s">
        <v>373</v>
      </c>
      <c r="E213">
        <v>3820</v>
      </c>
      <c r="F213">
        <v>16.7</v>
      </c>
      <c r="G213">
        <v>76</v>
      </c>
      <c r="H213">
        <v>2</v>
      </c>
      <c r="I213" t="s">
        <v>151</v>
      </c>
    </row>
    <row r="214" spans="1:9" x14ac:dyDescent="0.25">
      <c r="A214">
        <v>16.5</v>
      </c>
      <c r="B214">
        <v>8</v>
      </c>
      <c r="C214">
        <v>350</v>
      </c>
      <c r="D214" t="s">
        <v>332</v>
      </c>
      <c r="E214">
        <v>4380</v>
      </c>
      <c r="F214">
        <v>12.1</v>
      </c>
      <c r="G214">
        <v>76</v>
      </c>
      <c r="H214">
        <v>1</v>
      </c>
      <c r="I214" t="s">
        <v>152</v>
      </c>
    </row>
    <row r="215" spans="1:9" x14ac:dyDescent="0.25">
      <c r="A215">
        <v>13</v>
      </c>
      <c r="B215">
        <v>8</v>
      </c>
      <c r="C215">
        <v>350</v>
      </c>
      <c r="D215" t="s">
        <v>347</v>
      </c>
      <c r="E215">
        <v>4055</v>
      </c>
      <c r="F215">
        <v>12</v>
      </c>
      <c r="G215">
        <v>76</v>
      </c>
      <c r="H215">
        <v>1</v>
      </c>
      <c r="I215" t="s">
        <v>153</v>
      </c>
    </row>
    <row r="216" spans="1:9" x14ac:dyDescent="0.25">
      <c r="A216">
        <v>13</v>
      </c>
      <c r="B216">
        <v>8</v>
      </c>
      <c r="C216">
        <v>302</v>
      </c>
      <c r="D216" t="s">
        <v>305</v>
      </c>
      <c r="E216">
        <v>3870</v>
      </c>
      <c r="F216">
        <v>15</v>
      </c>
      <c r="G216">
        <v>76</v>
      </c>
      <c r="H216">
        <v>1</v>
      </c>
      <c r="I216" t="s">
        <v>154</v>
      </c>
    </row>
    <row r="217" spans="1:9" x14ac:dyDescent="0.25">
      <c r="A217">
        <v>13</v>
      </c>
      <c r="B217">
        <v>8</v>
      </c>
      <c r="C217">
        <v>318</v>
      </c>
      <c r="D217" t="s">
        <v>307</v>
      </c>
      <c r="E217">
        <v>3755</v>
      </c>
      <c r="F217">
        <v>14</v>
      </c>
      <c r="G217">
        <v>76</v>
      </c>
      <c r="H217">
        <v>1</v>
      </c>
      <c r="I217" t="s">
        <v>155</v>
      </c>
    </row>
    <row r="218" spans="1:9" x14ac:dyDescent="0.25">
      <c r="A218">
        <v>31.5</v>
      </c>
      <c r="B218">
        <v>4</v>
      </c>
      <c r="C218">
        <v>98</v>
      </c>
      <c r="D218" t="s">
        <v>377</v>
      </c>
      <c r="E218">
        <v>2045</v>
      </c>
      <c r="F218">
        <v>18.5</v>
      </c>
      <c r="G218">
        <v>77</v>
      </c>
      <c r="H218">
        <v>3</v>
      </c>
      <c r="I218" t="s">
        <v>156</v>
      </c>
    </row>
    <row r="219" spans="1:9" x14ac:dyDescent="0.25">
      <c r="A219">
        <v>30</v>
      </c>
      <c r="B219">
        <v>4</v>
      </c>
      <c r="C219">
        <v>111</v>
      </c>
      <c r="D219" t="s">
        <v>341</v>
      </c>
      <c r="E219">
        <v>2155</v>
      </c>
      <c r="F219">
        <v>14.8</v>
      </c>
      <c r="G219">
        <v>77</v>
      </c>
      <c r="H219">
        <v>1</v>
      </c>
      <c r="I219" t="s">
        <v>157</v>
      </c>
    </row>
    <row r="220" spans="1:9" x14ac:dyDescent="0.25">
      <c r="A220">
        <v>36</v>
      </c>
      <c r="B220">
        <v>4</v>
      </c>
      <c r="C220">
        <v>79</v>
      </c>
      <c r="D220" t="s">
        <v>378</v>
      </c>
      <c r="E220">
        <v>1825</v>
      </c>
      <c r="F220">
        <v>18.600000000000001</v>
      </c>
      <c r="G220">
        <v>77</v>
      </c>
      <c r="H220">
        <v>2</v>
      </c>
      <c r="I220" t="s">
        <v>158</v>
      </c>
    </row>
    <row r="221" spans="1:9" x14ac:dyDescent="0.25">
      <c r="A221">
        <v>25.5</v>
      </c>
      <c r="B221">
        <v>4</v>
      </c>
      <c r="C221">
        <v>122</v>
      </c>
      <c r="D221" t="s">
        <v>366</v>
      </c>
      <c r="E221">
        <v>2300</v>
      </c>
      <c r="F221">
        <v>15.5</v>
      </c>
      <c r="G221">
        <v>77</v>
      </c>
      <c r="H221">
        <v>1</v>
      </c>
      <c r="I221" t="s">
        <v>159</v>
      </c>
    </row>
    <row r="222" spans="1:9" x14ac:dyDescent="0.25">
      <c r="A222">
        <v>33.5</v>
      </c>
      <c r="B222">
        <v>4</v>
      </c>
      <c r="C222">
        <v>85</v>
      </c>
      <c r="D222" t="s">
        <v>336</v>
      </c>
      <c r="E222">
        <v>1945</v>
      </c>
      <c r="F222">
        <v>16.8</v>
      </c>
      <c r="G222">
        <v>77</v>
      </c>
      <c r="H222">
        <v>3</v>
      </c>
      <c r="I222" t="s">
        <v>160</v>
      </c>
    </row>
    <row r="223" spans="1:9" x14ac:dyDescent="0.25">
      <c r="A223">
        <v>17.5</v>
      </c>
      <c r="B223">
        <v>8</v>
      </c>
      <c r="C223">
        <v>305</v>
      </c>
      <c r="D223" t="s">
        <v>347</v>
      </c>
      <c r="E223">
        <v>3880</v>
      </c>
      <c r="F223">
        <v>12.5</v>
      </c>
      <c r="G223">
        <v>77</v>
      </c>
      <c r="H223">
        <v>1</v>
      </c>
      <c r="I223" t="s">
        <v>80</v>
      </c>
    </row>
    <row r="224" spans="1:9" x14ac:dyDescent="0.25">
      <c r="A224">
        <v>17</v>
      </c>
      <c r="B224">
        <v>8</v>
      </c>
      <c r="C224">
        <v>260</v>
      </c>
      <c r="D224" t="s">
        <v>333</v>
      </c>
      <c r="E224">
        <v>4060</v>
      </c>
      <c r="F224">
        <v>19</v>
      </c>
      <c r="G224">
        <v>77</v>
      </c>
      <c r="H224">
        <v>1</v>
      </c>
      <c r="I224" t="s">
        <v>161</v>
      </c>
    </row>
    <row r="225" spans="1:9" x14ac:dyDescent="0.25">
      <c r="A225">
        <v>15.5</v>
      </c>
      <c r="B225">
        <v>8</v>
      </c>
      <c r="C225">
        <v>318</v>
      </c>
      <c r="D225" t="s">
        <v>347</v>
      </c>
      <c r="E225">
        <v>4140</v>
      </c>
      <c r="F225">
        <v>13.7</v>
      </c>
      <c r="G225">
        <v>77</v>
      </c>
      <c r="H225">
        <v>1</v>
      </c>
      <c r="I225" t="s">
        <v>162</v>
      </c>
    </row>
    <row r="226" spans="1:9" x14ac:dyDescent="0.25">
      <c r="A226">
        <v>15</v>
      </c>
      <c r="B226">
        <v>8</v>
      </c>
      <c r="C226">
        <v>302</v>
      </c>
      <c r="D226" t="s">
        <v>305</v>
      </c>
      <c r="E226">
        <v>4295</v>
      </c>
      <c r="F226">
        <v>14.9</v>
      </c>
      <c r="G226">
        <v>77</v>
      </c>
      <c r="H226">
        <v>1</v>
      </c>
      <c r="I226" t="s">
        <v>163</v>
      </c>
    </row>
    <row r="227" spans="1:9" x14ac:dyDescent="0.25">
      <c r="A227">
        <v>17.5</v>
      </c>
      <c r="B227">
        <v>6</v>
      </c>
      <c r="C227">
        <v>250</v>
      </c>
      <c r="D227" t="s">
        <v>333</v>
      </c>
      <c r="E227">
        <v>3520</v>
      </c>
      <c r="F227">
        <v>16.399999999999999</v>
      </c>
      <c r="G227">
        <v>77</v>
      </c>
      <c r="H227">
        <v>1</v>
      </c>
      <c r="I227" t="s">
        <v>164</v>
      </c>
    </row>
    <row r="228" spans="1:9" x14ac:dyDescent="0.25">
      <c r="A228">
        <v>20.5</v>
      </c>
      <c r="B228">
        <v>6</v>
      </c>
      <c r="C228">
        <v>231</v>
      </c>
      <c r="D228" t="s">
        <v>329</v>
      </c>
      <c r="E228">
        <v>3425</v>
      </c>
      <c r="F228">
        <v>16.899999999999999</v>
      </c>
      <c r="G228">
        <v>77</v>
      </c>
      <c r="H228">
        <v>1</v>
      </c>
      <c r="I228" t="s">
        <v>165</v>
      </c>
    </row>
    <row r="229" spans="1:9" x14ac:dyDescent="0.25">
      <c r="A229">
        <v>19</v>
      </c>
      <c r="B229">
        <v>6</v>
      </c>
      <c r="C229">
        <v>225</v>
      </c>
      <c r="D229" t="s">
        <v>328</v>
      </c>
      <c r="E229">
        <v>3630</v>
      </c>
      <c r="F229">
        <v>17.7</v>
      </c>
      <c r="G229">
        <v>77</v>
      </c>
      <c r="H229">
        <v>1</v>
      </c>
      <c r="I229" t="s">
        <v>166</v>
      </c>
    </row>
    <row r="230" spans="1:9" x14ac:dyDescent="0.25">
      <c r="A230">
        <v>18.5</v>
      </c>
      <c r="B230">
        <v>6</v>
      </c>
      <c r="C230">
        <v>250</v>
      </c>
      <c r="D230" t="s">
        <v>368</v>
      </c>
      <c r="E230">
        <v>3525</v>
      </c>
      <c r="F230">
        <v>19</v>
      </c>
      <c r="G230">
        <v>77</v>
      </c>
      <c r="H230">
        <v>1</v>
      </c>
      <c r="I230" t="s">
        <v>167</v>
      </c>
    </row>
    <row r="231" spans="1:9" x14ac:dyDescent="0.25">
      <c r="A231">
        <v>16</v>
      </c>
      <c r="B231">
        <v>8</v>
      </c>
      <c r="C231">
        <v>400</v>
      </c>
      <c r="D231" t="s">
        <v>332</v>
      </c>
      <c r="E231">
        <v>4220</v>
      </c>
      <c r="F231">
        <v>11.1</v>
      </c>
      <c r="G231">
        <v>77</v>
      </c>
      <c r="H231">
        <v>1</v>
      </c>
      <c r="I231" t="s">
        <v>168</v>
      </c>
    </row>
    <row r="232" spans="1:9" x14ac:dyDescent="0.25">
      <c r="A232">
        <v>15.5</v>
      </c>
      <c r="B232">
        <v>8</v>
      </c>
      <c r="C232">
        <v>350</v>
      </c>
      <c r="D232" t="s">
        <v>314</v>
      </c>
      <c r="E232">
        <v>4165</v>
      </c>
      <c r="F232">
        <v>11.4</v>
      </c>
      <c r="G232">
        <v>77</v>
      </c>
      <c r="H232">
        <v>1</v>
      </c>
      <c r="I232" t="s">
        <v>169</v>
      </c>
    </row>
    <row r="233" spans="1:9" x14ac:dyDescent="0.25">
      <c r="A233">
        <v>15.5</v>
      </c>
      <c r="B233">
        <v>8</v>
      </c>
      <c r="C233">
        <v>400</v>
      </c>
      <c r="D233" t="s">
        <v>313</v>
      </c>
      <c r="E233">
        <v>4325</v>
      </c>
      <c r="F233">
        <v>12.2</v>
      </c>
      <c r="G233">
        <v>77</v>
      </c>
      <c r="H233">
        <v>1</v>
      </c>
      <c r="I233" t="s">
        <v>170</v>
      </c>
    </row>
    <row r="234" spans="1:9" x14ac:dyDescent="0.25">
      <c r="A234">
        <v>16</v>
      </c>
      <c r="B234">
        <v>8</v>
      </c>
      <c r="C234">
        <v>351</v>
      </c>
      <c r="D234" t="s">
        <v>379</v>
      </c>
      <c r="E234">
        <v>4335</v>
      </c>
      <c r="F234">
        <v>14.5</v>
      </c>
      <c r="G234">
        <v>77</v>
      </c>
      <c r="H234">
        <v>1</v>
      </c>
      <c r="I234" t="s">
        <v>171</v>
      </c>
    </row>
    <row r="235" spans="1:9" x14ac:dyDescent="0.25">
      <c r="A235">
        <v>29</v>
      </c>
      <c r="B235">
        <v>4</v>
      </c>
      <c r="C235">
        <v>97</v>
      </c>
      <c r="D235" t="s">
        <v>360</v>
      </c>
      <c r="E235">
        <v>1940</v>
      </c>
      <c r="F235">
        <v>14.5</v>
      </c>
      <c r="G235">
        <v>77</v>
      </c>
      <c r="H235">
        <v>2</v>
      </c>
      <c r="I235" t="s">
        <v>172</v>
      </c>
    </row>
    <row r="236" spans="1:9" x14ac:dyDescent="0.25">
      <c r="A236">
        <v>24.5</v>
      </c>
      <c r="B236">
        <v>4</v>
      </c>
      <c r="C236">
        <v>151</v>
      </c>
      <c r="D236" t="s">
        <v>319</v>
      </c>
      <c r="E236">
        <v>2740</v>
      </c>
      <c r="F236">
        <v>16</v>
      </c>
      <c r="G236">
        <v>77</v>
      </c>
      <c r="H236">
        <v>1</v>
      </c>
      <c r="I236" t="s">
        <v>173</v>
      </c>
    </row>
    <row r="237" spans="1:9" x14ac:dyDescent="0.25">
      <c r="A237">
        <v>26</v>
      </c>
      <c r="B237">
        <v>4</v>
      </c>
      <c r="C237">
        <v>97</v>
      </c>
      <c r="D237" t="s">
        <v>355</v>
      </c>
      <c r="E237">
        <v>2265</v>
      </c>
      <c r="F237">
        <v>18.2</v>
      </c>
      <c r="G237">
        <v>77</v>
      </c>
      <c r="H237">
        <v>3</v>
      </c>
      <c r="I237" t="s">
        <v>174</v>
      </c>
    </row>
    <row r="238" spans="1:9" x14ac:dyDescent="0.25">
      <c r="A238">
        <v>25.5</v>
      </c>
      <c r="B238">
        <v>4</v>
      </c>
      <c r="C238">
        <v>140</v>
      </c>
      <c r="D238" t="s">
        <v>380</v>
      </c>
      <c r="E238">
        <v>2755</v>
      </c>
      <c r="F238">
        <v>15.8</v>
      </c>
      <c r="G238">
        <v>77</v>
      </c>
      <c r="H238">
        <v>1</v>
      </c>
      <c r="I238" t="s">
        <v>175</v>
      </c>
    </row>
    <row r="239" spans="1:9" x14ac:dyDescent="0.25">
      <c r="A239">
        <v>30.5</v>
      </c>
      <c r="B239">
        <v>4</v>
      </c>
      <c r="C239">
        <v>98</v>
      </c>
      <c r="D239" t="s">
        <v>381</v>
      </c>
      <c r="E239">
        <v>2051</v>
      </c>
      <c r="F239">
        <v>17</v>
      </c>
      <c r="G239">
        <v>77</v>
      </c>
      <c r="H239">
        <v>1</v>
      </c>
      <c r="I239" t="s">
        <v>141</v>
      </c>
    </row>
    <row r="240" spans="1:9" x14ac:dyDescent="0.25">
      <c r="A240">
        <v>33.5</v>
      </c>
      <c r="B240">
        <v>4</v>
      </c>
      <c r="C240">
        <v>98</v>
      </c>
      <c r="D240" t="s">
        <v>359</v>
      </c>
      <c r="E240">
        <v>2075</v>
      </c>
      <c r="F240">
        <v>15.9</v>
      </c>
      <c r="G240">
        <v>77</v>
      </c>
      <c r="H240">
        <v>1</v>
      </c>
      <c r="I240" t="s">
        <v>176</v>
      </c>
    </row>
    <row r="241" spans="1:9" x14ac:dyDescent="0.25">
      <c r="A241">
        <v>30</v>
      </c>
      <c r="B241">
        <v>4</v>
      </c>
      <c r="C241">
        <v>97</v>
      </c>
      <c r="D241" t="s">
        <v>358</v>
      </c>
      <c r="E241">
        <v>1985</v>
      </c>
      <c r="F241">
        <v>16.399999999999999</v>
      </c>
      <c r="G241">
        <v>77</v>
      </c>
      <c r="H241">
        <v>3</v>
      </c>
      <c r="I241" t="s">
        <v>177</v>
      </c>
    </row>
    <row r="242" spans="1:9" x14ac:dyDescent="0.25">
      <c r="A242">
        <v>30.5</v>
      </c>
      <c r="B242">
        <v>4</v>
      </c>
      <c r="C242">
        <v>97</v>
      </c>
      <c r="D242" t="s">
        <v>360</v>
      </c>
      <c r="E242">
        <v>2190</v>
      </c>
      <c r="F242">
        <v>14.1</v>
      </c>
      <c r="G242">
        <v>77</v>
      </c>
      <c r="H242">
        <v>2</v>
      </c>
      <c r="I242" t="s">
        <v>114</v>
      </c>
    </row>
    <row r="243" spans="1:9" x14ac:dyDescent="0.25">
      <c r="A243">
        <v>22</v>
      </c>
      <c r="B243">
        <v>6</v>
      </c>
      <c r="C243">
        <v>146</v>
      </c>
      <c r="D243" t="s">
        <v>317</v>
      </c>
      <c r="E243">
        <v>2815</v>
      </c>
      <c r="F243">
        <v>14.5</v>
      </c>
      <c r="G243">
        <v>77</v>
      </c>
      <c r="H243">
        <v>3</v>
      </c>
      <c r="I243" t="s">
        <v>178</v>
      </c>
    </row>
    <row r="244" spans="1:9" x14ac:dyDescent="0.25">
      <c r="A244">
        <v>21.5</v>
      </c>
      <c r="B244">
        <v>4</v>
      </c>
      <c r="C244">
        <v>121</v>
      </c>
      <c r="D244" t="s">
        <v>333</v>
      </c>
      <c r="E244">
        <v>2600</v>
      </c>
      <c r="F244">
        <v>12.8</v>
      </c>
      <c r="G244">
        <v>77</v>
      </c>
      <c r="H244">
        <v>2</v>
      </c>
      <c r="I244" t="s">
        <v>179</v>
      </c>
    </row>
    <row r="245" spans="1:9" x14ac:dyDescent="0.25">
      <c r="A245">
        <v>21.5</v>
      </c>
      <c r="B245">
        <v>3</v>
      </c>
      <c r="C245">
        <v>80</v>
      </c>
      <c r="D245" t="s">
        <v>333</v>
      </c>
      <c r="E245">
        <v>2720</v>
      </c>
      <c r="F245">
        <v>13.5</v>
      </c>
      <c r="G245">
        <v>77</v>
      </c>
      <c r="H245">
        <v>3</v>
      </c>
      <c r="I245" t="s">
        <v>180</v>
      </c>
    </row>
    <row r="246" spans="1:9" x14ac:dyDescent="0.25">
      <c r="A246">
        <v>43.1</v>
      </c>
      <c r="B246">
        <v>4</v>
      </c>
      <c r="C246">
        <v>90</v>
      </c>
      <c r="D246" t="s">
        <v>382</v>
      </c>
      <c r="E246">
        <v>1985</v>
      </c>
      <c r="F246">
        <v>21.5</v>
      </c>
      <c r="G246">
        <v>78</v>
      </c>
      <c r="H246">
        <v>2</v>
      </c>
      <c r="I246" t="s">
        <v>181</v>
      </c>
    </row>
    <row r="247" spans="1:9" x14ac:dyDescent="0.25">
      <c r="A247">
        <v>36.1</v>
      </c>
      <c r="B247">
        <v>4</v>
      </c>
      <c r="C247">
        <v>98</v>
      </c>
      <c r="D247" t="s">
        <v>383</v>
      </c>
      <c r="E247">
        <v>1800</v>
      </c>
      <c r="F247">
        <v>14.4</v>
      </c>
      <c r="G247">
        <v>78</v>
      </c>
      <c r="H247">
        <v>1</v>
      </c>
      <c r="I247" t="s">
        <v>182</v>
      </c>
    </row>
    <row r="248" spans="1:9" x14ac:dyDescent="0.25">
      <c r="A248">
        <v>32.799999999999997</v>
      </c>
      <c r="B248">
        <v>4</v>
      </c>
      <c r="C248">
        <v>78</v>
      </c>
      <c r="D248" t="s">
        <v>361</v>
      </c>
      <c r="E248">
        <v>1985</v>
      </c>
      <c r="F248">
        <v>19.399999999999999</v>
      </c>
      <c r="G248">
        <v>78</v>
      </c>
      <c r="H248">
        <v>3</v>
      </c>
      <c r="I248" t="s">
        <v>183</v>
      </c>
    </row>
    <row r="249" spans="1:9" x14ac:dyDescent="0.25">
      <c r="A249">
        <v>39.4</v>
      </c>
      <c r="B249">
        <v>4</v>
      </c>
      <c r="C249">
        <v>85</v>
      </c>
      <c r="D249" t="s">
        <v>336</v>
      </c>
      <c r="E249">
        <v>2070</v>
      </c>
      <c r="F249">
        <v>18.600000000000001</v>
      </c>
      <c r="G249">
        <v>78</v>
      </c>
      <c r="H249">
        <v>3</v>
      </c>
      <c r="I249" t="s">
        <v>184</v>
      </c>
    </row>
    <row r="250" spans="1:9" x14ac:dyDescent="0.25">
      <c r="A250">
        <v>36.1</v>
      </c>
      <c r="B250">
        <v>4</v>
      </c>
      <c r="C250">
        <v>91</v>
      </c>
      <c r="D250" t="s">
        <v>340</v>
      </c>
      <c r="E250">
        <v>1800</v>
      </c>
      <c r="F250">
        <v>16.399999999999999</v>
      </c>
      <c r="G250">
        <v>78</v>
      </c>
      <c r="H250">
        <v>3</v>
      </c>
      <c r="I250" t="s">
        <v>136</v>
      </c>
    </row>
    <row r="251" spans="1:9" x14ac:dyDescent="0.25">
      <c r="A251">
        <v>19.899999999999999</v>
      </c>
      <c r="B251">
        <v>8</v>
      </c>
      <c r="C251">
        <v>260</v>
      </c>
      <c r="D251" t="s">
        <v>333</v>
      </c>
      <c r="E251">
        <v>3365</v>
      </c>
      <c r="F251">
        <v>15.5</v>
      </c>
      <c r="G251">
        <v>78</v>
      </c>
      <c r="H251">
        <v>1</v>
      </c>
      <c r="I251" t="s">
        <v>185</v>
      </c>
    </row>
    <row r="252" spans="1:9" x14ac:dyDescent="0.25">
      <c r="A252">
        <v>19.399999999999999</v>
      </c>
      <c r="B252">
        <v>8</v>
      </c>
      <c r="C252">
        <v>318</v>
      </c>
      <c r="D252" t="s">
        <v>308</v>
      </c>
      <c r="E252">
        <v>3735</v>
      </c>
      <c r="F252">
        <v>13.2</v>
      </c>
      <c r="G252">
        <v>78</v>
      </c>
      <c r="H252">
        <v>1</v>
      </c>
      <c r="I252" t="s">
        <v>186</v>
      </c>
    </row>
    <row r="253" spans="1:9" x14ac:dyDescent="0.25">
      <c r="A253">
        <v>20.2</v>
      </c>
      <c r="B253">
        <v>8</v>
      </c>
      <c r="C253">
        <v>302</v>
      </c>
      <c r="D253" t="s">
        <v>384</v>
      </c>
      <c r="E253">
        <v>3570</v>
      </c>
      <c r="F253">
        <v>12.8</v>
      </c>
      <c r="G253">
        <v>78</v>
      </c>
      <c r="H253">
        <v>1</v>
      </c>
      <c r="I253" t="s">
        <v>187</v>
      </c>
    </row>
    <row r="254" spans="1:9" x14ac:dyDescent="0.25">
      <c r="A254">
        <v>19.2</v>
      </c>
      <c r="B254">
        <v>6</v>
      </c>
      <c r="C254">
        <v>231</v>
      </c>
      <c r="D254" t="s">
        <v>329</v>
      </c>
      <c r="E254">
        <v>3535</v>
      </c>
      <c r="F254">
        <v>19.2</v>
      </c>
      <c r="G254">
        <v>78</v>
      </c>
      <c r="H254">
        <v>1</v>
      </c>
      <c r="I254" t="s">
        <v>188</v>
      </c>
    </row>
    <row r="255" spans="1:9" x14ac:dyDescent="0.25">
      <c r="A255">
        <v>20.5</v>
      </c>
      <c r="B255">
        <v>6</v>
      </c>
      <c r="C255">
        <v>200</v>
      </c>
      <c r="D255" t="s">
        <v>316</v>
      </c>
      <c r="E255">
        <v>3155</v>
      </c>
      <c r="F255">
        <v>18.2</v>
      </c>
      <c r="G255">
        <v>78</v>
      </c>
      <c r="H255">
        <v>1</v>
      </c>
      <c r="I255" t="s">
        <v>76</v>
      </c>
    </row>
    <row r="256" spans="1:9" x14ac:dyDescent="0.25">
      <c r="A256">
        <v>20.2</v>
      </c>
      <c r="B256">
        <v>6</v>
      </c>
      <c r="C256">
        <v>200</v>
      </c>
      <c r="D256" t="s">
        <v>318</v>
      </c>
      <c r="E256">
        <v>2965</v>
      </c>
      <c r="F256">
        <v>15.8</v>
      </c>
      <c r="G256">
        <v>78</v>
      </c>
      <c r="H256">
        <v>1</v>
      </c>
      <c r="I256" t="s">
        <v>189</v>
      </c>
    </row>
    <row r="257" spans="1:9" x14ac:dyDescent="0.25">
      <c r="A257">
        <v>25.1</v>
      </c>
      <c r="B257">
        <v>4</v>
      </c>
      <c r="C257">
        <v>140</v>
      </c>
      <c r="D257" t="s">
        <v>319</v>
      </c>
      <c r="E257">
        <v>2720</v>
      </c>
      <c r="F257">
        <v>15.4</v>
      </c>
      <c r="G257">
        <v>78</v>
      </c>
      <c r="H257">
        <v>1</v>
      </c>
      <c r="I257" t="s">
        <v>190</v>
      </c>
    </row>
    <row r="258" spans="1:9" x14ac:dyDescent="0.25">
      <c r="A258">
        <v>20.5</v>
      </c>
      <c r="B258">
        <v>6</v>
      </c>
      <c r="C258">
        <v>225</v>
      </c>
      <c r="D258" t="s">
        <v>328</v>
      </c>
      <c r="E258">
        <v>3430</v>
      </c>
      <c r="F258">
        <v>17.2</v>
      </c>
      <c r="G258">
        <v>78</v>
      </c>
      <c r="H258">
        <v>1</v>
      </c>
      <c r="I258" t="s">
        <v>191</v>
      </c>
    </row>
    <row r="259" spans="1:9" x14ac:dyDescent="0.25">
      <c r="A259">
        <v>19.399999999999999</v>
      </c>
      <c r="B259">
        <v>6</v>
      </c>
      <c r="C259">
        <v>232</v>
      </c>
      <c r="D259" t="s">
        <v>322</v>
      </c>
      <c r="E259">
        <v>3210</v>
      </c>
      <c r="F259">
        <v>17.2</v>
      </c>
      <c r="G259">
        <v>78</v>
      </c>
      <c r="H259">
        <v>1</v>
      </c>
      <c r="I259" t="s">
        <v>192</v>
      </c>
    </row>
    <row r="260" spans="1:9" x14ac:dyDescent="0.25">
      <c r="A260">
        <v>20.6</v>
      </c>
      <c r="B260">
        <v>6</v>
      </c>
      <c r="C260">
        <v>231</v>
      </c>
      <c r="D260" t="s">
        <v>329</v>
      </c>
      <c r="E260">
        <v>3380</v>
      </c>
      <c r="F260">
        <v>15.8</v>
      </c>
      <c r="G260">
        <v>78</v>
      </c>
      <c r="H260">
        <v>1</v>
      </c>
      <c r="I260" t="s">
        <v>193</v>
      </c>
    </row>
    <row r="261" spans="1:9" x14ac:dyDescent="0.25">
      <c r="A261">
        <v>20.8</v>
      </c>
      <c r="B261">
        <v>6</v>
      </c>
      <c r="C261">
        <v>200</v>
      </c>
      <c r="D261" t="s">
        <v>318</v>
      </c>
      <c r="E261">
        <v>3070</v>
      </c>
      <c r="F261">
        <v>16.7</v>
      </c>
      <c r="G261">
        <v>78</v>
      </c>
      <c r="H261">
        <v>1</v>
      </c>
      <c r="I261" t="s">
        <v>194</v>
      </c>
    </row>
    <row r="262" spans="1:9" x14ac:dyDescent="0.25">
      <c r="A262">
        <v>18.600000000000001</v>
      </c>
      <c r="B262">
        <v>6</v>
      </c>
      <c r="C262">
        <v>225</v>
      </c>
      <c r="D262" t="s">
        <v>333</v>
      </c>
      <c r="E262">
        <v>3620</v>
      </c>
      <c r="F262">
        <v>18.7</v>
      </c>
      <c r="G262">
        <v>78</v>
      </c>
      <c r="H262">
        <v>1</v>
      </c>
      <c r="I262" t="s">
        <v>195</v>
      </c>
    </row>
    <row r="263" spans="1:9" x14ac:dyDescent="0.25">
      <c r="A263">
        <v>18.100000000000001</v>
      </c>
      <c r="B263">
        <v>6</v>
      </c>
      <c r="C263">
        <v>258</v>
      </c>
      <c r="D263" t="s">
        <v>373</v>
      </c>
      <c r="E263">
        <v>3410</v>
      </c>
      <c r="F263">
        <v>15.1</v>
      </c>
      <c r="G263">
        <v>78</v>
      </c>
      <c r="H263">
        <v>1</v>
      </c>
      <c r="I263" t="s">
        <v>196</v>
      </c>
    </row>
    <row r="264" spans="1:9" x14ac:dyDescent="0.25">
      <c r="A264">
        <v>19.2</v>
      </c>
      <c r="B264">
        <v>8</v>
      </c>
      <c r="C264">
        <v>305</v>
      </c>
      <c r="D264" t="s">
        <v>347</v>
      </c>
      <c r="E264">
        <v>3425</v>
      </c>
      <c r="F264">
        <v>13.2</v>
      </c>
      <c r="G264">
        <v>78</v>
      </c>
      <c r="H264">
        <v>1</v>
      </c>
      <c r="I264" t="s">
        <v>169</v>
      </c>
    </row>
    <row r="265" spans="1:9" x14ac:dyDescent="0.25">
      <c r="A265">
        <v>17.7</v>
      </c>
      <c r="B265">
        <v>6</v>
      </c>
      <c r="C265">
        <v>231</v>
      </c>
      <c r="D265" t="s">
        <v>306</v>
      </c>
      <c r="E265">
        <v>3445</v>
      </c>
      <c r="F265">
        <v>13.4</v>
      </c>
      <c r="G265">
        <v>78</v>
      </c>
      <c r="H265">
        <v>1</v>
      </c>
      <c r="I265" t="s">
        <v>197</v>
      </c>
    </row>
    <row r="266" spans="1:9" x14ac:dyDescent="0.25">
      <c r="A266">
        <v>18.100000000000001</v>
      </c>
      <c r="B266">
        <v>8</v>
      </c>
      <c r="C266">
        <v>302</v>
      </c>
      <c r="D266" t="s">
        <v>384</v>
      </c>
      <c r="E266">
        <v>3205</v>
      </c>
      <c r="F266">
        <v>11.2</v>
      </c>
      <c r="G266">
        <v>78</v>
      </c>
      <c r="H266">
        <v>1</v>
      </c>
      <c r="I266" t="s">
        <v>198</v>
      </c>
    </row>
    <row r="267" spans="1:9" x14ac:dyDescent="0.25">
      <c r="A267">
        <v>17.5</v>
      </c>
      <c r="B267">
        <v>8</v>
      </c>
      <c r="C267">
        <v>318</v>
      </c>
      <c r="D267" t="s">
        <v>308</v>
      </c>
      <c r="E267">
        <v>4080</v>
      </c>
      <c r="F267">
        <v>13.7</v>
      </c>
      <c r="G267">
        <v>78</v>
      </c>
      <c r="H267">
        <v>1</v>
      </c>
      <c r="I267" t="s">
        <v>199</v>
      </c>
    </row>
    <row r="268" spans="1:9" x14ac:dyDescent="0.25">
      <c r="A268">
        <v>30</v>
      </c>
      <c r="B268">
        <v>4</v>
      </c>
      <c r="C268">
        <v>98</v>
      </c>
      <c r="D268" t="s">
        <v>377</v>
      </c>
      <c r="E268">
        <v>2155</v>
      </c>
      <c r="F268">
        <v>16.5</v>
      </c>
      <c r="G268">
        <v>78</v>
      </c>
      <c r="H268">
        <v>1</v>
      </c>
      <c r="I268" t="s">
        <v>141</v>
      </c>
    </row>
    <row r="269" spans="1:9" x14ac:dyDescent="0.25">
      <c r="A269">
        <v>27.5</v>
      </c>
      <c r="B269">
        <v>4</v>
      </c>
      <c r="C269">
        <v>134</v>
      </c>
      <c r="D269" t="s">
        <v>316</v>
      </c>
      <c r="E269">
        <v>2560</v>
      </c>
      <c r="F269">
        <v>14.2</v>
      </c>
      <c r="G269">
        <v>78</v>
      </c>
      <c r="H269">
        <v>3</v>
      </c>
      <c r="I269" t="s">
        <v>30</v>
      </c>
    </row>
    <row r="270" spans="1:9" x14ac:dyDescent="0.25">
      <c r="A270">
        <v>27.2</v>
      </c>
      <c r="B270">
        <v>4</v>
      </c>
      <c r="C270">
        <v>119</v>
      </c>
      <c r="D270" t="s">
        <v>317</v>
      </c>
      <c r="E270">
        <v>2300</v>
      </c>
      <c r="F270">
        <v>14.7</v>
      </c>
      <c r="G270">
        <v>78</v>
      </c>
      <c r="H270">
        <v>3</v>
      </c>
      <c r="I270" t="s">
        <v>200</v>
      </c>
    </row>
    <row r="271" spans="1:9" x14ac:dyDescent="0.25">
      <c r="A271">
        <v>30.9</v>
      </c>
      <c r="B271">
        <v>4</v>
      </c>
      <c r="C271">
        <v>105</v>
      </c>
      <c r="D271" t="s">
        <v>355</v>
      </c>
      <c r="E271">
        <v>2230</v>
      </c>
      <c r="F271">
        <v>14.5</v>
      </c>
      <c r="G271">
        <v>78</v>
      </c>
      <c r="H271">
        <v>1</v>
      </c>
      <c r="I271" t="s">
        <v>201</v>
      </c>
    </row>
    <row r="272" spans="1:9" x14ac:dyDescent="0.25">
      <c r="A272">
        <v>21.1</v>
      </c>
      <c r="B272">
        <v>4</v>
      </c>
      <c r="C272">
        <v>134</v>
      </c>
      <c r="D272" t="s">
        <v>316</v>
      </c>
      <c r="E272">
        <v>2515</v>
      </c>
      <c r="F272">
        <v>14.8</v>
      </c>
      <c r="G272">
        <v>78</v>
      </c>
      <c r="H272">
        <v>3</v>
      </c>
      <c r="I272" t="s">
        <v>202</v>
      </c>
    </row>
    <row r="273" spans="1:9" x14ac:dyDescent="0.25">
      <c r="A273">
        <v>23.2</v>
      </c>
      <c r="B273">
        <v>4</v>
      </c>
      <c r="C273">
        <v>156</v>
      </c>
      <c r="D273" t="s">
        <v>329</v>
      </c>
      <c r="E273">
        <v>2745</v>
      </c>
      <c r="F273">
        <v>16.7</v>
      </c>
      <c r="G273">
        <v>78</v>
      </c>
      <c r="H273">
        <v>1</v>
      </c>
      <c r="I273" t="s">
        <v>203</v>
      </c>
    </row>
    <row r="274" spans="1:9" x14ac:dyDescent="0.25">
      <c r="A274">
        <v>23.8</v>
      </c>
      <c r="B274">
        <v>4</v>
      </c>
      <c r="C274">
        <v>151</v>
      </c>
      <c r="D274" t="s">
        <v>318</v>
      </c>
      <c r="E274">
        <v>2855</v>
      </c>
      <c r="F274">
        <v>17.600000000000001</v>
      </c>
      <c r="G274">
        <v>78</v>
      </c>
      <c r="H274">
        <v>1</v>
      </c>
      <c r="I274" t="s">
        <v>204</v>
      </c>
    </row>
    <row r="275" spans="1:9" x14ac:dyDescent="0.25">
      <c r="A275">
        <v>23.9</v>
      </c>
      <c r="B275">
        <v>4</v>
      </c>
      <c r="C275">
        <v>119</v>
      </c>
      <c r="D275" t="s">
        <v>317</v>
      </c>
      <c r="E275">
        <v>2405</v>
      </c>
      <c r="F275">
        <v>14.9</v>
      </c>
      <c r="G275">
        <v>78</v>
      </c>
      <c r="H275">
        <v>3</v>
      </c>
      <c r="I275" t="s">
        <v>205</v>
      </c>
    </row>
    <row r="276" spans="1:9" x14ac:dyDescent="0.25">
      <c r="A276">
        <v>20.3</v>
      </c>
      <c r="B276">
        <v>5</v>
      </c>
      <c r="C276">
        <v>131</v>
      </c>
      <c r="D276" t="s">
        <v>385</v>
      </c>
      <c r="E276">
        <v>2830</v>
      </c>
      <c r="F276">
        <v>15.9</v>
      </c>
      <c r="G276">
        <v>78</v>
      </c>
      <c r="H276">
        <v>2</v>
      </c>
      <c r="I276" t="s">
        <v>206</v>
      </c>
    </row>
    <row r="277" spans="1:9" x14ac:dyDescent="0.25">
      <c r="A277">
        <v>17</v>
      </c>
      <c r="B277">
        <v>6</v>
      </c>
      <c r="C277">
        <v>163</v>
      </c>
      <c r="D277" t="s">
        <v>386</v>
      </c>
      <c r="E277">
        <v>3140</v>
      </c>
      <c r="F277">
        <v>13.6</v>
      </c>
      <c r="G277">
        <v>78</v>
      </c>
      <c r="H277">
        <v>2</v>
      </c>
      <c r="I277" t="s">
        <v>207</v>
      </c>
    </row>
    <row r="278" spans="1:9" x14ac:dyDescent="0.25">
      <c r="A278">
        <v>21.6</v>
      </c>
      <c r="B278">
        <v>4</v>
      </c>
      <c r="C278">
        <v>121</v>
      </c>
      <c r="D278" t="s">
        <v>369</v>
      </c>
      <c r="E278">
        <v>2795</v>
      </c>
      <c r="F278">
        <v>15.7</v>
      </c>
      <c r="G278">
        <v>78</v>
      </c>
      <c r="H278">
        <v>2</v>
      </c>
      <c r="I278" t="s">
        <v>208</v>
      </c>
    </row>
    <row r="279" spans="1:9" x14ac:dyDescent="0.25">
      <c r="A279">
        <v>16.2</v>
      </c>
      <c r="B279">
        <v>6</v>
      </c>
      <c r="C279">
        <v>163</v>
      </c>
      <c r="D279" t="s">
        <v>387</v>
      </c>
      <c r="E279">
        <v>3410</v>
      </c>
      <c r="F279">
        <v>15.8</v>
      </c>
      <c r="G279">
        <v>78</v>
      </c>
      <c r="H279">
        <v>2</v>
      </c>
      <c r="I279" t="s">
        <v>209</v>
      </c>
    </row>
    <row r="280" spans="1:9" x14ac:dyDescent="0.25">
      <c r="A280">
        <v>31.5</v>
      </c>
      <c r="B280">
        <v>4</v>
      </c>
      <c r="C280">
        <v>89</v>
      </c>
      <c r="D280" t="s">
        <v>367</v>
      </c>
      <c r="E280">
        <v>1990</v>
      </c>
      <c r="F280">
        <v>14.9</v>
      </c>
      <c r="G280">
        <v>78</v>
      </c>
      <c r="H280">
        <v>2</v>
      </c>
      <c r="I280" t="s">
        <v>210</v>
      </c>
    </row>
    <row r="281" spans="1:9" x14ac:dyDescent="0.25">
      <c r="A281">
        <v>29.5</v>
      </c>
      <c r="B281">
        <v>4</v>
      </c>
      <c r="C281">
        <v>98</v>
      </c>
      <c r="D281" t="s">
        <v>377</v>
      </c>
      <c r="E281">
        <v>2135</v>
      </c>
      <c r="F281">
        <v>16.600000000000001</v>
      </c>
      <c r="G281">
        <v>78</v>
      </c>
      <c r="H281">
        <v>3</v>
      </c>
      <c r="I281" t="s">
        <v>211</v>
      </c>
    </row>
    <row r="282" spans="1:9" x14ac:dyDescent="0.25">
      <c r="A282">
        <v>21.5</v>
      </c>
      <c r="B282">
        <v>6</v>
      </c>
      <c r="C282">
        <v>231</v>
      </c>
      <c r="D282" t="s">
        <v>369</v>
      </c>
      <c r="E282">
        <v>3245</v>
      </c>
      <c r="F282">
        <v>15.4</v>
      </c>
      <c r="G282">
        <v>79</v>
      </c>
      <c r="H282">
        <v>1</v>
      </c>
      <c r="I282" t="s">
        <v>212</v>
      </c>
    </row>
    <row r="283" spans="1:9" x14ac:dyDescent="0.25">
      <c r="A283">
        <v>19.8</v>
      </c>
      <c r="B283">
        <v>6</v>
      </c>
      <c r="C283">
        <v>200</v>
      </c>
      <c r="D283" t="s">
        <v>318</v>
      </c>
      <c r="E283">
        <v>2990</v>
      </c>
      <c r="F283">
        <v>18.2</v>
      </c>
      <c r="G283">
        <v>79</v>
      </c>
      <c r="H283">
        <v>1</v>
      </c>
      <c r="I283" t="s">
        <v>213</v>
      </c>
    </row>
    <row r="284" spans="1:9" x14ac:dyDescent="0.25">
      <c r="A284">
        <v>22.3</v>
      </c>
      <c r="B284">
        <v>4</v>
      </c>
      <c r="C284">
        <v>140</v>
      </c>
      <c r="D284" t="s">
        <v>319</v>
      </c>
      <c r="E284">
        <v>2890</v>
      </c>
      <c r="F284">
        <v>17.3</v>
      </c>
      <c r="G284">
        <v>79</v>
      </c>
      <c r="H284">
        <v>1</v>
      </c>
      <c r="I284" t="s">
        <v>214</v>
      </c>
    </row>
    <row r="285" spans="1:9" x14ac:dyDescent="0.25">
      <c r="A285">
        <v>20.2</v>
      </c>
      <c r="B285">
        <v>6</v>
      </c>
      <c r="C285">
        <v>232</v>
      </c>
      <c r="D285" t="s">
        <v>322</v>
      </c>
      <c r="E285">
        <v>3265</v>
      </c>
      <c r="F285">
        <v>18.2</v>
      </c>
      <c r="G285">
        <v>79</v>
      </c>
      <c r="H285">
        <v>1</v>
      </c>
      <c r="I285" t="s">
        <v>215</v>
      </c>
    </row>
    <row r="286" spans="1:9" x14ac:dyDescent="0.25">
      <c r="A286">
        <v>20.6</v>
      </c>
      <c r="B286">
        <v>6</v>
      </c>
      <c r="C286">
        <v>225</v>
      </c>
      <c r="D286" t="s">
        <v>333</v>
      </c>
      <c r="E286">
        <v>3360</v>
      </c>
      <c r="F286">
        <v>16.600000000000001</v>
      </c>
      <c r="G286">
        <v>79</v>
      </c>
      <c r="H286">
        <v>1</v>
      </c>
      <c r="I286" t="s">
        <v>216</v>
      </c>
    </row>
    <row r="287" spans="1:9" x14ac:dyDescent="0.25">
      <c r="A287">
        <v>17</v>
      </c>
      <c r="B287">
        <v>8</v>
      </c>
      <c r="C287">
        <v>305</v>
      </c>
      <c r="D287" t="s">
        <v>305</v>
      </c>
      <c r="E287">
        <v>3840</v>
      </c>
      <c r="F287">
        <v>15.4</v>
      </c>
      <c r="G287">
        <v>79</v>
      </c>
      <c r="H287">
        <v>1</v>
      </c>
      <c r="I287" t="s">
        <v>80</v>
      </c>
    </row>
    <row r="288" spans="1:9" x14ac:dyDescent="0.25">
      <c r="A288">
        <v>17.600000000000001</v>
      </c>
      <c r="B288">
        <v>8</v>
      </c>
      <c r="C288">
        <v>302</v>
      </c>
      <c r="D288" t="s">
        <v>365</v>
      </c>
      <c r="E288">
        <v>3725</v>
      </c>
      <c r="F288">
        <v>13.4</v>
      </c>
      <c r="G288">
        <v>79</v>
      </c>
      <c r="H288">
        <v>1</v>
      </c>
      <c r="I288" t="s">
        <v>217</v>
      </c>
    </row>
    <row r="289" spans="1:9" x14ac:dyDescent="0.25">
      <c r="A289">
        <v>16.5</v>
      </c>
      <c r="B289">
        <v>8</v>
      </c>
      <c r="C289">
        <v>351</v>
      </c>
      <c r="D289" t="s">
        <v>388</v>
      </c>
      <c r="E289">
        <v>3955</v>
      </c>
      <c r="F289">
        <v>13.2</v>
      </c>
      <c r="G289">
        <v>79</v>
      </c>
      <c r="H289">
        <v>1</v>
      </c>
      <c r="I289" t="s">
        <v>218</v>
      </c>
    </row>
    <row r="290" spans="1:9" x14ac:dyDescent="0.25">
      <c r="A290">
        <v>18.2</v>
      </c>
      <c r="B290">
        <v>8</v>
      </c>
      <c r="C290">
        <v>318</v>
      </c>
      <c r="D290" t="s">
        <v>389</v>
      </c>
      <c r="E290">
        <v>3830</v>
      </c>
      <c r="F290">
        <v>15.2</v>
      </c>
      <c r="G290">
        <v>79</v>
      </c>
      <c r="H290">
        <v>1</v>
      </c>
      <c r="I290" t="s">
        <v>219</v>
      </c>
    </row>
    <row r="291" spans="1:9" x14ac:dyDescent="0.25">
      <c r="A291">
        <v>16.899999999999999</v>
      </c>
      <c r="B291">
        <v>8</v>
      </c>
      <c r="C291">
        <v>350</v>
      </c>
      <c r="D291" t="s">
        <v>344</v>
      </c>
      <c r="E291">
        <v>4360</v>
      </c>
      <c r="F291">
        <v>14.9</v>
      </c>
      <c r="G291">
        <v>79</v>
      </c>
      <c r="H291">
        <v>1</v>
      </c>
      <c r="I291" t="s">
        <v>13</v>
      </c>
    </row>
    <row r="292" spans="1:9" x14ac:dyDescent="0.25">
      <c r="A292">
        <v>15.5</v>
      </c>
      <c r="B292">
        <v>8</v>
      </c>
      <c r="C292">
        <v>351</v>
      </c>
      <c r="D292" t="s">
        <v>390</v>
      </c>
      <c r="E292">
        <v>4054</v>
      </c>
      <c r="F292">
        <v>14.3</v>
      </c>
      <c r="G292">
        <v>79</v>
      </c>
      <c r="H292">
        <v>1</v>
      </c>
      <c r="I292" t="s">
        <v>37</v>
      </c>
    </row>
    <row r="293" spans="1:9" x14ac:dyDescent="0.25">
      <c r="A293">
        <v>19.2</v>
      </c>
      <c r="B293">
        <v>8</v>
      </c>
      <c r="C293">
        <v>267</v>
      </c>
      <c r="D293" t="s">
        <v>386</v>
      </c>
      <c r="E293">
        <v>3605</v>
      </c>
      <c r="F293">
        <v>15</v>
      </c>
      <c r="G293">
        <v>79</v>
      </c>
      <c r="H293">
        <v>1</v>
      </c>
      <c r="I293" t="s">
        <v>220</v>
      </c>
    </row>
    <row r="294" spans="1:9" x14ac:dyDescent="0.25">
      <c r="A294">
        <v>18.5</v>
      </c>
      <c r="B294">
        <v>8</v>
      </c>
      <c r="C294">
        <v>360</v>
      </c>
      <c r="D294" t="s">
        <v>307</v>
      </c>
      <c r="E294">
        <v>3940</v>
      </c>
      <c r="F294">
        <v>13</v>
      </c>
      <c r="G294">
        <v>79</v>
      </c>
      <c r="H294">
        <v>1</v>
      </c>
      <c r="I294" t="s">
        <v>221</v>
      </c>
    </row>
    <row r="295" spans="1:9" x14ac:dyDescent="0.25">
      <c r="A295">
        <v>31.9</v>
      </c>
      <c r="B295">
        <v>4</v>
      </c>
      <c r="C295">
        <v>89</v>
      </c>
      <c r="D295" t="s">
        <v>367</v>
      </c>
      <c r="E295">
        <v>1925</v>
      </c>
      <c r="F295">
        <v>14</v>
      </c>
      <c r="G295">
        <v>79</v>
      </c>
      <c r="H295">
        <v>2</v>
      </c>
      <c r="I295" t="s">
        <v>222</v>
      </c>
    </row>
    <row r="296" spans="1:9" x14ac:dyDescent="0.25">
      <c r="A296">
        <v>34.1</v>
      </c>
      <c r="B296">
        <v>4</v>
      </c>
      <c r="C296">
        <v>86</v>
      </c>
      <c r="D296" t="s">
        <v>338</v>
      </c>
      <c r="E296">
        <v>1975</v>
      </c>
      <c r="F296">
        <v>15.2</v>
      </c>
      <c r="G296">
        <v>79</v>
      </c>
      <c r="H296">
        <v>3</v>
      </c>
      <c r="I296" t="s">
        <v>223</v>
      </c>
    </row>
    <row r="297" spans="1:9" x14ac:dyDescent="0.25">
      <c r="A297">
        <v>35.700000000000003</v>
      </c>
      <c r="B297">
        <v>4</v>
      </c>
      <c r="C297">
        <v>98</v>
      </c>
      <c r="D297" t="s">
        <v>341</v>
      </c>
      <c r="E297">
        <v>1915</v>
      </c>
      <c r="F297">
        <v>14.4</v>
      </c>
      <c r="G297">
        <v>79</v>
      </c>
      <c r="H297">
        <v>1</v>
      </c>
      <c r="I297" t="s">
        <v>224</v>
      </c>
    </row>
    <row r="298" spans="1:9" x14ac:dyDescent="0.25">
      <c r="A298">
        <v>27.4</v>
      </c>
      <c r="B298">
        <v>4</v>
      </c>
      <c r="C298">
        <v>121</v>
      </c>
      <c r="D298" t="s">
        <v>341</v>
      </c>
      <c r="E298">
        <v>2670</v>
      </c>
      <c r="F298">
        <v>15</v>
      </c>
      <c r="G298">
        <v>79</v>
      </c>
      <c r="H298">
        <v>1</v>
      </c>
      <c r="I298" t="s">
        <v>225</v>
      </c>
    </row>
    <row r="299" spans="1:9" x14ac:dyDescent="0.25">
      <c r="A299">
        <v>25.4</v>
      </c>
      <c r="B299">
        <v>5</v>
      </c>
      <c r="C299">
        <v>183</v>
      </c>
      <c r="D299" t="s">
        <v>391</v>
      </c>
      <c r="E299">
        <v>3530</v>
      </c>
      <c r="F299">
        <v>20.100000000000001</v>
      </c>
      <c r="G299">
        <v>79</v>
      </c>
      <c r="H299">
        <v>2</v>
      </c>
      <c r="I299" t="s">
        <v>226</v>
      </c>
    </row>
    <row r="300" spans="1:9" x14ac:dyDescent="0.25">
      <c r="A300">
        <v>23</v>
      </c>
      <c r="B300">
        <v>8</v>
      </c>
      <c r="C300">
        <v>350</v>
      </c>
      <c r="D300" t="s">
        <v>386</v>
      </c>
      <c r="E300">
        <v>3900</v>
      </c>
      <c r="F300">
        <v>17.399999999999999</v>
      </c>
      <c r="G300">
        <v>79</v>
      </c>
      <c r="H300">
        <v>1</v>
      </c>
      <c r="I300" t="s">
        <v>227</v>
      </c>
    </row>
    <row r="301" spans="1:9" x14ac:dyDescent="0.25">
      <c r="A301">
        <v>27.2</v>
      </c>
      <c r="B301">
        <v>4</v>
      </c>
      <c r="C301">
        <v>141</v>
      </c>
      <c r="D301" t="s">
        <v>367</v>
      </c>
      <c r="E301">
        <v>3190</v>
      </c>
      <c r="F301">
        <v>24.8</v>
      </c>
      <c r="G301">
        <v>79</v>
      </c>
      <c r="H301">
        <v>2</v>
      </c>
      <c r="I301" t="s">
        <v>20</v>
      </c>
    </row>
    <row r="302" spans="1:9" x14ac:dyDescent="0.25">
      <c r="A302">
        <v>23.9</v>
      </c>
      <c r="B302">
        <v>8</v>
      </c>
      <c r="C302">
        <v>260</v>
      </c>
      <c r="D302" t="s">
        <v>322</v>
      </c>
      <c r="E302">
        <v>3420</v>
      </c>
      <c r="F302">
        <v>22.2</v>
      </c>
      <c r="G302">
        <v>79</v>
      </c>
      <c r="H302">
        <v>1</v>
      </c>
      <c r="I302" t="s">
        <v>185</v>
      </c>
    </row>
    <row r="303" spans="1:9" x14ac:dyDescent="0.25">
      <c r="A303">
        <v>34.200000000000003</v>
      </c>
      <c r="B303">
        <v>4</v>
      </c>
      <c r="C303">
        <v>105</v>
      </c>
      <c r="D303" t="s">
        <v>336</v>
      </c>
      <c r="E303">
        <v>2200</v>
      </c>
      <c r="F303">
        <v>13.2</v>
      </c>
      <c r="G303">
        <v>79</v>
      </c>
      <c r="H303">
        <v>1</v>
      </c>
      <c r="I303" t="s">
        <v>228</v>
      </c>
    </row>
    <row r="304" spans="1:9" x14ac:dyDescent="0.25">
      <c r="A304">
        <v>34.5</v>
      </c>
      <c r="B304">
        <v>4</v>
      </c>
      <c r="C304">
        <v>105</v>
      </c>
      <c r="D304" t="s">
        <v>336</v>
      </c>
      <c r="E304">
        <v>2150</v>
      </c>
      <c r="F304">
        <v>14.9</v>
      </c>
      <c r="G304">
        <v>79</v>
      </c>
      <c r="H304">
        <v>1</v>
      </c>
      <c r="I304" t="s">
        <v>229</v>
      </c>
    </row>
    <row r="305" spans="1:9" x14ac:dyDescent="0.25">
      <c r="A305">
        <v>31.8</v>
      </c>
      <c r="B305">
        <v>4</v>
      </c>
      <c r="C305">
        <v>85</v>
      </c>
      <c r="D305" t="s">
        <v>338</v>
      </c>
      <c r="E305">
        <v>2020</v>
      </c>
      <c r="F305">
        <v>19.2</v>
      </c>
      <c r="G305">
        <v>79</v>
      </c>
      <c r="H305">
        <v>3</v>
      </c>
      <c r="I305" t="s">
        <v>230</v>
      </c>
    </row>
    <row r="306" spans="1:9" x14ac:dyDescent="0.25">
      <c r="A306">
        <v>37.299999999999997</v>
      </c>
      <c r="B306">
        <v>4</v>
      </c>
      <c r="C306">
        <v>91</v>
      </c>
      <c r="D306" t="s">
        <v>339</v>
      </c>
      <c r="E306">
        <v>2130</v>
      </c>
      <c r="F306">
        <v>14.7</v>
      </c>
      <c r="G306">
        <v>79</v>
      </c>
      <c r="H306">
        <v>2</v>
      </c>
      <c r="I306" t="s">
        <v>231</v>
      </c>
    </row>
    <row r="307" spans="1:9" x14ac:dyDescent="0.25">
      <c r="A307">
        <v>28.4</v>
      </c>
      <c r="B307">
        <v>4</v>
      </c>
      <c r="C307">
        <v>151</v>
      </c>
      <c r="D307" t="s">
        <v>322</v>
      </c>
      <c r="E307">
        <v>2670</v>
      </c>
      <c r="F307">
        <v>16</v>
      </c>
      <c r="G307">
        <v>79</v>
      </c>
      <c r="H307">
        <v>1</v>
      </c>
      <c r="I307" t="s">
        <v>232</v>
      </c>
    </row>
    <row r="308" spans="1:9" x14ac:dyDescent="0.25">
      <c r="A308">
        <v>28.8</v>
      </c>
      <c r="B308">
        <v>6</v>
      </c>
      <c r="C308">
        <v>173</v>
      </c>
      <c r="D308" t="s">
        <v>369</v>
      </c>
      <c r="E308">
        <v>2595</v>
      </c>
      <c r="F308">
        <v>11.3</v>
      </c>
      <c r="G308">
        <v>79</v>
      </c>
      <c r="H308">
        <v>1</v>
      </c>
      <c r="I308" t="s">
        <v>233</v>
      </c>
    </row>
    <row r="309" spans="1:9" x14ac:dyDescent="0.25">
      <c r="A309">
        <v>26.8</v>
      </c>
      <c r="B309">
        <v>6</v>
      </c>
      <c r="C309">
        <v>173</v>
      </c>
      <c r="D309" t="s">
        <v>369</v>
      </c>
      <c r="E309">
        <v>2700</v>
      </c>
      <c r="F309">
        <v>12.9</v>
      </c>
      <c r="G309">
        <v>79</v>
      </c>
      <c r="H309">
        <v>1</v>
      </c>
      <c r="I309" t="s">
        <v>234</v>
      </c>
    </row>
    <row r="310" spans="1:9" x14ac:dyDescent="0.25">
      <c r="A310">
        <v>33.5</v>
      </c>
      <c r="B310">
        <v>4</v>
      </c>
      <c r="C310">
        <v>151</v>
      </c>
      <c r="D310" t="s">
        <v>322</v>
      </c>
      <c r="E310">
        <v>2556</v>
      </c>
      <c r="F310">
        <v>13.2</v>
      </c>
      <c r="G310">
        <v>79</v>
      </c>
      <c r="H310">
        <v>1</v>
      </c>
      <c r="I310" t="s">
        <v>235</v>
      </c>
    </row>
    <row r="311" spans="1:9" x14ac:dyDescent="0.25">
      <c r="A311">
        <v>41.5</v>
      </c>
      <c r="B311">
        <v>4</v>
      </c>
      <c r="C311">
        <v>98</v>
      </c>
      <c r="D311" t="s">
        <v>337</v>
      </c>
      <c r="E311">
        <v>2144</v>
      </c>
      <c r="F311">
        <v>14.7</v>
      </c>
      <c r="G311">
        <v>80</v>
      </c>
      <c r="H311">
        <v>2</v>
      </c>
      <c r="I311" t="s">
        <v>143</v>
      </c>
    </row>
    <row r="312" spans="1:9" x14ac:dyDescent="0.25">
      <c r="A312">
        <v>38.1</v>
      </c>
      <c r="B312">
        <v>4</v>
      </c>
      <c r="C312">
        <v>89</v>
      </c>
      <c r="D312" t="s">
        <v>340</v>
      </c>
      <c r="E312">
        <v>1968</v>
      </c>
      <c r="F312">
        <v>18.8</v>
      </c>
      <c r="G312">
        <v>80</v>
      </c>
      <c r="H312">
        <v>3</v>
      </c>
      <c r="I312" t="s">
        <v>236</v>
      </c>
    </row>
    <row r="313" spans="1:9" x14ac:dyDescent="0.25">
      <c r="A313">
        <v>32.1</v>
      </c>
      <c r="B313">
        <v>4</v>
      </c>
      <c r="C313">
        <v>98</v>
      </c>
      <c r="D313" t="s">
        <v>336</v>
      </c>
      <c r="E313">
        <v>2120</v>
      </c>
      <c r="F313">
        <v>15.5</v>
      </c>
      <c r="G313">
        <v>80</v>
      </c>
      <c r="H313">
        <v>1</v>
      </c>
      <c r="I313" t="s">
        <v>141</v>
      </c>
    </row>
    <row r="314" spans="1:9" x14ac:dyDescent="0.25">
      <c r="A314">
        <v>37.200000000000003</v>
      </c>
      <c r="B314">
        <v>4</v>
      </c>
      <c r="C314">
        <v>86</v>
      </c>
      <c r="D314" t="s">
        <v>338</v>
      </c>
      <c r="E314">
        <v>2019</v>
      </c>
      <c r="F314">
        <v>16.399999999999999</v>
      </c>
      <c r="G314">
        <v>80</v>
      </c>
      <c r="H314">
        <v>3</v>
      </c>
      <c r="I314" t="s">
        <v>237</v>
      </c>
    </row>
    <row r="315" spans="1:9" x14ac:dyDescent="0.25">
      <c r="A315">
        <v>28</v>
      </c>
      <c r="B315">
        <v>4</v>
      </c>
      <c r="C315">
        <v>151</v>
      </c>
      <c r="D315" t="s">
        <v>322</v>
      </c>
      <c r="E315">
        <v>2678</v>
      </c>
      <c r="F315">
        <v>16.5</v>
      </c>
      <c r="G315">
        <v>80</v>
      </c>
      <c r="H315">
        <v>1</v>
      </c>
      <c r="I315" t="s">
        <v>233</v>
      </c>
    </row>
    <row r="316" spans="1:9" x14ac:dyDescent="0.25">
      <c r="A316">
        <v>26.4</v>
      </c>
      <c r="B316">
        <v>4</v>
      </c>
      <c r="C316">
        <v>140</v>
      </c>
      <c r="D316" t="s">
        <v>319</v>
      </c>
      <c r="E316">
        <v>2870</v>
      </c>
      <c r="F316">
        <v>18.100000000000001</v>
      </c>
      <c r="G316">
        <v>80</v>
      </c>
      <c r="H316">
        <v>1</v>
      </c>
      <c r="I316" t="s">
        <v>238</v>
      </c>
    </row>
    <row r="317" spans="1:9" x14ac:dyDescent="0.25">
      <c r="A317">
        <v>24.3</v>
      </c>
      <c r="B317">
        <v>4</v>
      </c>
      <c r="C317">
        <v>151</v>
      </c>
      <c r="D317" t="s">
        <v>322</v>
      </c>
      <c r="E317">
        <v>3003</v>
      </c>
      <c r="F317">
        <v>20.100000000000001</v>
      </c>
      <c r="G317">
        <v>80</v>
      </c>
      <c r="H317">
        <v>1</v>
      </c>
      <c r="I317" t="s">
        <v>192</v>
      </c>
    </row>
    <row r="318" spans="1:9" x14ac:dyDescent="0.25">
      <c r="A318">
        <v>19.100000000000001</v>
      </c>
      <c r="B318">
        <v>6</v>
      </c>
      <c r="C318">
        <v>225</v>
      </c>
      <c r="D318" t="s">
        <v>322</v>
      </c>
      <c r="E318">
        <v>3381</v>
      </c>
      <c r="F318">
        <v>18.7</v>
      </c>
      <c r="G318">
        <v>80</v>
      </c>
      <c r="H318">
        <v>1</v>
      </c>
      <c r="I318" t="s">
        <v>195</v>
      </c>
    </row>
    <row r="319" spans="1:9" x14ac:dyDescent="0.25">
      <c r="A319">
        <v>34.299999999999997</v>
      </c>
      <c r="B319">
        <v>4</v>
      </c>
      <c r="C319">
        <v>97</v>
      </c>
      <c r="D319" t="s">
        <v>360</v>
      </c>
      <c r="E319">
        <v>2188</v>
      </c>
      <c r="F319">
        <v>15.8</v>
      </c>
      <c r="G319">
        <v>80</v>
      </c>
      <c r="H319">
        <v>2</v>
      </c>
      <c r="I319" t="s">
        <v>239</v>
      </c>
    </row>
    <row r="320" spans="1:9" x14ac:dyDescent="0.25">
      <c r="A320">
        <v>29.8</v>
      </c>
      <c r="B320">
        <v>4</v>
      </c>
      <c r="C320">
        <v>134</v>
      </c>
      <c r="D320" t="s">
        <v>322</v>
      </c>
      <c r="E320">
        <v>2711</v>
      </c>
      <c r="F320">
        <v>15.5</v>
      </c>
      <c r="G320">
        <v>80</v>
      </c>
      <c r="H320">
        <v>3</v>
      </c>
      <c r="I320" t="s">
        <v>240</v>
      </c>
    </row>
    <row r="321" spans="1:9" x14ac:dyDescent="0.25">
      <c r="A321">
        <v>31.3</v>
      </c>
      <c r="B321">
        <v>4</v>
      </c>
      <c r="C321">
        <v>120</v>
      </c>
      <c r="D321" t="s">
        <v>355</v>
      </c>
      <c r="E321">
        <v>2542</v>
      </c>
      <c r="F321">
        <v>17.5</v>
      </c>
      <c r="G321">
        <v>80</v>
      </c>
      <c r="H321">
        <v>3</v>
      </c>
      <c r="I321" t="s">
        <v>241</v>
      </c>
    </row>
    <row r="322" spans="1:9" x14ac:dyDescent="0.25">
      <c r="A322">
        <v>37</v>
      </c>
      <c r="B322">
        <v>4</v>
      </c>
      <c r="C322">
        <v>119</v>
      </c>
      <c r="D322" t="s">
        <v>346</v>
      </c>
      <c r="E322">
        <v>2434</v>
      </c>
      <c r="F322">
        <v>15</v>
      </c>
      <c r="G322">
        <v>80</v>
      </c>
      <c r="H322">
        <v>3</v>
      </c>
      <c r="I322" t="s">
        <v>242</v>
      </c>
    </row>
    <row r="323" spans="1:9" x14ac:dyDescent="0.25">
      <c r="A323">
        <v>32.200000000000003</v>
      </c>
      <c r="B323">
        <v>4</v>
      </c>
      <c r="C323">
        <v>108</v>
      </c>
      <c r="D323" t="s">
        <v>355</v>
      </c>
      <c r="E323">
        <v>2265</v>
      </c>
      <c r="F323">
        <v>15.2</v>
      </c>
      <c r="G323">
        <v>80</v>
      </c>
      <c r="H323">
        <v>3</v>
      </c>
      <c r="I323" t="s">
        <v>131</v>
      </c>
    </row>
    <row r="324" spans="1:9" x14ac:dyDescent="0.25">
      <c r="A324">
        <v>46.6</v>
      </c>
      <c r="B324">
        <v>4</v>
      </c>
      <c r="C324">
        <v>86</v>
      </c>
      <c r="D324" t="s">
        <v>338</v>
      </c>
      <c r="E324">
        <v>2110</v>
      </c>
      <c r="F324">
        <v>17.899999999999999</v>
      </c>
      <c r="G324">
        <v>80</v>
      </c>
      <c r="H324">
        <v>3</v>
      </c>
      <c r="I324" t="s">
        <v>243</v>
      </c>
    </row>
    <row r="325" spans="1:9" x14ac:dyDescent="0.25">
      <c r="A325">
        <v>27.9</v>
      </c>
      <c r="B325">
        <v>4</v>
      </c>
      <c r="C325">
        <v>156</v>
      </c>
      <c r="D325" t="s">
        <v>329</v>
      </c>
      <c r="E325">
        <v>2800</v>
      </c>
      <c r="F325">
        <v>14.4</v>
      </c>
      <c r="G325">
        <v>80</v>
      </c>
      <c r="H325">
        <v>1</v>
      </c>
      <c r="I325" t="s">
        <v>116</v>
      </c>
    </row>
    <row r="326" spans="1:9" x14ac:dyDescent="0.25">
      <c r="A326">
        <v>40.799999999999997</v>
      </c>
      <c r="B326">
        <v>4</v>
      </c>
      <c r="C326">
        <v>85</v>
      </c>
      <c r="D326" t="s">
        <v>338</v>
      </c>
      <c r="E326">
        <v>2110</v>
      </c>
      <c r="F326">
        <v>19.2</v>
      </c>
      <c r="G326">
        <v>80</v>
      </c>
      <c r="H326">
        <v>3</v>
      </c>
      <c r="I326" t="s">
        <v>230</v>
      </c>
    </row>
    <row r="327" spans="1:9" x14ac:dyDescent="0.25">
      <c r="A327">
        <v>44.3</v>
      </c>
      <c r="B327">
        <v>4</v>
      </c>
      <c r="C327">
        <v>90</v>
      </c>
      <c r="D327" t="s">
        <v>382</v>
      </c>
      <c r="E327">
        <v>2085</v>
      </c>
      <c r="F327">
        <v>21.7</v>
      </c>
      <c r="G327">
        <v>80</v>
      </c>
      <c r="H327">
        <v>2</v>
      </c>
      <c r="I327" t="s">
        <v>244</v>
      </c>
    </row>
    <row r="328" spans="1:9" x14ac:dyDescent="0.25">
      <c r="A328">
        <v>43.4</v>
      </c>
      <c r="B328">
        <v>4</v>
      </c>
      <c r="C328">
        <v>90</v>
      </c>
      <c r="D328" t="s">
        <v>382</v>
      </c>
      <c r="E328">
        <v>2335</v>
      </c>
      <c r="F328">
        <v>23.7</v>
      </c>
      <c r="G328">
        <v>80</v>
      </c>
      <c r="H328">
        <v>2</v>
      </c>
      <c r="I328" t="s">
        <v>245</v>
      </c>
    </row>
    <row r="329" spans="1:9" x14ac:dyDescent="0.25">
      <c r="A329">
        <v>36.4</v>
      </c>
      <c r="B329">
        <v>5</v>
      </c>
      <c r="C329">
        <v>121</v>
      </c>
      <c r="D329" t="s">
        <v>358</v>
      </c>
      <c r="E329">
        <v>2950</v>
      </c>
      <c r="F329">
        <v>19.899999999999999</v>
      </c>
      <c r="G329">
        <v>80</v>
      </c>
      <c r="H329">
        <v>2</v>
      </c>
      <c r="I329" t="s">
        <v>246</v>
      </c>
    </row>
    <row r="330" spans="1:9" x14ac:dyDescent="0.25">
      <c r="A330">
        <v>30</v>
      </c>
      <c r="B330">
        <v>4</v>
      </c>
      <c r="C330">
        <v>146</v>
      </c>
      <c r="D330" t="s">
        <v>358</v>
      </c>
      <c r="E330">
        <v>3250</v>
      </c>
      <c r="F330">
        <v>21.8</v>
      </c>
      <c r="G330">
        <v>80</v>
      </c>
      <c r="H330">
        <v>2</v>
      </c>
      <c r="I330" t="s">
        <v>247</v>
      </c>
    </row>
    <row r="331" spans="1:9" x14ac:dyDescent="0.25">
      <c r="A331">
        <v>44.6</v>
      </c>
      <c r="B331">
        <v>4</v>
      </c>
      <c r="C331">
        <v>91</v>
      </c>
      <c r="D331" t="s">
        <v>358</v>
      </c>
      <c r="E331">
        <v>1850</v>
      </c>
      <c r="F331">
        <v>13.8</v>
      </c>
      <c r="G331">
        <v>80</v>
      </c>
      <c r="H331">
        <v>3</v>
      </c>
      <c r="I331" t="s">
        <v>248</v>
      </c>
    </row>
    <row r="332" spans="1:9" x14ac:dyDescent="0.25">
      <c r="A332">
        <v>40.9</v>
      </c>
      <c r="B332">
        <v>4</v>
      </c>
      <c r="C332">
        <v>85</v>
      </c>
      <c r="D332" t="s">
        <v>327</v>
      </c>
      <c r="E332">
        <v>1835</v>
      </c>
      <c r="F332">
        <v>17.3</v>
      </c>
      <c r="G332">
        <v>80</v>
      </c>
      <c r="H332">
        <v>2</v>
      </c>
      <c r="I332" t="s">
        <v>249</v>
      </c>
    </row>
    <row r="333" spans="1:9" x14ac:dyDescent="0.25">
      <c r="A333">
        <v>33.799999999999997</v>
      </c>
      <c r="B333">
        <v>4</v>
      </c>
      <c r="C333">
        <v>97</v>
      </c>
      <c r="D333" t="s">
        <v>358</v>
      </c>
      <c r="E333">
        <v>2145</v>
      </c>
      <c r="F333">
        <v>18</v>
      </c>
      <c r="G333">
        <v>80</v>
      </c>
      <c r="H333">
        <v>3</v>
      </c>
      <c r="I333" t="s">
        <v>177</v>
      </c>
    </row>
    <row r="334" spans="1:9" x14ac:dyDescent="0.25">
      <c r="A334">
        <v>29.8</v>
      </c>
      <c r="B334">
        <v>4</v>
      </c>
      <c r="C334">
        <v>89</v>
      </c>
      <c r="D334" t="s">
        <v>392</v>
      </c>
      <c r="E334">
        <v>1845</v>
      </c>
      <c r="F334">
        <v>15.3</v>
      </c>
      <c r="G334">
        <v>80</v>
      </c>
      <c r="H334">
        <v>2</v>
      </c>
      <c r="I334" t="s">
        <v>250</v>
      </c>
    </row>
    <row r="335" spans="1:9" x14ac:dyDescent="0.25">
      <c r="A335">
        <v>32.700000000000003</v>
      </c>
      <c r="B335">
        <v>6</v>
      </c>
      <c r="C335">
        <v>168</v>
      </c>
      <c r="D335" t="s">
        <v>393</v>
      </c>
      <c r="E335">
        <v>2910</v>
      </c>
      <c r="F335">
        <v>11.4</v>
      </c>
      <c r="G335">
        <v>80</v>
      </c>
      <c r="H335">
        <v>3</v>
      </c>
      <c r="I335" t="s">
        <v>251</v>
      </c>
    </row>
    <row r="336" spans="1:9" x14ac:dyDescent="0.25">
      <c r="A336">
        <v>23.7</v>
      </c>
      <c r="B336">
        <v>3</v>
      </c>
      <c r="C336">
        <v>70</v>
      </c>
      <c r="D336" t="s">
        <v>328</v>
      </c>
      <c r="E336">
        <v>2420</v>
      </c>
      <c r="F336">
        <v>12.5</v>
      </c>
      <c r="G336">
        <v>80</v>
      </c>
      <c r="H336">
        <v>3</v>
      </c>
      <c r="I336" t="s">
        <v>252</v>
      </c>
    </row>
    <row r="337" spans="1:9" x14ac:dyDescent="0.25">
      <c r="A337">
        <v>35</v>
      </c>
      <c r="B337">
        <v>4</v>
      </c>
      <c r="C337">
        <v>122</v>
      </c>
      <c r="D337" t="s">
        <v>319</v>
      </c>
      <c r="E337">
        <v>2500</v>
      </c>
      <c r="F337">
        <v>15.1</v>
      </c>
      <c r="G337">
        <v>80</v>
      </c>
      <c r="H337">
        <v>2</v>
      </c>
      <c r="I337" t="s">
        <v>253</v>
      </c>
    </row>
    <row r="338" spans="1:9" x14ac:dyDescent="0.25">
      <c r="A338">
        <v>23.6</v>
      </c>
      <c r="B338">
        <v>4</v>
      </c>
      <c r="C338">
        <v>140</v>
      </c>
      <c r="D338" t="s">
        <v>327</v>
      </c>
      <c r="E338">
        <v>2905</v>
      </c>
      <c r="F338">
        <v>14.3</v>
      </c>
      <c r="G338">
        <v>80</v>
      </c>
      <c r="H338">
        <v>1</v>
      </c>
      <c r="I338" t="s">
        <v>254</v>
      </c>
    </row>
    <row r="339" spans="1:9" x14ac:dyDescent="0.25">
      <c r="A339">
        <v>32.4</v>
      </c>
      <c r="B339">
        <v>4</v>
      </c>
      <c r="C339">
        <v>107</v>
      </c>
      <c r="D339" t="s">
        <v>334</v>
      </c>
      <c r="E339">
        <v>2290</v>
      </c>
      <c r="F339">
        <v>17</v>
      </c>
      <c r="G339">
        <v>80</v>
      </c>
      <c r="H339">
        <v>3</v>
      </c>
      <c r="I339" t="s">
        <v>255</v>
      </c>
    </row>
    <row r="340" spans="1:9" x14ac:dyDescent="0.25">
      <c r="A340">
        <v>27.2</v>
      </c>
      <c r="B340">
        <v>4</v>
      </c>
      <c r="C340">
        <v>135</v>
      </c>
      <c r="D340" t="s">
        <v>394</v>
      </c>
      <c r="E340">
        <v>2490</v>
      </c>
      <c r="F340">
        <v>15.7</v>
      </c>
      <c r="G340">
        <v>81</v>
      </c>
      <c r="H340">
        <v>1</v>
      </c>
      <c r="I340" t="s">
        <v>256</v>
      </c>
    </row>
    <row r="341" spans="1:9" x14ac:dyDescent="0.25">
      <c r="A341">
        <v>26.6</v>
      </c>
      <c r="B341">
        <v>4</v>
      </c>
      <c r="C341">
        <v>151</v>
      </c>
      <c r="D341" t="s">
        <v>394</v>
      </c>
      <c r="E341">
        <v>2635</v>
      </c>
      <c r="F341">
        <v>16.399999999999999</v>
      </c>
      <c r="G341">
        <v>81</v>
      </c>
      <c r="H341">
        <v>1</v>
      </c>
      <c r="I341" t="s">
        <v>165</v>
      </c>
    </row>
    <row r="342" spans="1:9" x14ac:dyDescent="0.25">
      <c r="A342">
        <v>25.8</v>
      </c>
      <c r="B342">
        <v>4</v>
      </c>
      <c r="C342">
        <v>156</v>
      </c>
      <c r="D342" t="s">
        <v>346</v>
      </c>
      <c r="E342">
        <v>2620</v>
      </c>
      <c r="F342">
        <v>14.4</v>
      </c>
      <c r="G342">
        <v>81</v>
      </c>
      <c r="H342">
        <v>1</v>
      </c>
      <c r="I342" t="s">
        <v>257</v>
      </c>
    </row>
    <row r="343" spans="1:9" x14ac:dyDescent="0.25">
      <c r="A343">
        <v>23.5</v>
      </c>
      <c r="B343">
        <v>6</v>
      </c>
      <c r="C343">
        <v>173</v>
      </c>
      <c r="D343" t="s">
        <v>333</v>
      </c>
      <c r="E343">
        <v>2725</v>
      </c>
      <c r="F343">
        <v>12.6</v>
      </c>
      <c r="G343">
        <v>81</v>
      </c>
      <c r="H343">
        <v>1</v>
      </c>
      <c r="I343" t="s">
        <v>233</v>
      </c>
    </row>
    <row r="344" spans="1:9" x14ac:dyDescent="0.25">
      <c r="A344">
        <v>30</v>
      </c>
      <c r="B344">
        <v>4</v>
      </c>
      <c r="C344">
        <v>135</v>
      </c>
      <c r="D344" t="s">
        <v>394</v>
      </c>
      <c r="E344">
        <v>2385</v>
      </c>
      <c r="F344">
        <v>12.9</v>
      </c>
      <c r="G344">
        <v>81</v>
      </c>
      <c r="H344">
        <v>1</v>
      </c>
      <c r="I344" t="s">
        <v>256</v>
      </c>
    </row>
    <row r="345" spans="1:9" x14ac:dyDescent="0.25">
      <c r="A345">
        <v>39.1</v>
      </c>
      <c r="B345">
        <v>4</v>
      </c>
      <c r="C345">
        <v>79</v>
      </c>
      <c r="D345" t="s">
        <v>378</v>
      </c>
      <c r="E345">
        <v>1755</v>
      </c>
      <c r="F345">
        <v>16.899999999999999</v>
      </c>
      <c r="G345">
        <v>81</v>
      </c>
      <c r="H345">
        <v>3</v>
      </c>
      <c r="I345" t="s">
        <v>258</v>
      </c>
    </row>
    <row r="346" spans="1:9" x14ac:dyDescent="0.25">
      <c r="A346">
        <v>39</v>
      </c>
      <c r="B346">
        <v>4</v>
      </c>
      <c r="C346">
        <v>86</v>
      </c>
      <c r="D346" t="s">
        <v>395</v>
      </c>
      <c r="E346">
        <v>1875</v>
      </c>
      <c r="F346">
        <v>16.399999999999999</v>
      </c>
      <c r="G346">
        <v>81</v>
      </c>
      <c r="H346">
        <v>1</v>
      </c>
      <c r="I346" t="s">
        <v>259</v>
      </c>
    </row>
    <row r="347" spans="1:9" x14ac:dyDescent="0.25">
      <c r="A347">
        <v>35.1</v>
      </c>
      <c r="B347">
        <v>4</v>
      </c>
      <c r="C347">
        <v>81</v>
      </c>
      <c r="D347" t="s">
        <v>340</v>
      </c>
      <c r="E347">
        <v>1760</v>
      </c>
      <c r="F347">
        <v>16.100000000000001</v>
      </c>
      <c r="G347">
        <v>81</v>
      </c>
      <c r="H347">
        <v>3</v>
      </c>
      <c r="I347" t="s">
        <v>260</v>
      </c>
    </row>
    <row r="348" spans="1:9" x14ac:dyDescent="0.25">
      <c r="A348">
        <v>32.299999999999997</v>
      </c>
      <c r="B348">
        <v>4</v>
      </c>
      <c r="C348">
        <v>97</v>
      </c>
      <c r="D348" t="s">
        <v>358</v>
      </c>
      <c r="E348">
        <v>2065</v>
      </c>
      <c r="F348">
        <v>17.8</v>
      </c>
      <c r="G348">
        <v>81</v>
      </c>
      <c r="H348">
        <v>3</v>
      </c>
      <c r="I348" t="s">
        <v>119</v>
      </c>
    </row>
    <row r="349" spans="1:9" x14ac:dyDescent="0.25">
      <c r="A349">
        <v>37</v>
      </c>
      <c r="B349">
        <v>4</v>
      </c>
      <c r="C349">
        <v>85</v>
      </c>
      <c r="D349" t="s">
        <v>338</v>
      </c>
      <c r="E349">
        <v>1975</v>
      </c>
      <c r="F349">
        <v>19.399999999999999</v>
      </c>
      <c r="G349">
        <v>81</v>
      </c>
      <c r="H349">
        <v>3</v>
      </c>
      <c r="I349" t="s">
        <v>261</v>
      </c>
    </row>
    <row r="350" spans="1:9" x14ac:dyDescent="0.25">
      <c r="A350">
        <v>37.700000000000003</v>
      </c>
      <c r="B350">
        <v>4</v>
      </c>
      <c r="C350">
        <v>89</v>
      </c>
      <c r="D350" t="s">
        <v>392</v>
      </c>
      <c r="E350">
        <v>2050</v>
      </c>
      <c r="F350">
        <v>17.3</v>
      </c>
      <c r="G350">
        <v>81</v>
      </c>
      <c r="H350">
        <v>3</v>
      </c>
      <c r="I350" t="s">
        <v>262</v>
      </c>
    </row>
    <row r="351" spans="1:9" x14ac:dyDescent="0.25">
      <c r="A351">
        <v>34.1</v>
      </c>
      <c r="B351">
        <v>4</v>
      </c>
      <c r="C351">
        <v>91</v>
      </c>
      <c r="D351" t="s">
        <v>377</v>
      </c>
      <c r="E351">
        <v>1985</v>
      </c>
      <c r="F351">
        <v>16</v>
      </c>
      <c r="G351">
        <v>81</v>
      </c>
      <c r="H351">
        <v>3</v>
      </c>
      <c r="I351" t="s">
        <v>263</v>
      </c>
    </row>
    <row r="352" spans="1:9" x14ac:dyDescent="0.25">
      <c r="A352">
        <v>34.700000000000003</v>
      </c>
      <c r="B352">
        <v>4</v>
      </c>
      <c r="C352">
        <v>105</v>
      </c>
      <c r="D352" t="s">
        <v>381</v>
      </c>
      <c r="E352">
        <v>2215</v>
      </c>
      <c r="F352">
        <v>14.9</v>
      </c>
      <c r="G352">
        <v>81</v>
      </c>
      <c r="H352">
        <v>1</v>
      </c>
      <c r="I352" t="s">
        <v>264</v>
      </c>
    </row>
    <row r="353" spans="1:9" x14ac:dyDescent="0.25">
      <c r="A353">
        <v>34.4</v>
      </c>
      <c r="B353">
        <v>4</v>
      </c>
      <c r="C353">
        <v>98</v>
      </c>
      <c r="D353" t="s">
        <v>338</v>
      </c>
      <c r="E353">
        <v>2045</v>
      </c>
      <c r="F353">
        <v>16.2</v>
      </c>
      <c r="G353">
        <v>81</v>
      </c>
      <c r="H353">
        <v>1</v>
      </c>
      <c r="I353" t="s">
        <v>265</v>
      </c>
    </row>
    <row r="354" spans="1:9" x14ac:dyDescent="0.25">
      <c r="A354">
        <v>29.9</v>
      </c>
      <c r="B354">
        <v>4</v>
      </c>
      <c r="C354">
        <v>98</v>
      </c>
      <c r="D354" t="s">
        <v>338</v>
      </c>
      <c r="E354">
        <v>2380</v>
      </c>
      <c r="F354">
        <v>20.7</v>
      </c>
      <c r="G354">
        <v>81</v>
      </c>
      <c r="H354">
        <v>1</v>
      </c>
      <c r="I354" t="s">
        <v>266</v>
      </c>
    </row>
    <row r="355" spans="1:9" x14ac:dyDescent="0.25">
      <c r="A355">
        <v>33</v>
      </c>
      <c r="B355">
        <v>4</v>
      </c>
      <c r="C355">
        <v>105</v>
      </c>
      <c r="D355" t="s">
        <v>396</v>
      </c>
      <c r="E355">
        <v>2190</v>
      </c>
      <c r="F355">
        <v>14.2</v>
      </c>
      <c r="G355">
        <v>81</v>
      </c>
      <c r="H355">
        <v>2</v>
      </c>
      <c r="I355" t="s">
        <v>267</v>
      </c>
    </row>
    <row r="356" spans="1:9" x14ac:dyDescent="0.25">
      <c r="A356">
        <v>34.5</v>
      </c>
      <c r="B356">
        <v>4</v>
      </c>
      <c r="C356">
        <v>100</v>
      </c>
      <c r="D356" t="s">
        <v>327</v>
      </c>
      <c r="E356">
        <v>2320</v>
      </c>
      <c r="F356">
        <v>15.8</v>
      </c>
      <c r="G356">
        <v>81</v>
      </c>
      <c r="H356">
        <v>2</v>
      </c>
      <c r="I356" t="s">
        <v>268</v>
      </c>
    </row>
    <row r="357" spans="1:9" x14ac:dyDescent="0.25">
      <c r="A357">
        <v>33.700000000000003</v>
      </c>
      <c r="B357">
        <v>4</v>
      </c>
      <c r="C357">
        <v>107</v>
      </c>
      <c r="D357" t="s">
        <v>355</v>
      </c>
      <c r="E357">
        <v>2210</v>
      </c>
      <c r="F357">
        <v>14.4</v>
      </c>
      <c r="G357">
        <v>81</v>
      </c>
      <c r="H357">
        <v>3</v>
      </c>
      <c r="I357" t="s">
        <v>269</v>
      </c>
    </row>
    <row r="358" spans="1:9" x14ac:dyDescent="0.25">
      <c r="A358">
        <v>32.4</v>
      </c>
      <c r="B358">
        <v>4</v>
      </c>
      <c r="C358">
        <v>108</v>
      </c>
      <c r="D358" t="s">
        <v>355</v>
      </c>
      <c r="E358">
        <v>2350</v>
      </c>
      <c r="F358">
        <v>16.8</v>
      </c>
      <c r="G358">
        <v>81</v>
      </c>
      <c r="H358">
        <v>3</v>
      </c>
      <c r="I358" t="s">
        <v>131</v>
      </c>
    </row>
    <row r="359" spans="1:9" x14ac:dyDescent="0.25">
      <c r="A359">
        <v>32.9</v>
      </c>
      <c r="B359">
        <v>4</v>
      </c>
      <c r="C359">
        <v>119</v>
      </c>
      <c r="D359" t="s">
        <v>328</v>
      </c>
      <c r="E359">
        <v>2615</v>
      </c>
      <c r="F359">
        <v>14.8</v>
      </c>
      <c r="G359">
        <v>81</v>
      </c>
      <c r="H359">
        <v>3</v>
      </c>
      <c r="I359" t="s">
        <v>270</v>
      </c>
    </row>
    <row r="360" spans="1:9" x14ac:dyDescent="0.25">
      <c r="A360">
        <v>31.6</v>
      </c>
      <c r="B360">
        <v>4</v>
      </c>
      <c r="C360">
        <v>120</v>
      </c>
      <c r="D360" t="s">
        <v>396</v>
      </c>
      <c r="E360">
        <v>2635</v>
      </c>
      <c r="F360">
        <v>18.3</v>
      </c>
      <c r="G360">
        <v>81</v>
      </c>
      <c r="H360">
        <v>3</v>
      </c>
      <c r="I360" t="s">
        <v>241</v>
      </c>
    </row>
    <row r="361" spans="1:9" x14ac:dyDescent="0.25">
      <c r="A361">
        <v>28.1</v>
      </c>
      <c r="B361">
        <v>4</v>
      </c>
      <c r="C361">
        <v>141</v>
      </c>
      <c r="D361" t="s">
        <v>341</v>
      </c>
      <c r="E361">
        <v>3230</v>
      </c>
      <c r="F361">
        <v>20.399999999999999</v>
      </c>
      <c r="G361">
        <v>81</v>
      </c>
      <c r="H361">
        <v>2</v>
      </c>
      <c r="I361" t="s">
        <v>271</v>
      </c>
    </row>
    <row r="362" spans="1:9" x14ac:dyDescent="0.25">
      <c r="A362">
        <v>30.7</v>
      </c>
      <c r="B362">
        <v>6</v>
      </c>
      <c r="C362">
        <v>145</v>
      </c>
      <c r="D362" t="s">
        <v>337</v>
      </c>
      <c r="E362">
        <v>3160</v>
      </c>
      <c r="F362">
        <v>19.600000000000001</v>
      </c>
      <c r="G362">
        <v>81</v>
      </c>
      <c r="H362">
        <v>2</v>
      </c>
      <c r="I362" t="s">
        <v>272</v>
      </c>
    </row>
    <row r="363" spans="1:9" x14ac:dyDescent="0.25">
      <c r="A363">
        <v>25.4</v>
      </c>
      <c r="B363">
        <v>6</v>
      </c>
      <c r="C363">
        <v>168</v>
      </c>
      <c r="D363" t="s">
        <v>397</v>
      </c>
      <c r="E363">
        <v>2900</v>
      </c>
      <c r="F363">
        <v>12.6</v>
      </c>
      <c r="G363">
        <v>81</v>
      </c>
      <c r="H363">
        <v>3</v>
      </c>
      <c r="I363" t="s">
        <v>273</v>
      </c>
    </row>
    <row r="364" spans="1:9" x14ac:dyDescent="0.25">
      <c r="A364">
        <v>24.2</v>
      </c>
      <c r="B364">
        <v>6</v>
      </c>
      <c r="C364">
        <v>146</v>
      </c>
      <c r="D364" t="s">
        <v>373</v>
      </c>
      <c r="E364">
        <v>2930</v>
      </c>
      <c r="F364">
        <v>13.8</v>
      </c>
      <c r="G364">
        <v>81</v>
      </c>
      <c r="H364">
        <v>3</v>
      </c>
      <c r="I364" t="s">
        <v>274</v>
      </c>
    </row>
    <row r="365" spans="1:9" x14ac:dyDescent="0.25">
      <c r="A365">
        <v>22.4</v>
      </c>
      <c r="B365">
        <v>6</v>
      </c>
      <c r="C365">
        <v>231</v>
      </c>
      <c r="D365" t="s">
        <v>333</v>
      </c>
      <c r="E365">
        <v>3415</v>
      </c>
      <c r="F365">
        <v>15.8</v>
      </c>
      <c r="G365">
        <v>81</v>
      </c>
      <c r="H365">
        <v>1</v>
      </c>
      <c r="I365" t="s">
        <v>125</v>
      </c>
    </row>
    <row r="366" spans="1:9" x14ac:dyDescent="0.25">
      <c r="A366">
        <v>26.6</v>
      </c>
      <c r="B366">
        <v>8</v>
      </c>
      <c r="C366">
        <v>350</v>
      </c>
      <c r="D366" t="s">
        <v>329</v>
      </c>
      <c r="E366">
        <v>3725</v>
      </c>
      <c r="F366">
        <v>19</v>
      </c>
      <c r="G366">
        <v>81</v>
      </c>
      <c r="H366">
        <v>1</v>
      </c>
      <c r="I366" t="s">
        <v>275</v>
      </c>
    </row>
    <row r="367" spans="1:9" x14ac:dyDescent="0.25">
      <c r="A367">
        <v>20.2</v>
      </c>
      <c r="B367">
        <v>6</v>
      </c>
      <c r="C367">
        <v>200</v>
      </c>
      <c r="D367" t="s">
        <v>319</v>
      </c>
      <c r="E367">
        <v>3060</v>
      </c>
      <c r="F367">
        <v>17.100000000000001</v>
      </c>
      <c r="G367">
        <v>81</v>
      </c>
      <c r="H367">
        <v>1</v>
      </c>
      <c r="I367" t="s">
        <v>276</v>
      </c>
    </row>
    <row r="368" spans="1:9" x14ac:dyDescent="0.25">
      <c r="A368">
        <v>17.600000000000001</v>
      </c>
      <c r="B368">
        <v>6</v>
      </c>
      <c r="C368">
        <v>225</v>
      </c>
      <c r="D368" t="s">
        <v>318</v>
      </c>
      <c r="E368">
        <v>3465</v>
      </c>
      <c r="F368">
        <v>16.600000000000001</v>
      </c>
      <c r="G368">
        <v>81</v>
      </c>
      <c r="H368">
        <v>1</v>
      </c>
      <c r="I368" t="s">
        <v>277</v>
      </c>
    </row>
    <row r="369" spans="1:9" x14ac:dyDescent="0.25">
      <c r="A369">
        <v>28</v>
      </c>
      <c r="B369">
        <v>4</v>
      </c>
      <c r="C369">
        <v>112</v>
      </c>
      <c r="D369" t="s">
        <v>319</v>
      </c>
      <c r="E369">
        <v>2605</v>
      </c>
      <c r="F369">
        <v>19.600000000000001</v>
      </c>
      <c r="G369">
        <v>82</v>
      </c>
      <c r="H369">
        <v>1</v>
      </c>
      <c r="I369" t="s">
        <v>278</v>
      </c>
    </row>
    <row r="370" spans="1:9" x14ac:dyDescent="0.25">
      <c r="A370">
        <v>27</v>
      </c>
      <c r="B370">
        <v>4</v>
      </c>
      <c r="C370">
        <v>112</v>
      </c>
      <c r="D370" t="s">
        <v>319</v>
      </c>
      <c r="E370">
        <v>2640</v>
      </c>
      <c r="F370">
        <v>18.600000000000001</v>
      </c>
      <c r="G370">
        <v>82</v>
      </c>
      <c r="H370">
        <v>1</v>
      </c>
      <c r="I370" t="s">
        <v>279</v>
      </c>
    </row>
    <row r="371" spans="1:9" x14ac:dyDescent="0.25">
      <c r="A371">
        <v>34</v>
      </c>
      <c r="B371">
        <v>4</v>
      </c>
      <c r="C371">
        <v>112</v>
      </c>
      <c r="D371" t="s">
        <v>319</v>
      </c>
      <c r="E371">
        <v>2395</v>
      </c>
      <c r="F371">
        <v>18</v>
      </c>
      <c r="G371">
        <v>82</v>
      </c>
      <c r="H371">
        <v>1</v>
      </c>
      <c r="I371" t="s">
        <v>280</v>
      </c>
    </row>
    <row r="372" spans="1:9" x14ac:dyDescent="0.25">
      <c r="A372">
        <v>31</v>
      </c>
      <c r="B372">
        <v>4</v>
      </c>
      <c r="C372">
        <v>112</v>
      </c>
      <c r="D372" t="s">
        <v>318</v>
      </c>
      <c r="E372">
        <v>2575</v>
      </c>
      <c r="F372">
        <v>16.2</v>
      </c>
      <c r="G372">
        <v>82</v>
      </c>
      <c r="H372">
        <v>1</v>
      </c>
      <c r="I372" t="s">
        <v>281</v>
      </c>
    </row>
    <row r="373" spans="1:9" x14ac:dyDescent="0.25">
      <c r="A373">
        <v>29</v>
      </c>
      <c r="B373">
        <v>4</v>
      </c>
      <c r="C373">
        <v>135</v>
      </c>
      <c r="D373" t="s">
        <v>394</v>
      </c>
      <c r="E373">
        <v>2525</v>
      </c>
      <c r="F373">
        <v>16</v>
      </c>
      <c r="G373">
        <v>82</v>
      </c>
      <c r="H373">
        <v>1</v>
      </c>
      <c r="I373" t="s">
        <v>282</v>
      </c>
    </row>
    <row r="374" spans="1:9" x14ac:dyDescent="0.25">
      <c r="A374">
        <v>27</v>
      </c>
      <c r="B374">
        <v>4</v>
      </c>
      <c r="C374">
        <v>151</v>
      </c>
      <c r="D374" t="s">
        <v>322</v>
      </c>
      <c r="E374">
        <v>2735</v>
      </c>
      <c r="F374">
        <v>18</v>
      </c>
      <c r="G374">
        <v>82</v>
      </c>
      <c r="H374">
        <v>1</v>
      </c>
      <c r="I374" t="s">
        <v>235</v>
      </c>
    </row>
    <row r="375" spans="1:9" x14ac:dyDescent="0.25">
      <c r="A375">
        <v>24</v>
      </c>
      <c r="B375">
        <v>4</v>
      </c>
      <c r="C375">
        <v>140</v>
      </c>
      <c r="D375" t="s">
        <v>346</v>
      </c>
      <c r="E375">
        <v>2865</v>
      </c>
      <c r="F375">
        <v>16.399999999999999</v>
      </c>
      <c r="G375">
        <v>82</v>
      </c>
      <c r="H375">
        <v>1</v>
      </c>
      <c r="I375" t="s">
        <v>283</v>
      </c>
    </row>
    <row r="376" spans="1:9" x14ac:dyDescent="0.25">
      <c r="A376">
        <v>23</v>
      </c>
      <c r="B376">
        <v>4</v>
      </c>
      <c r="C376">
        <v>151</v>
      </c>
      <c r="D376" t="s">
        <v>327</v>
      </c>
      <c r="E376">
        <v>3035</v>
      </c>
      <c r="F376">
        <v>20.5</v>
      </c>
      <c r="G376">
        <v>82</v>
      </c>
      <c r="H376">
        <v>1</v>
      </c>
      <c r="I376" t="s">
        <v>284</v>
      </c>
    </row>
    <row r="377" spans="1:9" x14ac:dyDescent="0.25">
      <c r="A377">
        <v>36</v>
      </c>
      <c r="B377">
        <v>4</v>
      </c>
      <c r="C377">
        <v>105</v>
      </c>
      <c r="D377" t="s">
        <v>396</v>
      </c>
      <c r="E377">
        <v>1980</v>
      </c>
      <c r="F377">
        <v>15.3</v>
      </c>
      <c r="G377">
        <v>82</v>
      </c>
      <c r="H377">
        <v>2</v>
      </c>
      <c r="I377" t="s">
        <v>285</v>
      </c>
    </row>
    <row r="378" spans="1:9" x14ac:dyDescent="0.25">
      <c r="A378">
        <v>37</v>
      </c>
      <c r="B378">
        <v>4</v>
      </c>
      <c r="C378">
        <v>91</v>
      </c>
      <c r="D378" t="s">
        <v>377</v>
      </c>
      <c r="E378">
        <v>2025</v>
      </c>
      <c r="F378">
        <v>18.2</v>
      </c>
      <c r="G378">
        <v>82</v>
      </c>
      <c r="H378">
        <v>3</v>
      </c>
      <c r="I378" t="s">
        <v>286</v>
      </c>
    </row>
    <row r="379" spans="1:9" x14ac:dyDescent="0.25">
      <c r="A379">
        <v>31</v>
      </c>
      <c r="B379">
        <v>4</v>
      </c>
      <c r="C379">
        <v>91</v>
      </c>
      <c r="D379" t="s">
        <v>377</v>
      </c>
      <c r="E379">
        <v>1970</v>
      </c>
      <c r="F379">
        <v>17.600000000000001</v>
      </c>
      <c r="G379">
        <v>82</v>
      </c>
      <c r="H379">
        <v>3</v>
      </c>
      <c r="I379" t="s">
        <v>287</v>
      </c>
    </row>
    <row r="380" spans="1:9" x14ac:dyDescent="0.25">
      <c r="A380">
        <v>38</v>
      </c>
      <c r="B380">
        <v>4</v>
      </c>
      <c r="C380">
        <v>105</v>
      </c>
      <c r="D380" t="s">
        <v>381</v>
      </c>
      <c r="E380">
        <v>2125</v>
      </c>
      <c r="F380">
        <v>14.7</v>
      </c>
      <c r="G380">
        <v>82</v>
      </c>
      <c r="H380">
        <v>1</v>
      </c>
      <c r="I380" t="s">
        <v>288</v>
      </c>
    </row>
    <row r="381" spans="1:9" x14ac:dyDescent="0.25">
      <c r="A381">
        <v>36</v>
      </c>
      <c r="B381">
        <v>4</v>
      </c>
      <c r="C381">
        <v>98</v>
      </c>
      <c r="D381" t="s">
        <v>336</v>
      </c>
      <c r="E381">
        <v>2125</v>
      </c>
      <c r="F381">
        <v>17.3</v>
      </c>
      <c r="G381">
        <v>82</v>
      </c>
      <c r="H381">
        <v>1</v>
      </c>
      <c r="I381" t="s">
        <v>289</v>
      </c>
    </row>
    <row r="382" spans="1:9" x14ac:dyDescent="0.25">
      <c r="A382">
        <v>36</v>
      </c>
      <c r="B382">
        <v>4</v>
      </c>
      <c r="C382">
        <v>120</v>
      </c>
      <c r="D382" t="s">
        <v>319</v>
      </c>
      <c r="E382">
        <v>2160</v>
      </c>
      <c r="F382">
        <v>14.5</v>
      </c>
      <c r="G382">
        <v>82</v>
      </c>
      <c r="H382">
        <v>3</v>
      </c>
      <c r="I382" t="s">
        <v>290</v>
      </c>
    </row>
    <row r="383" spans="1:9" x14ac:dyDescent="0.25">
      <c r="A383">
        <v>36</v>
      </c>
      <c r="B383">
        <v>4</v>
      </c>
      <c r="C383">
        <v>107</v>
      </c>
      <c r="D383" t="s">
        <v>355</v>
      </c>
      <c r="E383">
        <v>2205</v>
      </c>
      <c r="F383">
        <v>14.5</v>
      </c>
      <c r="G383">
        <v>82</v>
      </c>
      <c r="H383">
        <v>3</v>
      </c>
      <c r="I383" t="s">
        <v>255</v>
      </c>
    </row>
    <row r="384" spans="1:9" x14ac:dyDescent="0.25">
      <c r="A384">
        <v>34</v>
      </c>
      <c r="B384">
        <v>4</v>
      </c>
      <c r="C384">
        <v>108</v>
      </c>
      <c r="D384" t="s">
        <v>336</v>
      </c>
      <c r="E384">
        <v>2245</v>
      </c>
      <c r="F384">
        <v>16.899999999999999</v>
      </c>
      <c r="G384">
        <v>82</v>
      </c>
      <c r="H384">
        <v>3</v>
      </c>
      <c r="I384" t="s">
        <v>131</v>
      </c>
    </row>
    <row r="385" spans="1:9" x14ac:dyDescent="0.25">
      <c r="A385">
        <v>38</v>
      </c>
      <c r="B385">
        <v>4</v>
      </c>
      <c r="C385">
        <v>91</v>
      </c>
      <c r="D385" t="s">
        <v>358</v>
      </c>
      <c r="E385">
        <v>1965</v>
      </c>
      <c r="F385">
        <v>15</v>
      </c>
      <c r="G385">
        <v>82</v>
      </c>
      <c r="H385">
        <v>3</v>
      </c>
      <c r="I385" t="s">
        <v>118</v>
      </c>
    </row>
    <row r="386" spans="1:9" x14ac:dyDescent="0.25">
      <c r="A386">
        <v>32</v>
      </c>
      <c r="B386">
        <v>4</v>
      </c>
      <c r="C386">
        <v>91</v>
      </c>
      <c r="D386" t="s">
        <v>358</v>
      </c>
      <c r="E386">
        <v>1965</v>
      </c>
      <c r="F386">
        <v>15.7</v>
      </c>
      <c r="G386">
        <v>82</v>
      </c>
      <c r="H386">
        <v>3</v>
      </c>
      <c r="I386" t="s">
        <v>291</v>
      </c>
    </row>
    <row r="387" spans="1:9" x14ac:dyDescent="0.25">
      <c r="A387">
        <v>38</v>
      </c>
      <c r="B387">
        <v>4</v>
      </c>
      <c r="C387">
        <v>91</v>
      </c>
      <c r="D387" t="s">
        <v>358</v>
      </c>
      <c r="E387">
        <v>1995</v>
      </c>
      <c r="F387">
        <v>16.2</v>
      </c>
      <c r="G387">
        <v>82</v>
      </c>
      <c r="H387">
        <v>3</v>
      </c>
      <c r="I387" t="s">
        <v>292</v>
      </c>
    </row>
    <row r="388" spans="1:9" x14ac:dyDescent="0.25">
      <c r="A388">
        <v>25</v>
      </c>
      <c r="B388">
        <v>6</v>
      </c>
      <c r="C388">
        <v>181</v>
      </c>
      <c r="D388" t="s">
        <v>333</v>
      </c>
      <c r="E388">
        <v>2945</v>
      </c>
      <c r="F388">
        <v>16.399999999999999</v>
      </c>
      <c r="G388">
        <v>82</v>
      </c>
      <c r="H388">
        <v>1</v>
      </c>
      <c r="I388" t="s">
        <v>293</v>
      </c>
    </row>
    <row r="389" spans="1:9" x14ac:dyDescent="0.25">
      <c r="A389">
        <v>38</v>
      </c>
      <c r="B389">
        <v>6</v>
      </c>
      <c r="C389">
        <v>262</v>
      </c>
      <c r="D389" t="s">
        <v>318</v>
      </c>
      <c r="E389">
        <v>3015</v>
      </c>
      <c r="F389">
        <v>17</v>
      </c>
      <c r="G389">
        <v>82</v>
      </c>
      <c r="H389">
        <v>1</v>
      </c>
      <c r="I389" t="s">
        <v>294</v>
      </c>
    </row>
    <row r="390" spans="1:9" x14ac:dyDescent="0.25">
      <c r="A390">
        <v>26</v>
      </c>
      <c r="B390">
        <v>4</v>
      </c>
      <c r="C390">
        <v>156</v>
      </c>
      <c r="D390" t="s">
        <v>346</v>
      </c>
      <c r="E390">
        <v>2585</v>
      </c>
      <c r="F390">
        <v>14.5</v>
      </c>
      <c r="G390">
        <v>82</v>
      </c>
      <c r="H390">
        <v>1</v>
      </c>
      <c r="I390" t="s">
        <v>295</v>
      </c>
    </row>
    <row r="391" spans="1:9" x14ac:dyDescent="0.25">
      <c r="A391">
        <v>22</v>
      </c>
      <c r="B391">
        <v>6</v>
      </c>
      <c r="C391">
        <v>232</v>
      </c>
      <c r="D391" t="s">
        <v>345</v>
      </c>
      <c r="E391">
        <v>2835</v>
      </c>
      <c r="F391">
        <v>14.7</v>
      </c>
      <c r="G391">
        <v>82</v>
      </c>
      <c r="H391">
        <v>1</v>
      </c>
      <c r="I391" t="s">
        <v>296</v>
      </c>
    </row>
    <row r="392" spans="1:9" x14ac:dyDescent="0.25">
      <c r="A392">
        <v>32</v>
      </c>
      <c r="B392">
        <v>4</v>
      </c>
      <c r="C392">
        <v>144</v>
      </c>
      <c r="D392" t="s">
        <v>366</v>
      </c>
      <c r="E392">
        <v>2665</v>
      </c>
      <c r="F392">
        <v>13.9</v>
      </c>
      <c r="G392">
        <v>82</v>
      </c>
      <c r="H392">
        <v>3</v>
      </c>
      <c r="I392" t="s">
        <v>297</v>
      </c>
    </row>
    <row r="393" spans="1:9" x14ac:dyDescent="0.25">
      <c r="A393">
        <v>36</v>
      </c>
      <c r="B393">
        <v>4</v>
      </c>
      <c r="C393">
        <v>135</v>
      </c>
      <c r="D393" t="s">
        <v>394</v>
      </c>
      <c r="E393">
        <v>2370</v>
      </c>
      <c r="F393">
        <v>13</v>
      </c>
      <c r="G393">
        <v>82</v>
      </c>
      <c r="H393">
        <v>1</v>
      </c>
      <c r="I393" t="s">
        <v>298</v>
      </c>
    </row>
    <row r="394" spans="1:9" x14ac:dyDescent="0.25">
      <c r="A394">
        <v>27</v>
      </c>
      <c r="B394">
        <v>4</v>
      </c>
      <c r="C394">
        <v>151</v>
      </c>
      <c r="D394" t="s">
        <v>322</v>
      </c>
      <c r="E394">
        <v>2950</v>
      </c>
      <c r="F394">
        <v>17.3</v>
      </c>
      <c r="G394">
        <v>82</v>
      </c>
      <c r="H394">
        <v>1</v>
      </c>
      <c r="I394" t="s">
        <v>299</v>
      </c>
    </row>
    <row r="395" spans="1:9" x14ac:dyDescent="0.25">
      <c r="A395">
        <v>27</v>
      </c>
      <c r="B395">
        <v>4</v>
      </c>
      <c r="C395">
        <v>140</v>
      </c>
      <c r="D395" t="s">
        <v>335</v>
      </c>
      <c r="E395">
        <v>2790</v>
      </c>
      <c r="F395">
        <v>15.6</v>
      </c>
      <c r="G395">
        <v>82</v>
      </c>
      <c r="H395">
        <v>1</v>
      </c>
      <c r="I395" t="s">
        <v>300</v>
      </c>
    </row>
    <row r="396" spans="1:9" x14ac:dyDescent="0.25">
      <c r="A396">
        <v>44</v>
      </c>
      <c r="B396">
        <v>4</v>
      </c>
      <c r="C396">
        <v>97</v>
      </c>
      <c r="D396" t="s">
        <v>361</v>
      </c>
      <c r="E396">
        <v>2130</v>
      </c>
      <c r="F396">
        <v>24.6</v>
      </c>
      <c r="G396">
        <v>82</v>
      </c>
      <c r="H396">
        <v>2</v>
      </c>
      <c r="I396" t="s">
        <v>301</v>
      </c>
    </row>
    <row r="397" spans="1:9" x14ac:dyDescent="0.25">
      <c r="A397">
        <v>32</v>
      </c>
      <c r="B397">
        <v>4</v>
      </c>
      <c r="C397">
        <v>135</v>
      </c>
      <c r="D397" t="s">
        <v>394</v>
      </c>
      <c r="E397">
        <v>2295</v>
      </c>
      <c r="F397">
        <v>11.6</v>
      </c>
      <c r="G397">
        <v>82</v>
      </c>
      <c r="H397">
        <v>1</v>
      </c>
      <c r="I397" t="s">
        <v>302</v>
      </c>
    </row>
    <row r="398" spans="1:9" x14ac:dyDescent="0.25">
      <c r="A398">
        <v>28</v>
      </c>
      <c r="B398">
        <v>4</v>
      </c>
      <c r="C398">
        <v>120</v>
      </c>
      <c r="D398" t="s">
        <v>372</v>
      </c>
      <c r="E398">
        <v>2625</v>
      </c>
      <c r="F398">
        <v>18.600000000000001</v>
      </c>
      <c r="G398">
        <v>82</v>
      </c>
      <c r="H398">
        <v>1</v>
      </c>
      <c r="I398" t="s">
        <v>303</v>
      </c>
    </row>
    <row r="399" spans="1:9" x14ac:dyDescent="0.25">
      <c r="A399">
        <v>31</v>
      </c>
      <c r="B399">
        <v>4</v>
      </c>
      <c r="C399">
        <v>119</v>
      </c>
      <c r="D399" t="s">
        <v>398</v>
      </c>
      <c r="E399">
        <v>2720</v>
      </c>
      <c r="F399">
        <v>19.399999999999999</v>
      </c>
      <c r="G399">
        <v>82</v>
      </c>
      <c r="H399">
        <v>1</v>
      </c>
      <c r="I399" t="s">
        <v>304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E A A B Q S w M E F A A C A A g A 7 6 S c W U z O A 9 G l A A A A 9 g A A A B I A H A B D b 2 5 m a W c v U G F j a 2 F n Z S 5 4 b W w g o h g A K K A U A A A A A A A A A A A A A A A A A A A A A A A A A A A A h Y + x D o I w F E V / h X S n L b A Q 8 q i J D i 6 S m J g Y 1 6 Z U a I S H o c X y b w 5 + k r 8 g R l E 3 x 3 v u G e 6 9 X 2 + w G N s m u O j e m g 5 z E l F O A o 2 q K w 1 W O R n c M U z J Q s B W q p O s d D D J a L P R l j m p n T t n j H n v q U 9 o 1 1 c s 5 j x i h 2 K z U 7 V u J f n I 5 r 8 c G r R O o t J E w P 4 1 R s Q 0 S l I a p Z x y Y D O E w u B X i K e 9 z / Y H w m p o 3 N B r o T F c L 4 H N E d j 7 g 3 g A U E s D B B Q A A g A I A O + k n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p J x Z O w h x K w 4 B A A B 6 B Q A A E w A c A E Z v c m 1 1 b G F z L 1 N l Y 3 R p b 2 4 x L m 0 g o h g A K K A U A A A A A A A A A A A A A A A A A A A A A A A A A A A A 7 Z H N a s M w E I T v B r + D U C 4 2 q A Y 7 P 2 1 a e r J b y K m H u D 3 p o r h b x 8 S W j L Q K L i H v X h l j S C F + g J b o I j Q f s z t o D B R Y K U m 2 w x 0 / + Z 7 v m b 3 Q 8 E l m V F h U d 0 1 b U v J M a k D f I + 5 s l d U F O C U 1 x y h T h W 1 A Y v B a 1 R C l S q J 7 m I C m j / z d g D b 8 o E Q t + J u E T F d H 4 B m Y A 6 q W j 5 M j 7 J C G b M 0 o Z S 8 d a v E h a g s m 2 p R S a W B x s k x C N u y d 0 X Q v Z O m C 5 d 8 t 9 J F y s X N L c y 2 k + V K 6 S V V t G 9 l D E w w h 2 e l E B z W m j K A j R N p m B / r M y E g S R z Y S V 4 u o d 1 6 A + a R l M R K E D i / 0 5 d S o 1 e S o + y n L w x R Y / 1 p + D n 2 v k l c / 6 H q V J E j C W 5 3 / q M 7 5 r c 4 / W e c P U E s B A i 0 A F A A C A A g A 7 6 S c W U z O A 9 G l A A A A 9 g A A A B I A A A A A A A A A A A A A A A A A A A A A A E N v b m Z p Z y 9 Q Y W N r Y W d l L n h t b F B L A Q I t A B Q A A g A I A O + k n F k P y u m r p A A A A O k A A A A T A A A A A A A A A A A A A A A A A P E A A A B b Q 2 9 u d G V u d F 9 U e X B l c 1 0 u e G 1 s U E s B A i 0 A F A A C A A g A 7 6 S c W T s I c S s O A Q A A e g U A A B M A A A A A A A A A A A A A A A A A 4 g E A A E Z v c m 1 1 b G F z L 1 N l Y 3 R p b 2 4 x L m 1 Q S w U G A A A A A A M A A w D C A A A A P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i M A A A A A A A C E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W I 1 Y 2 I 2 O W M t Z j d l Y y 0 0 M T k 4 L W I 2 M T M t M D Q 5 Z D J j Y j U 5 N T I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1 d G 9 f b X B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O F Q x O T o w N T o 1 M i 4 z M j I 0 O T k x W i I g L z 4 8 R W 5 0 c n k g V H l w Z T 0 i R m l s b E N v b H V t b l R 5 c G V z I i B W Y W x 1 Z T 0 i c 0 J R T U Z C Z 0 1 G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1 d G 8 t b X B n L 0 F 1 d G 9 S Z W 1 v d m V k Q 2 9 s d W 1 u c z E u e 0 N v b H V t b j E s M H 0 m c X V v d D s s J n F 1 b 3 Q 7 U 2 V j d G l v b j E v Y X V 0 b y 1 t c G c v Q X V 0 b 1 J l b W 9 2 Z W R D b 2 x 1 b W 5 z M S 5 7 Q 2 9 s d W 1 u M i w x f S Z x d W 9 0 O y w m c X V v d D t T Z W N 0 a W 9 u M S 9 h d X R v L W 1 w Z y 9 B d X R v U m V t b 3 Z l Z E N v b H V t b n M x L n t D b 2 x 1 b W 4 z L D J 9 J n F 1 b 3 Q 7 L C Z x d W 9 0 O 1 N l Y 3 R p b 2 4 x L 2 F 1 d G 8 t b X B n L 0 F 1 d G 9 S Z W 1 v d m V k Q 2 9 s d W 1 u c z E u e 0 N v b H V t b j Q s M 3 0 m c X V v d D s s J n F 1 b 3 Q 7 U 2 V j d G l v b j E v Y X V 0 b y 1 t c G c v Q X V 0 b 1 J l b W 9 2 Z W R D b 2 x 1 b W 5 z M S 5 7 Q 2 9 s d W 1 u N S w 0 f S Z x d W 9 0 O y w m c X V v d D t T Z W N 0 a W 9 u M S 9 h d X R v L W 1 w Z y 9 B d X R v U m V t b 3 Z l Z E N v b H V t b n M x L n t D b 2 x 1 b W 4 2 L D V 9 J n F 1 b 3 Q 7 L C Z x d W 9 0 O 1 N l Y 3 R p b 2 4 x L 2 F 1 d G 8 t b X B n L 0 F 1 d G 9 S Z W 1 v d m V k Q 2 9 s d W 1 u c z E u e 0 N v b H V t b j c s N n 0 m c X V v d D s s J n F 1 b 3 Q 7 U 2 V j d G l v b j E v Y X V 0 b y 1 t c G c v Q X V 0 b 1 J l b W 9 2 Z W R D b 2 x 1 b W 5 z M S 5 7 Q 2 9 s d W 1 u O C w 3 f S Z x d W 9 0 O y w m c X V v d D t T Z W N 0 a W 9 u M S 9 h d X R v L W 1 w Z y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F 1 d G 8 t b X B n L 0 F 1 d G 9 S Z W 1 v d m V k Q 2 9 s d W 1 u c z E u e 0 N v b H V t b j E s M H 0 m c X V v d D s s J n F 1 b 3 Q 7 U 2 V j d G l v b j E v Y X V 0 b y 1 t c G c v Q X V 0 b 1 J l b W 9 2 Z W R D b 2 x 1 b W 5 z M S 5 7 Q 2 9 s d W 1 u M i w x f S Z x d W 9 0 O y w m c X V v d D t T Z W N 0 a W 9 u M S 9 h d X R v L W 1 w Z y 9 B d X R v U m V t b 3 Z l Z E N v b H V t b n M x L n t D b 2 x 1 b W 4 z L D J 9 J n F 1 b 3 Q 7 L C Z x d W 9 0 O 1 N l Y 3 R p b 2 4 x L 2 F 1 d G 8 t b X B n L 0 F 1 d G 9 S Z W 1 v d m V k Q 2 9 s d W 1 u c z E u e 0 N v b H V t b j Q s M 3 0 m c X V v d D s s J n F 1 b 3 Q 7 U 2 V j d G l v b j E v Y X V 0 b y 1 t c G c v Q X V 0 b 1 J l b W 9 2 Z W R D b 2 x 1 b W 5 z M S 5 7 Q 2 9 s d W 1 u N S w 0 f S Z x d W 9 0 O y w m c X V v d D t T Z W N 0 a W 9 u M S 9 h d X R v L W 1 w Z y 9 B d X R v U m V t b 3 Z l Z E N v b H V t b n M x L n t D b 2 x 1 b W 4 2 L D V 9 J n F 1 b 3 Q 7 L C Z x d W 9 0 O 1 N l Y 3 R p b 2 4 x L 2 F 1 d G 8 t b X B n L 0 F 1 d G 9 S Z W 1 v d m V k Q 2 9 s d W 1 u c z E u e 0 N v b H V t b j c s N n 0 m c X V v d D s s J n F 1 b 3 Q 7 U 2 V j d G l v b j E v Y X V 0 b y 1 t c G c v Q X V 0 b 1 J l b W 9 2 Z W R D b 2 x 1 b W 5 z M S 5 7 Q 2 9 s d W 1 u O C w 3 f S Z x d W 9 0 O y w m c X V v d D t T Z W N 0 a W 9 u M S 9 h d X R v L W 1 w Z y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c w M j E 3 Z T g t M T d l Y y 0 0 Y j h m L T g x Z D Q t M 2 E 4 O T Y 1 O T E x Z j R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1 d G 9 f b X B n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O F Q x O T o z N z o 1 M y 4 y M T A w M j U 3 W i I g L z 4 8 R W 5 0 c n k g V H l w Z T 0 i R m l s b E N v b H V t b l R 5 c G V z I i B W Y W x 1 Z T 0 i c 0 J R T U Z C Z 0 1 G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1 d G 8 t b X B n I C g y K S 9 B d X R v U m V t b 3 Z l Z E N v b H V t b n M x L n t D b 2 x 1 b W 4 x L D B 9 J n F 1 b 3 Q 7 L C Z x d W 9 0 O 1 N l Y 3 R p b 2 4 x L 2 F 1 d G 8 t b X B n I C g y K S 9 B d X R v U m V t b 3 Z l Z E N v b H V t b n M x L n t D b 2 x 1 b W 4 y L D F 9 J n F 1 b 3 Q 7 L C Z x d W 9 0 O 1 N l Y 3 R p b 2 4 x L 2 F 1 d G 8 t b X B n I C g y K S 9 B d X R v U m V t b 3 Z l Z E N v b H V t b n M x L n t D b 2 x 1 b W 4 z L D J 9 J n F 1 b 3 Q 7 L C Z x d W 9 0 O 1 N l Y 3 R p b 2 4 x L 2 F 1 d G 8 t b X B n I C g y K S 9 B d X R v U m V t b 3 Z l Z E N v b H V t b n M x L n t D b 2 x 1 b W 4 0 L D N 9 J n F 1 b 3 Q 7 L C Z x d W 9 0 O 1 N l Y 3 R p b 2 4 x L 2 F 1 d G 8 t b X B n I C g y K S 9 B d X R v U m V t b 3 Z l Z E N v b H V t b n M x L n t D b 2 x 1 b W 4 1 L D R 9 J n F 1 b 3 Q 7 L C Z x d W 9 0 O 1 N l Y 3 R p b 2 4 x L 2 F 1 d G 8 t b X B n I C g y K S 9 B d X R v U m V t b 3 Z l Z E N v b H V t b n M x L n t D b 2 x 1 b W 4 2 L D V 9 J n F 1 b 3 Q 7 L C Z x d W 9 0 O 1 N l Y 3 R p b 2 4 x L 2 F 1 d G 8 t b X B n I C g y K S 9 B d X R v U m V t b 3 Z l Z E N v b H V t b n M x L n t D b 2 x 1 b W 4 3 L D Z 9 J n F 1 b 3 Q 7 L C Z x d W 9 0 O 1 N l Y 3 R p b 2 4 x L 2 F 1 d G 8 t b X B n I C g y K S 9 B d X R v U m V t b 3 Z l Z E N v b H V t b n M x L n t D b 2 x 1 b W 4 4 L D d 9 J n F 1 b 3 Q 7 L C Z x d W 9 0 O 1 N l Y 3 R p b 2 4 x L 2 F 1 d G 8 t b X B n I C g y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F 1 d G 8 t b X B n I C g y K S 9 B d X R v U m V t b 3 Z l Z E N v b H V t b n M x L n t D b 2 x 1 b W 4 x L D B 9 J n F 1 b 3 Q 7 L C Z x d W 9 0 O 1 N l Y 3 R p b 2 4 x L 2 F 1 d G 8 t b X B n I C g y K S 9 B d X R v U m V t b 3 Z l Z E N v b H V t b n M x L n t D b 2 x 1 b W 4 y L D F 9 J n F 1 b 3 Q 7 L C Z x d W 9 0 O 1 N l Y 3 R p b 2 4 x L 2 F 1 d G 8 t b X B n I C g y K S 9 B d X R v U m V t b 3 Z l Z E N v b H V t b n M x L n t D b 2 x 1 b W 4 z L D J 9 J n F 1 b 3 Q 7 L C Z x d W 9 0 O 1 N l Y 3 R p b 2 4 x L 2 F 1 d G 8 t b X B n I C g y K S 9 B d X R v U m V t b 3 Z l Z E N v b H V t b n M x L n t D b 2 x 1 b W 4 0 L D N 9 J n F 1 b 3 Q 7 L C Z x d W 9 0 O 1 N l Y 3 R p b 2 4 x L 2 F 1 d G 8 t b X B n I C g y K S 9 B d X R v U m V t b 3 Z l Z E N v b H V t b n M x L n t D b 2 x 1 b W 4 1 L D R 9 J n F 1 b 3 Q 7 L C Z x d W 9 0 O 1 N l Y 3 R p b 2 4 x L 2 F 1 d G 8 t b X B n I C g y K S 9 B d X R v U m V t b 3 Z l Z E N v b H V t b n M x L n t D b 2 x 1 b W 4 2 L D V 9 J n F 1 b 3 Q 7 L C Z x d W 9 0 O 1 N l Y 3 R p b 2 4 x L 2 F 1 d G 8 t b X B n I C g y K S 9 B d X R v U m V t b 3 Z l Z E N v b H V t b n M x L n t D b 2 x 1 b W 4 3 L D Z 9 J n F 1 b 3 Q 7 L C Z x d W 9 0 O 1 N l Y 3 R p b 2 4 x L 2 F 1 d G 8 t b X B n I C g y K S 9 B d X R v U m V t b 3 Z l Z E N v b H V t b n M x L n t D b 2 x 1 b W 4 4 L D d 9 J n F 1 b 3 Q 7 L C Z x d W 9 0 O 1 N l Y 3 R p b 2 4 x L 2 F 1 d G 8 t b X B n I C g y K S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Q y Z G M y N z g t Y m I 4 N C 0 0 N D M y L T h j N m I t M m U 1 O T d k Y m Y z M T U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1 d G 9 f b X B n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O F Q x O T o z O T o z M C 4 y N D g y N D I 2 W i I g L z 4 8 R W 5 0 c n k g V H l w Z T 0 i R m l s b E N v b H V t b l R 5 c G V z I i B W Y W x 1 Z T 0 i c 0 J R T U Z C Z 0 1 G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1 d G 8 t b X B n I C g z K S 9 B d X R v U m V t b 3 Z l Z E N v b H V t b n M x L n t D b 2 x 1 b W 4 x L D B 9 J n F 1 b 3 Q 7 L C Z x d W 9 0 O 1 N l Y 3 R p b 2 4 x L 2 F 1 d G 8 t b X B n I C g z K S 9 B d X R v U m V t b 3 Z l Z E N v b H V t b n M x L n t D b 2 x 1 b W 4 y L D F 9 J n F 1 b 3 Q 7 L C Z x d W 9 0 O 1 N l Y 3 R p b 2 4 x L 2 F 1 d G 8 t b X B n I C g z K S 9 B d X R v U m V t b 3 Z l Z E N v b H V t b n M x L n t D b 2 x 1 b W 4 z L D J 9 J n F 1 b 3 Q 7 L C Z x d W 9 0 O 1 N l Y 3 R p b 2 4 x L 2 F 1 d G 8 t b X B n I C g z K S 9 B d X R v U m V t b 3 Z l Z E N v b H V t b n M x L n t D b 2 x 1 b W 4 0 L D N 9 J n F 1 b 3 Q 7 L C Z x d W 9 0 O 1 N l Y 3 R p b 2 4 x L 2 F 1 d G 8 t b X B n I C g z K S 9 B d X R v U m V t b 3 Z l Z E N v b H V t b n M x L n t D b 2 x 1 b W 4 1 L D R 9 J n F 1 b 3 Q 7 L C Z x d W 9 0 O 1 N l Y 3 R p b 2 4 x L 2 F 1 d G 8 t b X B n I C g z K S 9 B d X R v U m V t b 3 Z l Z E N v b H V t b n M x L n t D b 2 x 1 b W 4 2 L D V 9 J n F 1 b 3 Q 7 L C Z x d W 9 0 O 1 N l Y 3 R p b 2 4 x L 2 F 1 d G 8 t b X B n I C g z K S 9 B d X R v U m V t b 3 Z l Z E N v b H V t b n M x L n t D b 2 x 1 b W 4 3 L D Z 9 J n F 1 b 3 Q 7 L C Z x d W 9 0 O 1 N l Y 3 R p b 2 4 x L 2 F 1 d G 8 t b X B n I C g z K S 9 B d X R v U m V t b 3 Z l Z E N v b H V t b n M x L n t D b 2 x 1 b W 4 4 L D d 9 J n F 1 b 3 Q 7 L C Z x d W 9 0 O 1 N l Y 3 R p b 2 4 x L 2 F 1 d G 8 t b X B n I C g z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F 1 d G 8 t b X B n I C g z K S 9 B d X R v U m V t b 3 Z l Z E N v b H V t b n M x L n t D b 2 x 1 b W 4 x L D B 9 J n F 1 b 3 Q 7 L C Z x d W 9 0 O 1 N l Y 3 R p b 2 4 x L 2 F 1 d G 8 t b X B n I C g z K S 9 B d X R v U m V t b 3 Z l Z E N v b H V t b n M x L n t D b 2 x 1 b W 4 y L D F 9 J n F 1 b 3 Q 7 L C Z x d W 9 0 O 1 N l Y 3 R p b 2 4 x L 2 F 1 d G 8 t b X B n I C g z K S 9 B d X R v U m V t b 3 Z l Z E N v b H V t b n M x L n t D b 2 x 1 b W 4 z L D J 9 J n F 1 b 3 Q 7 L C Z x d W 9 0 O 1 N l Y 3 R p b 2 4 x L 2 F 1 d G 8 t b X B n I C g z K S 9 B d X R v U m V t b 3 Z l Z E N v b H V t b n M x L n t D b 2 x 1 b W 4 0 L D N 9 J n F 1 b 3 Q 7 L C Z x d W 9 0 O 1 N l Y 3 R p b 2 4 x L 2 F 1 d G 8 t b X B n I C g z K S 9 B d X R v U m V t b 3 Z l Z E N v b H V t b n M x L n t D b 2 x 1 b W 4 1 L D R 9 J n F 1 b 3 Q 7 L C Z x d W 9 0 O 1 N l Y 3 R p b 2 4 x L 2 F 1 d G 8 t b X B n I C g z K S 9 B d X R v U m V t b 3 Z l Z E N v b H V t b n M x L n t D b 2 x 1 b W 4 2 L D V 9 J n F 1 b 3 Q 7 L C Z x d W 9 0 O 1 N l Y 3 R p b 2 4 x L 2 F 1 d G 8 t b X B n I C g z K S 9 B d X R v U m V t b 3 Z l Z E N v b H V t b n M x L n t D b 2 x 1 b W 4 3 L D Z 9 J n F 1 b 3 Q 7 L C Z x d W 9 0 O 1 N l Y 3 R p b 2 4 x L 2 F 1 d G 8 t b X B n I C g z K S 9 B d X R v U m V t b 3 Z l Z E N v b H V t b n M x L n t D b 2 x 1 b W 4 4 L D d 9 J n F 1 b 3 Q 7 L C Z x d W 9 0 O 1 N l Y 3 R p b 2 4 x L 2 F 1 d G 8 t b X B n I C g z K S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d Q 5 S 6 Y Q 2 Q 4 B e v 0 K 9 n 6 p O A A A A A A I A A A A A A B B m A A A A A Q A A I A A A A L r X j 7 m K l z D k M S m y v 4 B r n g J p A c 7 9 I Z 3 b c Q / j 3 4 w 9 1 S e c A A A A A A 6 A A A A A A g A A I A A A A K p I W q H t 7 Z D D A F g n 0 L f W j d j S O W C 1 a v J j M n 5 u r p V F 7 Z L 6 U A A A A E N s V 5 1 S G l J Y T Q l s y A 6 x B W o Q V u l 4 i Z f 5 h 9 A V D h G Q 4 0 v 8 C u A 6 l C s 6 l 2 E 4 S j F K S + m S u b n G d L X z Y t / a q N m q D P D g q i B N a T K z i q e a x 8 Q M s 2 W t O u M i Q A A A A L M k f 7 y o k e X R p Y S R K Y g Z M o S u 8 H T T c 8 K S S t o L 1 o P A A 1 g S R d L 7 k Y s d 1 A f l K + 0 m V 8 f k F 5 2 J Q 5 G m Y u U B 7 + x e h a w y G o Q = < / D a t a M a s h u p > 
</file>

<file path=customXml/itemProps1.xml><?xml version="1.0" encoding="utf-8"?>
<ds:datastoreItem xmlns:ds="http://schemas.openxmlformats.org/officeDocument/2006/customXml" ds:itemID="{1D4FB1FD-E629-4126-8B72-09E2B036C9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Section 1</vt:lpstr>
      <vt:lpstr>Section 2</vt:lpstr>
      <vt:lpstr>Section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Ričards Balodis</dc:creator>
  <cp:lastModifiedBy>Ričards Balodis</cp:lastModifiedBy>
  <dcterms:created xsi:type="dcterms:W3CDTF">2024-12-28T18:59:10Z</dcterms:created>
  <dcterms:modified xsi:type="dcterms:W3CDTF">2024-12-29T14:07:35Z</dcterms:modified>
</cp:coreProperties>
</file>