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c38231b2eac7fd/Escritorio/RCM/Bootcamp Data Scientist/Pre Work/Ejercicio Excel/"/>
    </mc:Choice>
  </mc:AlternateContent>
  <xr:revisionPtr revIDLastSave="1513" documentId="8_{515DDA45-7804-4952-BE9F-0FE6A366411D}" xr6:coauthVersionLast="47" xr6:coauthVersionMax="47" xr10:uidLastSave="{9539B442-9A29-40C5-B051-5527F68B62BD}"/>
  <bookViews>
    <workbookView xWindow="-120" yWindow="-120" windowWidth="20730" windowHeight="11160" tabRatio="627" activeTab="1" xr2:uid="{E07A1192-65E9-4573-BBCF-175536A9F7CB}"/>
  </bookViews>
  <sheets>
    <sheet name="sala" sheetId="10" r:id="rId1"/>
    <sheet name="cocina" sheetId="12" r:id="rId2"/>
    <sheet name="Dashboard Resultados" sheetId="19" r:id="rId3"/>
  </sheets>
  <definedNames>
    <definedName name="DatosExternos_1" localSheetId="1" hidden="1">'cocina'!$A$1:$L$1903</definedName>
    <definedName name="DatosExternos_1" localSheetId="0" hidden="1">sala!$A$1:$T$768</definedName>
  </definedNames>
  <calcPr calcId="191029"/>
  <pivotCaches>
    <pivotCache cacheId="16" r:id="rId4"/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5" i="19" l="1"/>
  <c r="P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503" i="10"/>
  <c r="P504" i="10"/>
  <c r="P505" i="10"/>
  <c r="P506" i="10"/>
  <c r="P507" i="10"/>
  <c r="P508" i="10"/>
  <c r="P509" i="10"/>
  <c r="P510" i="10"/>
  <c r="P511" i="10"/>
  <c r="P512" i="10"/>
  <c r="P513" i="10"/>
  <c r="P514" i="10"/>
  <c r="P515" i="10"/>
  <c r="P516" i="10"/>
  <c r="P517" i="10"/>
  <c r="P518" i="10"/>
  <c r="P519" i="10"/>
  <c r="P520" i="10"/>
  <c r="P521" i="10"/>
  <c r="P522" i="10"/>
  <c r="P523" i="10"/>
  <c r="P524" i="10"/>
  <c r="P525" i="10"/>
  <c r="P526" i="10"/>
  <c r="P527" i="10"/>
  <c r="P528" i="10"/>
  <c r="P529" i="10"/>
  <c r="P530" i="10"/>
  <c r="P531" i="10"/>
  <c r="P532" i="10"/>
  <c r="P533" i="10"/>
  <c r="P534" i="10"/>
  <c r="P535" i="10"/>
  <c r="P536" i="10"/>
  <c r="P537" i="10"/>
  <c r="P538" i="10"/>
  <c r="P539" i="10"/>
  <c r="P540" i="10"/>
  <c r="P541" i="10"/>
  <c r="P542" i="10"/>
  <c r="P543" i="10"/>
  <c r="P544" i="10"/>
  <c r="P545" i="10"/>
  <c r="P546" i="10"/>
  <c r="P547" i="10"/>
  <c r="P548" i="10"/>
  <c r="P549" i="10"/>
  <c r="P550" i="10"/>
  <c r="P551" i="10"/>
  <c r="P552" i="10"/>
  <c r="P553" i="10"/>
  <c r="P554" i="10"/>
  <c r="P555" i="10"/>
  <c r="P556" i="10"/>
  <c r="P557" i="10"/>
  <c r="P558" i="10"/>
  <c r="P559" i="10"/>
  <c r="P560" i="10"/>
  <c r="P561" i="10"/>
  <c r="P562" i="10"/>
  <c r="P563" i="10"/>
  <c r="P564" i="10"/>
  <c r="P565" i="10"/>
  <c r="P566" i="10"/>
  <c r="P567" i="10"/>
  <c r="P568" i="10"/>
  <c r="P569" i="10"/>
  <c r="P570" i="10"/>
  <c r="P571" i="10"/>
  <c r="P572" i="10"/>
  <c r="P573" i="10"/>
  <c r="P574" i="10"/>
  <c r="P575" i="10"/>
  <c r="P576" i="10"/>
  <c r="P577" i="10"/>
  <c r="P578" i="10"/>
  <c r="P579" i="10"/>
  <c r="P580" i="10"/>
  <c r="P581" i="10"/>
  <c r="P582" i="10"/>
  <c r="P583" i="10"/>
  <c r="P584" i="10"/>
  <c r="P585" i="10"/>
  <c r="P586" i="10"/>
  <c r="P587" i="10"/>
  <c r="P588" i="10"/>
  <c r="P589" i="10"/>
  <c r="P590" i="10"/>
  <c r="P591" i="10"/>
  <c r="P592" i="10"/>
  <c r="P593" i="10"/>
  <c r="P594" i="10"/>
  <c r="P595" i="10"/>
  <c r="P596" i="10"/>
  <c r="P597" i="10"/>
  <c r="P598" i="10"/>
  <c r="P599" i="10"/>
  <c r="P600" i="10"/>
  <c r="P601" i="10"/>
  <c r="P602" i="10"/>
  <c r="P603" i="10"/>
  <c r="P604" i="10"/>
  <c r="P605" i="10"/>
  <c r="P606" i="10"/>
  <c r="P607" i="10"/>
  <c r="P608" i="10"/>
  <c r="P609" i="10"/>
  <c r="P610" i="10"/>
  <c r="P611" i="10"/>
  <c r="P612" i="10"/>
  <c r="P613" i="10"/>
  <c r="P614" i="10"/>
  <c r="P615" i="10"/>
  <c r="P616" i="10"/>
  <c r="P617" i="10"/>
  <c r="P618" i="10"/>
  <c r="P619" i="10"/>
  <c r="P620" i="10"/>
  <c r="P621" i="10"/>
  <c r="P622" i="10"/>
  <c r="P623" i="10"/>
  <c r="P624" i="10"/>
  <c r="P625" i="10"/>
  <c r="P626" i="10"/>
  <c r="P627" i="10"/>
  <c r="P628" i="10"/>
  <c r="P629" i="10"/>
  <c r="P630" i="10"/>
  <c r="P631" i="10"/>
  <c r="P632" i="10"/>
  <c r="P633" i="10"/>
  <c r="P634" i="10"/>
  <c r="P635" i="10"/>
  <c r="P636" i="10"/>
  <c r="P637" i="10"/>
  <c r="P638" i="10"/>
  <c r="P639" i="10"/>
  <c r="P640" i="10"/>
  <c r="P641" i="10"/>
  <c r="P642" i="10"/>
  <c r="P643" i="10"/>
  <c r="P644" i="10"/>
  <c r="P645" i="10"/>
  <c r="P646" i="10"/>
  <c r="P647" i="10"/>
  <c r="P648" i="10"/>
  <c r="P649" i="10"/>
  <c r="P650" i="10"/>
  <c r="P651" i="10"/>
  <c r="P652" i="10"/>
  <c r="P653" i="10"/>
  <c r="P654" i="10"/>
  <c r="P655" i="10"/>
  <c r="P656" i="10"/>
  <c r="P657" i="10"/>
  <c r="P658" i="10"/>
  <c r="P659" i="10"/>
  <c r="P660" i="10"/>
  <c r="P661" i="10"/>
  <c r="P662" i="10"/>
  <c r="P663" i="10"/>
  <c r="P664" i="10"/>
  <c r="P665" i="10"/>
  <c r="P666" i="10"/>
  <c r="P667" i="10"/>
  <c r="P668" i="10"/>
  <c r="P669" i="10"/>
  <c r="P670" i="10"/>
  <c r="P671" i="10"/>
  <c r="P672" i="10"/>
  <c r="P673" i="10"/>
  <c r="P674" i="10"/>
  <c r="P675" i="10"/>
  <c r="P676" i="10"/>
  <c r="P677" i="10"/>
  <c r="P678" i="10"/>
  <c r="P679" i="10"/>
  <c r="P680" i="10"/>
  <c r="P681" i="10"/>
  <c r="P682" i="10"/>
  <c r="P683" i="10"/>
  <c r="P684" i="10"/>
  <c r="P685" i="10"/>
  <c r="P686" i="10"/>
  <c r="P687" i="10"/>
  <c r="P688" i="10"/>
  <c r="P689" i="10"/>
  <c r="P690" i="10"/>
  <c r="P691" i="10"/>
  <c r="P692" i="10"/>
  <c r="P693" i="10"/>
  <c r="P694" i="10"/>
  <c r="P695" i="10"/>
  <c r="P696" i="10"/>
  <c r="P697" i="10"/>
  <c r="P698" i="10"/>
  <c r="P699" i="10"/>
  <c r="P700" i="10"/>
  <c r="P701" i="10"/>
  <c r="P702" i="10"/>
  <c r="P703" i="10"/>
  <c r="P704" i="10"/>
  <c r="P705" i="10"/>
  <c r="P706" i="10"/>
  <c r="P707" i="10"/>
  <c r="P708" i="10"/>
  <c r="P709" i="10"/>
  <c r="P710" i="10"/>
  <c r="P711" i="10"/>
  <c r="P712" i="10"/>
  <c r="P713" i="10"/>
  <c r="P714" i="10"/>
  <c r="P715" i="10"/>
  <c r="P716" i="10"/>
  <c r="P717" i="10"/>
  <c r="P718" i="10"/>
  <c r="P719" i="10"/>
  <c r="P720" i="10"/>
  <c r="P721" i="10"/>
  <c r="P722" i="10"/>
  <c r="P723" i="10"/>
  <c r="P724" i="10"/>
  <c r="P725" i="10"/>
  <c r="P726" i="10"/>
  <c r="P727" i="10"/>
  <c r="P728" i="10"/>
  <c r="P729" i="10"/>
  <c r="P730" i="10"/>
  <c r="P731" i="10"/>
  <c r="P732" i="10"/>
  <c r="P733" i="10"/>
  <c r="P734" i="10"/>
  <c r="P735" i="10"/>
  <c r="P736" i="10"/>
  <c r="P737" i="10"/>
  <c r="P738" i="10"/>
  <c r="P739" i="10"/>
  <c r="P740" i="10"/>
  <c r="P741" i="10"/>
  <c r="P742" i="10"/>
  <c r="P743" i="10"/>
  <c r="P744" i="10"/>
  <c r="P745" i="10"/>
  <c r="P746" i="10"/>
  <c r="P747" i="10"/>
  <c r="P748" i="10"/>
  <c r="P749" i="10"/>
  <c r="P750" i="10"/>
  <c r="P751" i="10"/>
  <c r="P752" i="10"/>
  <c r="P753" i="10"/>
  <c r="P754" i="10"/>
  <c r="P755" i="10"/>
  <c r="P756" i="10"/>
  <c r="P757" i="10"/>
  <c r="P758" i="10"/>
  <c r="P759" i="10"/>
  <c r="P760" i="10"/>
  <c r="P761" i="10"/>
  <c r="P762" i="10"/>
  <c r="P763" i="10"/>
  <c r="P764" i="10"/>
  <c r="P765" i="10"/>
  <c r="P766" i="10"/>
  <c r="P767" i="10"/>
  <c r="P768" i="10"/>
  <c r="Q3" i="10" l="1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84" i="10"/>
  <c r="Q85" i="10"/>
  <c r="Q86" i="10"/>
  <c r="Q87" i="10"/>
  <c r="Q88" i="10"/>
  <c r="Q89" i="10"/>
  <c r="Q90" i="10"/>
  <c r="Q91" i="10"/>
  <c r="Q92" i="10"/>
  <c r="Q93" i="10"/>
  <c r="Q94" i="10"/>
  <c r="Q95" i="10"/>
  <c r="Q96" i="10"/>
  <c r="Q97" i="10"/>
  <c r="Q98" i="10"/>
  <c r="Q99" i="10"/>
  <c r="Q100" i="10"/>
  <c r="Q101" i="10"/>
  <c r="Q102" i="10"/>
  <c r="Q103" i="10"/>
  <c r="Q104" i="10"/>
  <c r="Q105" i="10"/>
  <c r="Q106" i="10"/>
  <c r="Q107" i="10"/>
  <c r="Q108" i="10"/>
  <c r="Q109" i="10"/>
  <c r="Q110" i="10"/>
  <c r="Q111" i="10"/>
  <c r="Q112" i="10"/>
  <c r="Q113" i="10"/>
  <c r="Q114" i="10"/>
  <c r="Q115" i="10"/>
  <c r="Q116" i="10"/>
  <c r="Q117" i="10"/>
  <c r="Q118" i="10"/>
  <c r="Q119" i="10"/>
  <c r="Q120" i="10"/>
  <c r="Q121" i="10"/>
  <c r="Q122" i="10"/>
  <c r="Q123" i="10"/>
  <c r="Q124" i="10"/>
  <c r="Q125" i="10"/>
  <c r="Q126" i="10"/>
  <c r="Q127" i="10"/>
  <c r="Q128" i="10"/>
  <c r="Q129" i="10"/>
  <c r="Q130" i="10"/>
  <c r="Q131" i="10"/>
  <c r="Q132" i="10"/>
  <c r="Q133" i="10"/>
  <c r="Q134" i="10"/>
  <c r="Q135" i="10"/>
  <c r="Q136" i="10"/>
  <c r="Q137" i="10"/>
  <c r="Q138" i="10"/>
  <c r="Q139" i="10"/>
  <c r="Q140" i="10"/>
  <c r="Q141" i="10"/>
  <c r="Q142" i="10"/>
  <c r="Q143" i="10"/>
  <c r="Q144" i="10"/>
  <c r="Q145" i="10"/>
  <c r="Q146" i="10"/>
  <c r="Q147" i="10"/>
  <c r="Q148" i="10"/>
  <c r="Q149" i="10"/>
  <c r="Q150" i="10"/>
  <c r="Q151" i="10"/>
  <c r="Q152" i="10"/>
  <c r="Q153" i="10"/>
  <c r="Q154" i="10"/>
  <c r="Q155" i="10"/>
  <c r="Q156" i="10"/>
  <c r="Q157" i="10"/>
  <c r="Q158" i="10"/>
  <c r="Q159" i="10"/>
  <c r="Q160" i="10"/>
  <c r="Q161" i="10"/>
  <c r="Q162" i="10"/>
  <c r="Q163" i="10"/>
  <c r="Q164" i="10"/>
  <c r="Q165" i="10"/>
  <c r="Q166" i="10"/>
  <c r="Q167" i="10"/>
  <c r="Q168" i="10"/>
  <c r="Q169" i="10"/>
  <c r="Q170" i="10"/>
  <c r="Q171" i="10"/>
  <c r="Q172" i="10"/>
  <c r="Q173" i="10"/>
  <c r="Q174" i="10"/>
  <c r="Q175" i="10"/>
  <c r="Q176" i="10"/>
  <c r="Q177" i="10"/>
  <c r="Q178" i="10"/>
  <c r="Q179" i="10"/>
  <c r="Q180" i="10"/>
  <c r="Q181" i="10"/>
  <c r="Q182" i="10"/>
  <c r="Q183" i="10"/>
  <c r="Q184" i="10"/>
  <c r="Q185" i="10"/>
  <c r="Q186" i="10"/>
  <c r="Q187" i="10"/>
  <c r="Q188" i="10"/>
  <c r="Q189" i="10"/>
  <c r="Q190" i="10"/>
  <c r="Q191" i="10"/>
  <c r="Q192" i="10"/>
  <c r="Q193" i="10"/>
  <c r="Q194" i="10"/>
  <c r="Q195" i="10"/>
  <c r="Q196" i="10"/>
  <c r="Q197" i="10"/>
  <c r="Q198" i="10"/>
  <c r="Q199" i="10"/>
  <c r="Q200" i="10"/>
  <c r="Q201" i="10"/>
  <c r="Q202" i="10"/>
  <c r="Q203" i="10"/>
  <c r="Q204" i="10"/>
  <c r="Q205" i="10"/>
  <c r="Q206" i="10"/>
  <c r="Q207" i="10"/>
  <c r="Q208" i="10"/>
  <c r="Q209" i="10"/>
  <c r="Q210" i="10"/>
  <c r="Q211" i="10"/>
  <c r="Q212" i="10"/>
  <c r="Q213" i="10"/>
  <c r="Q214" i="10"/>
  <c r="Q215" i="10"/>
  <c r="Q216" i="10"/>
  <c r="Q217" i="10"/>
  <c r="Q218" i="10"/>
  <c r="Q219" i="10"/>
  <c r="Q220" i="10"/>
  <c r="Q221" i="10"/>
  <c r="Q222" i="10"/>
  <c r="Q223" i="10"/>
  <c r="Q224" i="10"/>
  <c r="Q225" i="10"/>
  <c r="Q226" i="10"/>
  <c r="Q227" i="10"/>
  <c r="Q228" i="10"/>
  <c r="Q229" i="10"/>
  <c r="Q230" i="10"/>
  <c r="Q231" i="10"/>
  <c r="Q232" i="10"/>
  <c r="Q233" i="10"/>
  <c r="Q234" i="10"/>
  <c r="Q235" i="10"/>
  <c r="Q236" i="10"/>
  <c r="Q237" i="10"/>
  <c r="Q238" i="10"/>
  <c r="Q239" i="10"/>
  <c r="Q240" i="10"/>
  <c r="Q241" i="10"/>
  <c r="Q242" i="10"/>
  <c r="Q243" i="10"/>
  <c r="Q244" i="10"/>
  <c r="Q245" i="10"/>
  <c r="Q246" i="10"/>
  <c r="Q247" i="10"/>
  <c r="Q248" i="10"/>
  <c r="Q249" i="10"/>
  <c r="Q250" i="10"/>
  <c r="Q251" i="10"/>
  <c r="Q252" i="10"/>
  <c r="Q253" i="10"/>
  <c r="Q254" i="10"/>
  <c r="Q255" i="10"/>
  <c r="Q256" i="10"/>
  <c r="Q257" i="10"/>
  <c r="Q258" i="10"/>
  <c r="Q259" i="10"/>
  <c r="Q260" i="10"/>
  <c r="Q261" i="10"/>
  <c r="Q262" i="10"/>
  <c r="Q263" i="10"/>
  <c r="Q264" i="10"/>
  <c r="Q265" i="10"/>
  <c r="Q266" i="10"/>
  <c r="Q267" i="10"/>
  <c r="Q268" i="10"/>
  <c r="Q269" i="10"/>
  <c r="Q270" i="10"/>
  <c r="Q271" i="10"/>
  <c r="Q272" i="10"/>
  <c r="Q273" i="10"/>
  <c r="Q274" i="10"/>
  <c r="Q275" i="10"/>
  <c r="Q276" i="10"/>
  <c r="Q277" i="10"/>
  <c r="Q278" i="10"/>
  <c r="Q279" i="10"/>
  <c r="Q280" i="10"/>
  <c r="Q281" i="10"/>
  <c r="Q282" i="10"/>
  <c r="Q283" i="10"/>
  <c r="Q284" i="10"/>
  <c r="Q285" i="10"/>
  <c r="Q286" i="10"/>
  <c r="Q287" i="10"/>
  <c r="Q288" i="10"/>
  <c r="Q289" i="10"/>
  <c r="Q290" i="10"/>
  <c r="Q291" i="10"/>
  <c r="Q292" i="10"/>
  <c r="Q293" i="10"/>
  <c r="Q294" i="10"/>
  <c r="Q295" i="10"/>
  <c r="Q296" i="10"/>
  <c r="Q297" i="10"/>
  <c r="Q298" i="10"/>
  <c r="Q299" i="10"/>
  <c r="Q300" i="10"/>
  <c r="Q301" i="10"/>
  <c r="Q302" i="10"/>
  <c r="Q303" i="10"/>
  <c r="Q304" i="10"/>
  <c r="Q305" i="10"/>
  <c r="Q306" i="10"/>
  <c r="Q307" i="10"/>
  <c r="Q308" i="10"/>
  <c r="Q309" i="10"/>
  <c r="Q310" i="10"/>
  <c r="Q311" i="10"/>
  <c r="Q312" i="10"/>
  <c r="Q313" i="10"/>
  <c r="Q314" i="10"/>
  <c r="Q315" i="10"/>
  <c r="Q316" i="10"/>
  <c r="Q317" i="10"/>
  <c r="Q318" i="10"/>
  <c r="Q319" i="10"/>
  <c r="Q320" i="10"/>
  <c r="Q321" i="10"/>
  <c r="Q322" i="10"/>
  <c r="Q323" i="10"/>
  <c r="Q324" i="10"/>
  <c r="Q325" i="10"/>
  <c r="Q326" i="10"/>
  <c r="Q327" i="10"/>
  <c r="Q328" i="10"/>
  <c r="Q329" i="10"/>
  <c r="Q330" i="10"/>
  <c r="Q331" i="10"/>
  <c r="Q332" i="10"/>
  <c r="Q333" i="10"/>
  <c r="Q334" i="10"/>
  <c r="Q335" i="10"/>
  <c r="Q336" i="10"/>
  <c r="Q337" i="10"/>
  <c r="Q338" i="10"/>
  <c r="Q339" i="10"/>
  <c r="Q340" i="10"/>
  <c r="Q341" i="10"/>
  <c r="Q342" i="10"/>
  <c r="Q343" i="10"/>
  <c r="Q344" i="10"/>
  <c r="Q345" i="10"/>
  <c r="Q346" i="10"/>
  <c r="Q347" i="10"/>
  <c r="Q348" i="10"/>
  <c r="Q349" i="10"/>
  <c r="Q350" i="10"/>
  <c r="Q351" i="10"/>
  <c r="Q352" i="10"/>
  <c r="Q353" i="10"/>
  <c r="Q354" i="10"/>
  <c r="Q355" i="10"/>
  <c r="Q356" i="10"/>
  <c r="Q357" i="10"/>
  <c r="Q358" i="10"/>
  <c r="Q359" i="10"/>
  <c r="Q360" i="10"/>
  <c r="Q361" i="10"/>
  <c r="Q362" i="10"/>
  <c r="Q363" i="10"/>
  <c r="Q364" i="10"/>
  <c r="Q365" i="10"/>
  <c r="Q366" i="10"/>
  <c r="Q367" i="10"/>
  <c r="Q368" i="10"/>
  <c r="Q369" i="10"/>
  <c r="Q370" i="10"/>
  <c r="Q371" i="10"/>
  <c r="Q372" i="10"/>
  <c r="Q373" i="10"/>
  <c r="Q374" i="10"/>
  <c r="Q375" i="10"/>
  <c r="Q376" i="10"/>
  <c r="Q377" i="10"/>
  <c r="Q378" i="10"/>
  <c r="Q379" i="10"/>
  <c r="Q380" i="10"/>
  <c r="Q381" i="10"/>
  <c r="Q382" i="10"/>
  <c r="Q383" i="10"/>
  <c r="Q384" i="10"/>
  <c r="Q385" i="10"/>
  <c r="Q386" i="10"/>
  <c r="Q387" i="10"/>
  <c r="Q388" i="10"/>
  <c r="Q389" i="10"/>
  <c r="Q390" i="10"/>
  <c r="Q391" i="10"/>
  <c r="Q392" i="10"/>
  <c r="Q393" i="10"/>
  <c r="Q394" i="10"/>
  <c r="Q395" i="10"/>
  <c r="Q396" i="10"/>
  <c r="Q397" i="10"/>
  <c r="Q398" i="10"/>
  <c r="Q399" i="10"/>
  <c r="Q400" i="10"/>
  <c r="Q401" i="10"/>
  <c r="Q402" i="10"/>
  <c r="Q403" i="10"/>
  <c r="Q404" i="10"/>
  <c r="Q405" i="10"/>
  <c r="Q406" i="10"/>
  <c r="Q407" i="10"/>
  <c r="Q408" i="10"/>
  <c r="Q409" i="10"/>
  <c r="Q410" i="10"/>
  <c r="Q411" i="10"/>
  <c r="Q412" i="10"/>
  <c r="Q413" i="10"/>
  <c r="Q414" i="10"/>
  <c r="Q415" i="10"/>
  <c r="Q416" i="10"/>
  <c r="Q417" i="10"/>
  <c r="Q418" i="10"/>
  <c r="Q419" i="10"/>
  <c r="Q420" i="10"/>
  <c r="Q421" i="10"/>
  <c r="Q422" i="10"/>
  <c r="Q423" i="10"/>
  <c r="Q424" i="10"/>
  <c r="Q425" i="10"/>
  <c r="Q426" i="10"/>
  <c r="Q427" i="10"/>
  <c r="Q428" i="10"/>
  <c r="Q429" i="10"/>
  <c r="Q430" i="10"/>
  <c r="Q431" i="10"/>
  <c r="Q432" i="10"/>
  <c r="Q433" i="10"/>
  <c r="Q434" i="10"/>
  <c r="Q435" i="10"/>
  <c r="Q436" i="10"/>
  <c r="Q437" i="10"/>
  <c r="Q438" i="10"/>
  <c r="Q439" i="10"/>
  <c r="Q440" i="10"/>
  <c r="Q441" i="10"/>
  <c r="Q442" i="10"/>
  <c r="Q443" i="10"/>
  <c r="Q444" i="10"/>
  <c r="Q445" i="10"/>
  <c r="Q446" i="10"/>
  <c r="Q447" i="10"/>
  <c r="Q448" i="10"/>
  <c r="Q449" i="10"/>
  <c r="Q450" i="10"/>
  <c r="Q451" i="10"/>
  <c r="Q452" i="10"/>
  <c r="Q453" i="10"/>
  <c r="Q454" i="10"/>
  <c r="Q455" i="10"/>
  <c r="Q456" i="10"/>
  <c r="Q457" i="10"/>
  <c r="Q458" i="10"/>
  <c r="Q459" i="10"/>
  <c r="Q460" i="10"/>
  <c r="Q461" i="10"/>
  <c r="Q462" i="10"/>
  <c r="Q463" i="10"/>
  <c r="Q464" i="10"/>
  <c r="Q465" i="10"/>
  <c r="Q466" i="10"/>
  <c r="Q467" i="10"/>
  <c r="Q468" i="10"/>
  <c r="Q469" i="10"/>
  <c r="Q470" i="10"/>
  <c r="Q471" i="10"/>
  <c r="Q472" i="10"/>
  <c r="Q473" i="10"/>
  <c r="Q474" i="10"/>
  <c r="Q475" i="10"/>
  <c r="Q476" i="10"/>
  <c r="Q477" i="10"/>
  <c r="Q478" i="10"/>
  <c r="Q479" i="10"/>
  <c r="Q480" i="10"/>
  <c r="Q481" i="10"/>
  <c r="Q482" i="10"/>
  <c r="Q483" i="10"/>
  <c r="Q484" i="10"/>
  <c r="Q485" i="10"/>
  <c r="Q486" i="10"/>
  <c r="Q487" i="10"/>
  <c r="Q488" i="10"/>
  <c r="Q489" i="10"/>
  <c r="Q490" i="10"/>
  <c r="Q491" i="10"/>
  <c r="Q492" i="10"/>
  <c r="Q493" i="10"/>
  <c r="Q494" i="10"/>
  <c r="Q495" i="10"/>
  <c r="Q496" i="10"/>
  <c r="Q497" i="10"/>
  <c r="Q498" i="10"/>
  <c r="Q499" i="10"/>
  <c r="Q500" i="10"/>
  <c r="Q501" i="10"/>
  <c r="Q502" i="10"/>
  <c r="Q503" i="10"/>
  <c r="Q504" i="10"/>
  <c r="Q505" i="10"/>
  <c r="Q506" i="10"/>
  <c r="Q507" i="10"/>
  <c r="Q508" i="10"/>
  <c r="Q509" i="10"/>
  <c r="Q510" i="10"/>
  <c r="Q511" i="10"/>
  <c r="Q512" i="10"/>
  <c r="Q513" i="10"/>
  <c r="Q514" i="10"/>
  <c r="Q515" i="10"/>
  <c r="Q516" i="10"/>
  <c r="Q517" i="10"/>
  <c r="Q518" i="10"/>
  <c r="Q519" i="10"/>
  <c r="Q520" i="10"/>
  <c r="Q521" i="10"/>
  <c r="Q522" i="10"/>
  <c r="Q523" i="10"/>
  <c r="Q524" i="10"/>
  <c r="Q525" i="10"/>
  <c r="Q526" i="10"/>
  <c r="Q527" i="10"/>
  <c r="Q528" i="10"/>
  <c r="Q529" i="10"/>
  <c r="Q530" i="10"/>
  <c r="Q531" i="10"/>
  <c r="Q532" i="10"/>
  <c r="Q533" i="10"/>
  <c r="Q534" i="10"/>
  <c r="Q535" i="10"/>
  <c r="Q536" i="10"/>
  <c r="Q537" i="10"/>
  <c r="Q538" i="10"/>
  <c r="Q539" i="10"/>
  <c r="Q540" i="10"/>
  <c r="Q541" i="10"/>
  <c r="Q542" i="10"/>
  <c r="Q543" i="10"/>
  <c r="Q544" i="10"/>
  <c r="Q545" i="10"/>
  <c r="Q546" i="10"/>
  <c r="Q547" i="10"/>
  <c r="Q548" i="10"/>
  <c r="Q549" i="10"/>
  <c r="Q550" i="10"/>
  <c r="Q551" i="10"/>
  <c r="Q552" i="10"/>
  <c r="Q553" i="10"/>
  <c r="Q554" i="10"/>
  <c r="Q555" i="10"/>
  <c r="Q556" i="10"/>
  <c r="Q557" i="10"/>
  <c r="Q558" i="10"/>
  <c r="Q559" i="10"/>
  <c r="Q560" i="10"/>
  <c r="Q561" i="10"/>
  <c r="Q562" i="10"/>
  <c r="Q563" i="10"/>
  <c r="Q564" i="10"/>
  <c r="Q565" i="10"/>
  <c r="Q566" i="10"/>
  <c r="Q567" i="10"/>
  <c r="Q568" i="10"/>
  <c r="Q569" i="10"/>
  <c r="Q570" i="10"/>
  <c r="Q571" i="10"/>
  <c r="Q572" i="10"/>
  <c r="Q573" i="10"/>
  <c r="Q574" i="10"/>
  <c r="Q575" i="10"/>
  <c r="Q576" i="10"/>
  <c r="Q577" i="10"/>
  <c r="Q578" i="10"/>
  <c r="Q579" i="10"/>
  <c r="Q580" i="10"/>
  <c r="Q581" i="10"/>
  <c r="Q582" i="10"/>
  <c r="Q583" i="10"/>
  <c r="Q584" i="10"/>
  <c r="Q585" i="10"/>
  <c r="Q586" i="10"/>
  <c r="Q587" i="10"/>
  <c r="Q588" i="10"/>
  <c r="Q589" i="10"/>
  <c r="Q590" i="10"/>
  <c r="Q591" i="10"/>
  <c r="Q592" i="10"/>
  <c r="Q593" i="10"/>
  <c r="Q594" i="10"/>
  <c r="Q595" i="10"/>
  <c r="Q596" i="10"/>
  <c r="Q597" i="10"/>
  <c r="Q598" i="10"/>
  <c r="Q599" i="10"/>
  <c r="Q600" i="10"/>
  <c r="Q601" i="10"/>
  <c r="Q602" i="10"/>
  <c r="Q603" i="10"/>
  <c r="Q604" i="10"/>
  <c r="Q605" i="10"/>
  <c r="Q606" i="10"/>
  <c r="Q607" i="10"/>
  <c r="Q608" i="10"/>
  <c r="Q609" i="10"/>
  <c r="Q610" i="10"/>
  <c r="Q611" i="10"/>
  <c r="Q612" i="10"/>
  <c r="Q613" i="10"/>
  <c r="Q614" i="10"/>
  <c r="Q615" i="10"/>
  <c r="Q616" i="10"/>
  <c r="Q617" i="10"/>
  <c r="Q618" i="10"/>
  <c r="Q619" i="10"/>
  <c r="Q620" i="10"/>
  <c r="Q621" i="10"/>
  <c r="Q622" i="10"/>
  <c r="Q623" i="10"/>
  <c r="Q624" i="10"/>
  <c r="Q625" i="10"/>
  <c r="Q626" i="10"/>
  <c r="Q627" i="10"/>
  <c r="Q628" i="10"/>
  <c r="Q629" i="10"/>
  <c r="Q630" i="10"/>
  <c r="Q631" i="10"/>
  <c r="Q632" i="10"/>
  <c r="Q633" i="10"/>
  <c r="Q634" i="10"/>
  <c r="Q635" i="10"/>
  <c r="Q636" i="10"/>
  <c r="Q637" i="10"/>
  <c r="Q638" i="10"/>
  <c r="Q639" i="10"/>
  <c r="Q640" i="10"/>
  <c r="Q641" i="10"/>
  <c r="Q642" i="10"/>
  <c r="Q643" i="10"/>
  <c r="Q644" i="10"/>
  <c r="Q645" i="10"/>
  <c r="Q646" i="10"/>
  <c r="Q647" i="10"/>
  <c r="Q648" i="10"/>
  <c r="Q649" i="10"/>
  <c r="Q650" i="10"/>
  <c r="Q651" i="10"/>
  <c r="Q652" i="10"/>
  <c r="Q653" i="10"/>
  <c r="Q654" i="10"/>
  <c r="Q655" i="10"/>
  <c r="Q656" i="10"/>
  <c r="Q657" i="10"/>
  <c r="Q658" i="10"/>
  <c r="Q659" i="10"/>
  <c r="Q660" i="10"/>
  <c r="Q661" i="10"/>
  <c r="Q662" i="10"/>
  <c r="Q663" i="10"/>
  <c r="Q664" i="10"/>
  <c r="Q665" i="10"/>
  <c r="Q666" i="10"/>
  <c r="Q667" i="10"/>
  <c r="Q668" i="10"/>
  <c r="Q669" i="10"/>
  <c r="Q670" i="10"/>
  <c r="Q671" i="10"/>
  <c r="Q672" i="10"/>
  <c r="Q673" i="10"/>
  <c r="Q674" i="10"/>
  <c r="Q675" i="10"/>
  <c r="Q676" i="10"/>
  <c r="Q677" i="10"/>
  <c r="Q678" i="10"/>
  <c r="Q679" i="10"/>
  <c r="Q680" i="10"/>
  <c r="Q681" i="10"/>
  <c r="Q682" i="10"/>
  <c r="Q683" i="10"/>
  <c r="Q684" i="10"/>
  <c r="Q685" i="10"/>
  <c r="Q686" i="10"/>
  <c r="Q687" i="10"/>
  <c r="Q688" i="10"/>
  <c r="Q689" i="10"/>
  <c r="Q690" i="10"/>
  <c r="Q691" i="10"/>
  <c r="Q692" i="10"/>
  <c r="Q693" i="10"/>
  <c r="Q694" i="10"/>
  <c r="Q695" i="10"/>
  <c r="Q696" i="10"/>
  <c r="Q697" i="10"/>
  <c r="Q698" i="10"/>
  <c r="Q699" i="10"/>
  <c r="Q700" i="10"/>
  <c r="Q701" i="10"/>
  <c r="Q702" i="10"/>
  <c r="Q703" i="10"/>
  <c r="Q704" i="10"/>
  <c r="Q705" i="10"/>
  <c r="Q706" i="10"/>
  <c r="Q707" i="10"/>
  <c r="Q708" i="10"/>
  <c r="Q709" i="10"/>
  <c r="Q710" i="10"/>
  <c r="Q711" i="10"/>
  <c r="Q712" i="10"/>
  <c r="Q713" i="10"/>
  <c r="Q714" i="10"/>
  <c r="Q715" i="10"/>
  <c r="Q716" i="10"/>
  <c r="Q717" i="10"/>
  <c r="Q718" i="10"/>
  <c r="Q719" i="10"/>
  <c r="Q720" i="10"/>
  <c r="Q721" i="10"/>
  <c r="Q722" i="10"/>
  <c r="Q723" i="10"/>
  <c r="Q724" i="10"/>
  <c r="Q725" i="10"/>
  <c r="Q726" i="10"/>
  <c r="Q727" i="10"/>
  <c r="Q728" i="10"/>
  <c r="Q729" i="10"/>
  <c r="Q730" i="10"/>
  <c r="Q731" i="10"/>
  <c r="Q732" i="10"/>
  <c r="Q733" i="10"/>
  <c r="Q734" i="10"/>
  <c r="Q735" i="10"/>
  <c r="Q736" i="10"/>
  <c r="Q737" i="10"/>
  <c r="Q738" i="10"/>
  <c r="Q739" i="10"/>
  <c r="Q740" i="10"/>
  <c r="Q741" i="10"/>
  <c r="Q742" i="10"/>
  <c r="Q743" i="10"/>
  <c r="Q744" i="10"/>
  <c r="Q745" i="10"/>
  <c r="Q746" i="10"/>
  <c r="Q747" i="10"/>
  <c r="Q748" i="10"/>
  <c r="Q749" i="10"/>
  <c r="Q750" i="10"/>
  <c r="Q751" i="10"/>
  <c r="Q752" i="10"/>
  <c r="Q753" i="10"/>
  <c r="Q754" i="10"/>
  <c r="Q755" i="10"/>
  <c r="Q756" i="10"/>
  <c r="Q757" i="10"/>
  <c r="Q758" i="10"/>
  <c r="Q759" i="10"/>
  <c r="Q760" i="10"/>
  <c r="Q761" i="10"/>
  <c r="Q762" i="10"/>
  <c r="Q763" i="10"/>
  <c r="Q764" i="10"/>
  <c r="Q765" i="10"/>
  <c r="Q766" i="10"/>
  <c r="Q767" i="10"/>
  <c r="Q768" i="10"/>
  <c r="Q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R342" i="10"/>
  <c r="R343" i="10"/>
  <c r="R344" i="10"/>
  <c r="R345" i="10"/>
  <c r="R346" i="10"/>
  <c r="R347" i="10"/>
  <c r="R348" i="10"/>
  <c r="R349" i="10"/>
  <c r="R350" i="10"/>
  <c r="R351" i="10"/>
  <c r="R352" i="10"/>
  <c r="R353" i="10"/>
  <c r="R354" i="10"/>
  <c r="R355" i="10"/>
  <c r="R356" i="10"/>
  <c r="R357" i="10"/>
  <c r="R358" i="10"/>
  <c r="R359" i="10"/>
  <c r="R360" i="10"/>
  <c r="R361" i="10"/>
  <c r="R362" i="10"/>
  <c r="R363" i="10"/>
  <c r="R364" i="10"/>
  <c r="R365" i="10"/>
  <c r="R366" i="10"/>
  <c r="R367" i="10"/>
  <c r="R368" i="10"/>
  <c r="R369" i="10"/>
  <c r="R370" i="10"/>
  <c r="R371" i="10"/>
  <c r="R372" i="10"/>
  <c r="R373" i="10"/>
  <c r="R374" i="10"/>
  <c r="R375" i="10"/>
  <c r="R376" i="10"/>
  <c r="R377" i="10"/>
  <c r="R378" i="10"/>
  <c r="R379" i="10"/>
  <c r="R380" i="10"/>
  <c r="R381" i="10"/>
  <c r="R382" i="10"/>
  <c r="R383" i="10"/>
  <c r="R384" i="10"/>
  <c r="R385" i="10"/>
  <c r="R386" i="10"/>
  <c r="R387" i="10"/>
  <c r="R388" i="10"/>
  <c r="R389" i="10"/>
  <c r="R390" i="10"/>
  <c r="R391" i="10"/>
  <c r="R392" i="10"/>
  <c r="R393" i="10"/>
  <c r="R394" i="10"/>
  <c r="R395" i="10"/>
  <c r="R396" i="10"/>
  <c r="R397" i="10"/>
  <c r="R398" i="10"/>
  <c r="R399" i="10"/>
  <c r="R400" i="10"/>
  <c r="R401" i="10"/>
  <c r="R402" i="10"/>
  <c r="R403" i="10"/>
  <c r="R404" i="10"/>
  <c r="R405" i="10"/>
  <c r="R406" i="10"/>
  <c r="R407" i="10"/>
  <c r="R408" i="10"/>
  <c r="R409" i="10"/>
  <c r="R410" i="10"/>
  <c r="R411" i="10"/>
  <c r="R412" i="10"/>
  <c r="R413" i="10"/>
  <c r="R414" i="10"/>
  <c r="R415" i="10"/>
  <c r="R416" i="10"/>
  <c r="R417" i="10"/>
  <c r="R418" i="10"/>
  <c r="R419" i="10"/>
  <c r="R420" i="10"/>
  <c r="R421" i="10"/>
  <c r="R422" i="10"/>
  <c r="R423" i="10"/>
  <c r="R424" i="10"/>
  <c r="R425" i="10"/>
  <c r="R426" i="10"/>
  <c r="R427" i="10"/>
  <c r="R428" i="10"/>
  <c r="R429" i="10"/>
  <c r="R430" i="10"/>
  <c r="R431" i="10"/>
  <c r="R432" i="10"/>
  <c r="R433" i="10"/>
  <c r="R434" i="10"/>
  <c r="R435" i="10"/>
  <c r="R436" i="10"/>
  <c r="R437" i="10"/>
  <c r="R438" i="10"/>
  <c r="R439" i="10"/>
  <c r="R440" i="10"/>
  <c r="R441" i="10"/>
  <c r="R442" i="10"/>
  <c r="R443" i="10"/>
  <c r="R444" i="10"/>
  <c r="R445" i="10"/>
  <c r="R446" i="10"/>
  <c r="R447" i="10"/>
  <c r="R448" i="10"/>
  <c r="R449" i="10"/>
  <c r="R450" i="10"/>
  <c r="R451" i="10"/>
  <c r="R452" i="10"/>
  <c r="R453" i="10"/>
  <c r="R454" i="10"/>
  <c r="R455" i="10"/>
  <c r="R456" i="10"/>
  <c r="R457" i="10"/>
  <c r="R458" i="10"/>
  <c r="R459" i="10"/>
  <c r="R460" i="10"/>
  <c r="R461" i="10"/>
  <c r="R462" i="10"/>
  <c r="R463" i="10"/>
  <c r="R464" i="10"/>
  <c r="R465" i="10"/>
  <c r="R466" i="10"/>
  <c r="R467" i="10"/>
  <c r="R468" i="10"/>
  <c r="R469" i="10"/>
  <c r="R470" i="10"/>
  <c r="R471" i="10"/>
  <c r="R472" i="10"/>
  <c r="R473" i="10"/>
  <c r="R474" i="10"/>
  <c r="R475" i="10"/>
  <c r="R476" i="10"/>
  <c r="R477" i="10"/>
  <c r="R478" i="10"/>
  <c r="R479" i="10"/>
  <c r="R480" i="10"/>
  <c r="R481" i="10"/>
  <c r="R482" i="10"/>
  <c r="R483" i="10"/>
  <c r="R484" i="10"/>
  <c r="R485" i="10"/>
  <c r="R486" i="10"/>
  <c r="R487" i="10"/>
  <c r="R488" i="10"/>
  <c r="R489" i="10"/>
  <c r="R490" i="10"/>
  <c r="R491" i="10"/>
  <c r="R492" i="10"/>
  <c r="R493" i="10"/>
  <c r="R494" i="10"/>
  <c r="R495" i="10"/>
  <c r="R496" i="10"/>
  <c r="R497" i="10"/>
  <c r="R498" i="10"/>
  <c r="R499" i="10"/>
  <c r="R500" i="10"/>
  <c r="R501" i="10"/>
  <c r="R502" i="10"/>
  <c r="R503" i="10"/>
  <c r="R504" i="10"/>
  <c r="R505" i="10"/>
  <c r="R506" i="10"/>
  <c r="R507" i="10"/>
  <c r="R508" i="10"/>
  <c r="R509" i="10"/>
  <c r="R510" i="10"/>
  <c r="R511" i="10"/>
  <c r="R512" i="10"/>
  <c r="R513" i="10"/>
  <c r="R514" i="10"/>
  <c r="R515" i="10"/>
  <c r="R516" i="10"/>
  <c r="R517" i="10"/>
  <c r="R518" i="10"/>
  <c r="R519" i="10"/>
  <c r="R520" i="10"/>
  <c r="R521" i="10"/>
  <c r="R522" i="10"/>
  <c r="R523" i="10"/>
  <c r="R524" i="10"/>
  <c r="R525" i="10"/>
  <c r="R526" i="10"/>
  <c r="R527" i="10"/>
  <c r="R528" i="10"/>
  <c r="R529" i="10"/>
  <c r="R530" i="10"/>
  <c r="R531" i="10"/>
  <c r="R532" i="10"/>
  <c r="R533" i="10"/>
  <c r="R534" i="10"/>
  <c r="R535" i="10"/>
  <c r="R536" i="10"/>
  <c r="R537" i="10"/>
  <c r="R538" i="10"/>
  <c r="R539" i="10"/>
  <c r="R540" i="10"/>
  <c r="R541" i="10"/>
  <c r="R542" i="10"/>
  <c r="R543" i="10"/>
  <c r="R544" i="10"/>
  <c r="R545" i="10"/>
  <c r="R546" i="10"/>
  <c r="R547" i="10"/>
  <c r="R548" i="10"/>
  <c r="R549" i="10"/>
  <c r="R550" i="10"/>
  <c r="R551" i="10"/>
  <c r="R552" i="10"/>
  <c r="R553" i="10"/>
  <c r="R554" i="10"/>
  <c r="R555" i="10"/>
  <c r="R556" i="10"/>
  <c r="R557" i="10"/>
  <c r="R558" i="10"/>
  <c r="R559" i="10"/>
  <c r="R560" i="10"/>
  <c r="R561" i="10"/>
  <c r="R562" i="10"/>
  <c r="R563" i="10"/>
  <c r="R564" i="10"/>
  <c r="R565" i="10"/>
  <c r="R566" i="10"/>
  <c r="R567" i="10"/>
  <c r="R568" i="10"/>
  <c r="R569" i="10"/>
  <c r="R570" i="10"/>
  <c r="R571" i="10"/>
  <c r="R572" i="10"/>
  <c r="R573" i="10"/>
  <c r="R574" i="10"/>
  <c r="R575" i="10"/>
  <c r="R576" i="10"/>
  <c r="R577" i="10"/>
  <c r="R578" i="10"/>
  <c r="R579" i="10"/>
  <c r="R580" i="10"/>
  <c r="R581" i="10"/>
  <c r="R582" i="10"/>
  <c r="R583" i="10"/>
  <c r="R584" i="10"/>
  <c r="R585" i="10"/>
  <c r="R586" i="10"/>
  <c r="R587" i="10"/>
  <c r="R588" i="10"/>
  <c r="R589" i="10"/>
  <c r="R590" i="10"/>
  <c r="R591" i="10"/>
  <c r="R592" i="10"/>
  <c r="R593" i="10"/>
  <c r="R594" i="10"/>
  <c r="R595" i="10"/>
  <c r="R596" i="10"/>
  <c r="R597" i="10"/>
  <c r="R598" i="10"/>
  <c r="R599" i="10"/>
  <c r="R600" i="10"/>
  <c r="R601" i="10"/>
  <c r="R602" i="10"/>
  <c r="R603" i="10"/>
  <c r="R604" i="10"/>
  <c r="R605" i="10"/>
  <c r="R606" i="10"/>
  <c r="R607" i="10"/>
  <c r="R608" i="10"/>
  <c r="R609" i="10"/>
  <c r="R610" i="10"/>
  <c r="R611" i="10"/>
  <c r="R612" i="10"/>
  <c r="R613" i="10"/>
  <c r="R614" i="10"/>
  <c r="R615" i="10"/>
  <c r="R616" i="10"/>
  <c r="R617" i="10"/>
  <c r="R618" i="10"/>
  <c r="R619" i="10"/>
  <c r="R620" i="10"/>
  <c r="R621" i="10"/>
  <c r="R622" i="10"/>
  <c r="R623" i="10"/>
  <c r="R624" i="10"/>
  <c r="R625" i="10"/>
  <c r="R626" i="10"/>
  <c r="R627" i="10"/>
  <c r="R628" i="10"/>
  <c r="R629" i="10"/>
  <c r="R630" i="10"/>
  <c r="R631" i="10"/>
  <c r="R632" i="10"/>
  <c r="R633" i="10"/>
  <c r="R634" i="10"/>
  <c r="R635" i="10"/>
  <c r="R636" i="10"/>
  <c r="R637" i="10"/>
  <c r="R638" i="10"/>
  <c r="R639" i="10"/>
  <c r="R640" i="10"/>
  <c r="R641" i="10"/>
  <c r="R642" i="10"/>
  <c r="R643" i="10"/>
  <c r="R644" i="10"/>
  <c r="R645" i="10"/>
  <c r="R646" i="10"/>
  <c r="R647" i="10"/>
  <c r="R648" i="10"/>
  <c r="R649" i="10"/>
  <c r="R650" i="10"/>
  <c r="R651" i="10"/>
  <c r="R652" i="10"/>
  <c r="R653" i="10"/>
  <c r="R654" i="10"/>
  <c r="R655" i="10"/>
  <c r="R656" i="10"/>
  <c r="R657" i="10"/>
  <c r="R658" i="10"/>
  <c r="R659" i="10"/>
  <c r="R660" i="10"/>
  <c r="R661" i="10"/>
  <c r="R662" i="10"/>
  <c r="R663" i="10"/>
  <c r="R664" i="10"/>
  <c r="R665" i="10"/>
  <c r="R666" i="10"/>
  <c r="R667" i="10"/>
  <c r="R668" i="10"/>
  <c r="R669" i="10"/>
  <c r="R670" i="10"/>
  <c r="R671" i="10"/>
  <c r="R672" i="10"/>
  <c r="R673" i="10"/>
  <c r="R674" i="10"/>
  <c r="R675" i="10"/>
  <c r="R676" i="10"/>
  <c r="R677" i="10"/>
  <c r="R678" i="10"/>
  <c r="R679" i="10"/>
  <c r="R680" i="10"/>
  <c r="R681" i="10"/>
  <c r="R682" i="10"/>
  <c r="R683" i="10"/>
  <c r="R684" i="10"/>
  <c r="R685" i="10"/>
  <c r="R686" i="10"/>
  <c r="R687" i="10"/>
  <c r="R688" i="10"/>
  <c r="R689" i="10"/>
  <c r="R690" i="10"/>
  <c r="R691" i="10"/>
  <c r="R692" i="10"/>
  <c r="R693" i="10"/>
  <c r="R694" i="10"/>
  <c r="R695" i="10"/>
  <c r="R696" i="10"/>
  <c r="R697" i="10"/>
  <c r="R698" i="10"/>
  <c r="R699" i="10"/>
  <c r="R700" i="10"/>
  <c r="R701" i="10"/>
  <c r="R702" i="10"/>
  <c r="R703" i="10"/>
  <c r="R704" i="10"/>
  <c r="R705" i="10"/>
  <c r="R706" i="10"/>
  <c r="R707" i="10"/>
  <c r="R708" i="10"/>
  <c r="R709" i="10"/>
  <c r="R710" i="10"/>
  <c r="R711" i="10"/>
  <c r="R712" i="10"/>
  <c r="R713" i="10"/>
  <c r="R714" i="10"/>
  <c r="R715" i="10"/>
  <c r="R716" i="10"/>
  <c r="R717" i="10"/>
  <c r="R718" i="10"/>
  <c r="R719" i="10"/>
  <c r="R720" i="10"/>
  <c r="R721" i="10"/>
  <c r="R722" i="10"/>
  <c r="R723" i="10"/>
  <c r="R724" i="10"/>
  <c r="R725" i="10"/>
  <c r="R726" i="10"/>
  <c r="R727" i="10"/>
  <c r="R728" i="10"/>
  <c r="R729" i="10"/>
  <c r="R730" i="10"/>
  <c r="R731" i="10"/>
  <c r="R732" i="10"/>
  <c r="R733" i="10"/>
  <c r="R734" i="10"/>
  <c r="R735" i="10"/>
  <c r="R736" i="10"/>
  <c r="R737" i="10"/>
  <c r="R738" i="10"/>
  <c r="R739" i="10"/>
  <c r="R740" i="10"/>
  <c r="R741" i="10"/>
  <c r="R742" i="10"/>
  <c r="R743" i="10"/>
  <c r="R744" i="10"/>
  <c r="R745" i="10"/>
  <c r="R746" i="10"/>
  <c r="R747" i="10"/>
  <c r="R748" i="10"/>
  <c r="R749" i="10"/>
  <c r="R750" i="10"/>
  <c r="R751" i="10"/>
  <c r="R752" i="10"/>
  <c r="R753" i="10"/>
  <c r="R754" i="10"/>
  <c r="R755" i="10"/>
  <c r="R756" i="10"/>
  <c r="R757" i="10"/>
  <c r="R758" i="10"/>
  <c r="R759" i="10"/>
  <c r="R760" i="10"/>
  <c r="R761" i="10"/>
  <c r="R762" i="10"/>
  <c r="R763" i="10"/>
  <c r="R764" i="10"/>
  <c r="R765" i="10"/>
  <c r="R766" i="10"/>
  <c r="R767" i="10"/>
  <c r="R768" i="10"/>
  <c r="R2" i="10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2" i="12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246" i="12"/>
  <c r="J247" i="12"/>
  <c r="J248" i="12"/>
  <c r="J249" i="12"/>
  <c r="J250" i="12"/>
  <c r="J251" i="12"/>
  <c r="J252" i="12"/>
  <c r="J253" i="12"/>
  <c r="J254" i="12"/>
  <c r="J255" i="12"/>
  <c r="J256" i="12"/>
  <c r="J257" i="12"/>
  <c r="J258" i="12"/>
  <c r="J259" i="12"/>
  <c r="J260" i="12"/>
  <c r="J261" i="12"/>
  <c r="J262" i="12"/>
  <c r="J263" i="12"/>
  <c r="J264" i="12"/>
  <c r="J265" i="12"/>
  <c r="J266" i="12"/>
  <c r="J267" i="12"/>
  <c r="J268" i="12"/>
  <c r="J269" i="12"/>
  <c r="J270" i="12"/>
  <c r="J271" i="12"/>
  <c r="J272" i="12"/>
  <c r="J273" i="12"/>
  <c r="J274" i="12"/>
  <c r="J275" i="12"/>
  <c r="J276" i="12"/>
  <c r="J277" i="12"/>
  <c r="J278" i="12"/>
  <c r="J279" i="12"/>
  <c r="J280" i="12"/>
  <c r="J281" i="12"/>
  <c r="J282" i="12"/>
  <c r="J283" i="12"/>
  <c r="J284" i="12"/>
  <c r="J285" i="12"/>
  <c r="J286" i="12"/>
  <c r="J287" i="12"/>
  <c r="J288" i="12"/>
  <c r="J289" i="12"/>
  <c r="J290" i="12"/>
  <c r="J291" i="12"/>
  <c r="J292" i="12"/>
  <c r="J293" i="12"/>
  <c r="J294" i="12"/>
  <c r="J295" i="12"/>
  <c r="J296" i="12"/>
  <c r="J297" i="12"/>
  <c r="J298" i="12"/>
  <c r="J299" i="12"/>
  <c r="J300" i="12"/>
  <c r="J301" i="12"/>
  <c r="J302" i="12"/>
  <c r="J303" i="12"/>
  <c r="J304" i="12"/>
  <c r="J305" i="12"/>
  <c r="J306" i="12"/>
  <c r="J307" i="12"/>
  <c r="J308" i="12"/>
  <c r="J309" i="12"/>
  <c r="J310" i="12"/>
  <c r="J311" i="12"/>
  <c r="J312" i="12"/>
  <c r="J313" i="12"/>
  <c r="J314" i="12"/>
  <c r="J315" i="12"/>
  <c r="J316" i="12"/>
  <c r="J317" i="12"/>
  <c r="J318" i="12"/>
  <c r="J319" i="12"/>
  <c r="J320" i="12"/>
  <c r="J321" i="12"/>
  <c r="J322" i="12"/>
  <c r="J323" i="12"/>
  <c r="J324" i="12"/>
  <c r="J325" i="12"/>
  <c r="J326" i="12"/>
  <c r="J327" i="12"/>
  <c r="J328" i="12"/>
  <c r="J329" i="12"/>
  <c r="J330" i="12"/>
  <c r="J331" i="12"/>
  <c r="J332" i="12"/>
  <c r="J333" i="12"/>
  <c r="J334" i="12"/>
  <c r="J335" i="12"/>
  <c r="J336" i="12"/>
  <c r="J337" i="12"/>
  <c r="J338" i="12"/>
  <c r="J339" i="12"/>
  <c r="J340" i="12"/>
  <c r="J341" i="12"/>
  <c r="J342" i="12"/>
  <c r="J343" i="12"/>
  <c r="J344" i="12"/>
  <c r="J345" i="12"/>
  <c r="J346" i="12"/>
  <c r="J347" i="12"/>
  <c r="J348" i="12"/>
  <c r="J349" i="12"/>
  <c r="J350" i="12"/>
  <c r="J351" i="12"/>
  <c r="J352" i="12"/>
  <c r="J353" i="12"/>
  <c r="J354" i="12"/>
  <c r="J355" i="12"/>
  <c r="J356" i="12"/>
  <c r="J357" i="12"/>
  <c r="J358" i="12"/>
  <c r="J359" i="12"/>
  <c r="J360" i="12"/>
  <c r="J361" i="12"/>
  <c r="J362" i="12"/>
  <c r="J363" i="12"/>
  <c r="J364" i="12"/>
  <c r="J365" i="12"/>
  <c r="J366" i="12"/>
  <c r="J367" i="12"/>
  <c r="J368" i="12"/>
  <c r="J369" i="12"/>
  <c r="J370" i="12"/>
  <c r="J371" i="12"/>
  <c r="J372" i="12"/>
  <c r="J373" i="12"/>
  <c r="J374" i="12"/>
  <c r="J375" i="12"/>
  <c r="J376" i="12"/>
  <c r="J377" i="12"/>
  <c r="J378" i="12"/>
  <c r="J379" i="12"/>
  <c r="J380" i="12"/>
  <c r="J381" i="12"/>
  <c r="J382" i="12"/>
  <c r="J383" i="12"/>
  <c r="J384" i="12"/>
  <c r="J385" i="12"/>
  <c r="J386" i="12"/>
  <c r="J387" i="12"/>
  <c r="J388" i="12"/>
  <c r="J389" i="12"/>
  <c r="J390" i="12"/>
  <c r="J391" i="12"/>
  <c r="J392" i="12"/>
  <c r="J393" i="12"/>
  <c r="J394" i="12"/>
  <c r="J395" i="12"/>
  <c r="J396" i="12"/>
  <c r="J397" i="12"/>
  <c r="J398" i="12"/>
  <c r="J399" i="12"/>
  <c r="J400" i="12"/>
  <c r="J401" i="12"/>
  <c r="J402" i="12"/>
  <c r="J403" i="12"/>
  <c r="J404" i="12"/>
  <c r="J405" i="12"/>
  <c r="J406" i="12"/>
  <c r="J407" i="12"/>
  <c r="J408" i="12"/>
  <c r="J409" i="12"/>
  <c r="J410" i="12"/>
  <c r="J411" i="12"/>
  <c r="J412" i="12"/>
  <c r="J413" i="12"/>
  <c r="J414" i="12"/>
  <c r="J415" i="12"/>
  <c r="J416" i="12"/>
  <c r="J417" i="12"/>
  <c r="J418" i="12"/>
  <c r="J419" i="12"/>
  <c r="J420" i="12"/>
  <c r="J421" i="12"/>
  <c r="J422" i="12"/>
  <c r="J423" i="12"/>
  <c r="J424" i="12"/>
  <c r="J425" i="12"/>
  <c r="J426" i="12"/>
  <c r="J427" i="12"/>
  <c r="J428" i="12"/>
  <c r="J429" i="12"/>
  <c r="J430" i="12"/>
  <c r="J431" i="12"/>
  <c r="J432" i="12"/>
  <c r="J433" i="12"/>
  <c r="J434" i="12"/>
  <c r="J435" i="12"/>
  <c r="J436" i="12"/>
  <c r="J437" i="12"/>
  <c r="J438" i="12"/>
  <c r="J439" i="12"/>
  <c r="J440" i="12"/>
  <c r="J441" i="12"/>
  <c r="J442" i="12"/>
  <c r="J443" i="12"/>
  <c r="J444" i="12"/>
  <c r="J445" i="12"/>
  <c r="J446" i="12"/>
  <c r="J447" i="12"/>
  <c r="J448" i="12"/>
  <c r="J449" i="12"/>
  <c r="J450" i="12"/>
  <c r="J451" i="12"/>
  <c r="J452" i="12"/>
  <c r="J453" i="12"/>
  <c r="J454" i="12"/>
  <c r="J455" i="12"/>
  <c r="J456" i="12"/>
  <c r="J457" i="12"/>
  <c r="J458" i="12"/>
  <c r="J459" i="12"/>
  <c r="J460" i="12"/>
  <c r="J461" i="12"/>
  <c r="J462" i="12"/>
  <c r="J463" i="12"/>
  <c r="J464" i="12"/>
  <c r="J465" i="12"/>
  <c r="J466" i="12"/>
  <c r="J467" i="12"/>
  <c r="J468" i="12"/>
  <c r="J469" i="12"/>
  <c r="J470" i="12"/>
  <c r="J471" i="12"/>
  <c r="J472" i="12"/>
  <c r="J473" i="12"/>
  <c r="J474" i="12"/>
  <c r="J475" i="12"/>
  <c r="J476" i="12"/>
  <c r="J477" i="12"/>
  <c r="J478" i="12"/>
  <c r="J479" i="12"/>
  <c r="J480" i="12"/>
  <c r="J481" i="12"/>
  <c r="J482" i="12"/>
  <c r="J483" i="12"/>
  <c r="J484" i="12"/>
  <c r="J485" i="12"/>
  <c r="J486" i="12"/>
  <c r="J487" i="12"/>
  <c r="J488" i="12"/>
  <c r="J489" i="12"/>
  <c r="J490" i="12"/>
  <c r="J491" i="12"/>
  <c r="J492" i="12"/>
  <c r="J493" i="12"/>
  <c r="J494" i="12"/>
  <c r="J495" i="12"/>
  <c r="J496" i="12"/>
  <c r="J497" i="12"/>
  <c r="J498" i="12"/>
  <c r="J499" i="12"/>
  <c r="J500" i="12"/>
  <c r="J501" i="12"/>
  <c r="J502" i="12"/>
  <c r="J503" i="12"/>
  <c r="J504" i="12"/>
  <c r="J505" i="12"/>
  <c r="J506" i="12"/>
  <c r="J507" i="12"/>
  <c r="J508" i="12"/>
  <c r="J509" i="12"/>
  <c r="J510" i="12"/>
  <c r="J511" i="12"/>
  <c r="J512" i="12"/>
  <c r="J513" i="12"/>
  <c r="J514" i="12"/>
  <c r="J515" i="12"/>
  <c r="J516" i="12"/>
  <c r="J517" i="12"/>
  <c r="J518" i="12"/>
  <c r="J519" i="12"/>
  <c r="J520" i="12"/>
  <c r="J521" i="12"/>
  <c r="J522" i="12"/>
  <c r="J523" i="12"/>
  <c r="J524" i="12"/>
  <c r="J525" i="12"/>
  <c r="J526" i="12"/>
  <c r="J527" i="12"/>
  <c r="J528" i="12"/>
  <c r="J529" i="12"/>
  <c r="J530" i="12"/>
  <c r="J531" i="12"/>
  <c r="J532" i="12"/>
  <c r="J533" i="12"/>
  <c r="J534" i="12"/>
  <c r="J535" i="12"/>
  <c r="J536" i="12"/>
  <c r="J537" i="12"/>
  <c r="J538" i="12"/>
  <c r="J539" i="12"/>
  <c r="J540" i="12"/>
  <c r="J541" i="12"/>
  <c r="J542" i="12"/>
  <c r="J543" i="12"/>
  <c r="J544" i="12"/>
  <c r="J545" i="12"/>
  <c r="J546" i="12"/>
  <c r="J547" i="12"/>
  <c r="J548" i="12"/>
  <c r="J549" i="12"/>
  <c r="J550" i="12"/>
  <c r="J551" i="12"/>
  <c r="J552" i="12"/>
  <c r="J553" i="12"/>
  <c r="J554" i="12"/>
  <c r="J555" i="12"/>
  <c r="J556" i="12"/>
  <c r="J557" i="12"/>
  <c r="J558" i="12"/>
  <c r="J559" i="12"/>
  <c r="J560" i="12"/>
  <c r="J561" i="12"/>
  <c r="J562" i="12"/>
  <c r="J563" i="12"/>
  <c r="J564" i="12"/>
  <c r="J565" i="12"/>
  <c r="J566" i="12"/>
  <c r="J567" i="12"/>
  <c r="J568" i="12"/>
  <c r="J569" i="12"/>
  <c r="J570" i="12"/>
  <c r="J571" i="12"/>
  <c r="J572" i="12"/>
  <c r="J573" i="12"/>
  <c r="J574" i="12"/>
  <c r="J575" i="12"/>
  <c r="J576" i="12"/>
  <c r="J577" i="12"/>
  <c r="J578" i="12"/>
  <c r="J579" i="12"/>
  <c r="J580" i="12"/>
  <c r="J581" i="12"/>
  <c r="J582" i="12"/>
  <c r="J583" i="12"/>
  <c r="J584" i="12"/>
  <c r="J585" i="12"/>
  <c r="J586" i="12"/>
  <c r="J587" i="12"/>
  <c r="J588" i="12"/>
  <c r="J589" i="12"/>
  <c r="J590" i="12"/>
  <c r="J591" i="12"/>
  <c r="J592" i="12"/>
  <c r="J593" i="12"/>
  <c r="J594" i="12"/>
  <c r="J595" i="12"/>
  <c r="J596" i="12"/>
  <c r="J597" i="12"/>
  <c r="J598" i="12"/>
  <c r="J599" i="12"/>
  <c r="J600" i="12"/>
  <c r="J601" i="12"/>
  <c r="J602" i="12"/>
  <c r="J603" i="12"/>
  <c r="J604" i="12"/>
  <c r="J605" i="12"/>
  <c r="J606" i="12"/>
  <c r="J607" i="12"/>
  <c r="J608" i="12"/>
  <c r="J609" i="12"/>
  <c r="J610" i="12"/>
  <c r="J611" i="12"/>
  <c r="J612" i="12"/>
  <c r="J613" i="12"/>
  <c r="J614" i="12"/>
  <c r="J615" i="12"/>
  <c r="J616" i="12"/>
  <c r="J617" i="12"/>
  <c r="J618" i="12"/>
  <c r="J619" i="12"/>
  <c r="J620" i="12"/>
  <c r="J621" i="12"/>
  <c r="J622" i="12"/>
  <c r="J623" i="12"/>
  <c r="J624" i="12"/>
  <c r="J625" i="12"/>
  <c r="J626" i="12"/>
  <c r="J627" i="12"/>
  <c r="J628" i="12"/>
  <c r="J629" i="12"/>
  <c r="J630" i="12"/>
  <c r="J631" i="12"/>
  <c r="J632" i="12"/>
  <c r="J633" i="12"/>
  <c r="J634" i="12"/>
  <c r="J635" i="12"/>
  <c r="J636" i="12"/>
  <c r="J637" i="12"/>
  <c r="J638" i="12"/>
  <c r="J639" i="12"/>
  <c r="J640" i="12"/>
  <c r="J641" i="12"/>
  <c r="J642" i="12"/>
  <c r="J643" i="12"/>
  <c r="J644" i="12"/>
  <c r="J645" i="12"/>
  <c r="J646" i="12"/>
  <c r="J647" i="12"/>
  <c r="J648" i="12"/>
  <c r="J649" i="12"/>
  <c r="J650" i="12"/>
  <c r="J651" i="12"/>
  <c r="J652" i="12"/>
  <c r="J653" i="12"/>
  <c r="J654" i="12"/>
  <c r="J655" i="12"/>
  <c r="J656" i="12"/>
  <c r="J657" i="12"/>
  <c r="J658" i="12"/>
  <c r="J659" i="12"/>
  <c r="J660" i="12"/>
  <c r="J661" i="12"/>
  <c r="J662" i="12"/>
  <c r="J663" i="12"/>
  <c r="J664" i="12"/>
  <c r="J665" i="12"/>
  <c r="J666" i="12"/>
  <c r="J667" i="12"/>
  <c r="J668" i="12"/>
  <c r="J669" i="12"/>
  <c r="J670" i="12"/>
  <c r="J671" i="12"/>
  <c r="J672" i="12"/>
  <c r="J673" i="12"/>
  <c r="J674" i="12"/>
  <c r="J675" i="12"/>
  <c r="J676" i="12"/>
  <c r="J677" i="12"/>
  <c r="J678" i="12"/>
  <c r="J679" i="12"/>
  <c r="J680" i="12"/>
  <c r="J681" i="12"/>
  <c r="J682" i="12"/>
  <c r="J683" i="12"/>
  <c r="J684" i="12"/>
  <c r="J685" i="12"/>
  <c r="J686" i="12"/>
  <c r="J687" i="12"/>
  <c r="J688" i="12"/>
  <c r="J689" i="12"/>
  <c r="J690" i="12"/>
  <c r="J691" i="12"/>
  <c r="J692" i="12"/>
  <c r="J693" i="12"/>
  <c r="J694" i="12"/>
  <c r="J695" i="12"/>
  <c r="J696" i="12"/>
  <c r="J697" i="12"/>
  <c r="J698" i="12"/>
  <c r="J699" i="12"/>
  <c r="J700" i="12"/>
  <c r="J701" i="12"/>
  <c r="J702" i="12"/>
  <c r="J703" i="12"/>
  <c r="J704" i="12"/>
  <c r="J705" i="12"/>
  <c r="J706" i="12"/>
  <c r="J707" i="12"/>
  <c r="J708" i="12"/>
  <c r="J709" i="12"/>
  <c r="J710" i="12"/>
  <c r="J711" i="12"/>
  <c r="J712" i="12"/>
  <c r="J713" i="12"/>
  <c r="J714" i="12"/>
  <c r="J715" i="12"/>
  <c r="J716" i="12"/>
  <c r="J717" i="12"/>
  <c r="J718" i="12"/>
  <c r="J719" i="12"/>
  <c r="J720" i="12"/>
  <c r="J721" i="12"/>
  <c r="J722" i="12"/>
  <c r="J723" i="12"/>
  <c r="J724" i="12"/>
  <c r="J725" i="12"/>
  <c r="J726" i="12"/>
  <c r="J727" i="12"/>
  <c r="J728" i="12"/>
  <c r="J729" i="12"/>
  <c r="J730" i="12"/>
  <c r="J731" i="12"/>
  <c r="J732" i="12"/>
  <c r="J733" i="12"/>
  <c r="J734" i="12"/>
  <c r="J735" i="12"/>
  <c r="J736" i="12"/>
  <c r="J737" i="12"/>
  <c r="J738" i="12"/>
  <c r="J739" i="12"/>
  <c r="J740" i="12"/>
  <c r="J741" i="12"/>
  <c r="J742" i="12"/>
  <c r="J743" i="12"/>
  <c r="J744" i="12"/>
  <c r="J745" i="12"/>
  <c r="J746" i="12"/>
  <c r="J747" i="12"/>
  <c r="J748" i="12"/>
  <c r="J749" i="12"/>
  <c r="J750" i="12"/>
  <c r="J751" i="12"/>
  <c r="J752" i="12"/>
  <c r="J753" i="12"/>
  <c r="J754" i="12"/>
  <c r="J755" i="12"/>
  <c r="J756" i="12"/>
  <c r="J757" i="12"/>
  <c r="J758" i="12"/>
  <c r="J759" i="12"/>
  <c r="J760" i="12"/>
  <c r="J761" i="12"/>
  <c r="J762" i="12"/>
  <c r="J763" i="12"/>
  <c r="J764" i="12"/>
  <c r="J765" i="12"/>
  <c r="J766" i="12"/>
  <c r="J767" i="12"/>
  <c r="J768" i="12"/>
  <c r="J769" i="12"/>
  <c r="J770" i="12"/>
  <c r="J771" i="12"/>
  <c r="J772" i="12"/>
  <c r="J773" i="12"/>
  <c r="J774" i="12"/>
  <c r="J775" i="12"/>
  <c r="J776" i="12"/>
  <c r="J777" i="12"/>
  <c r="J778" i="12"/>
  <c r="J779" i="12"/>
  <c r="J780" i="12"/>
  <c r="J781" i="12"/>
  <c r="J782" i="12"/>
  <c r="J783" i="12"/>
  <c r="J784" i="12"/>
  <c r="J785" i="12"/>
  <c r="J786" i="12"/>
  <c r="J787" i="12"/>
  <c r="J788" i="12"/>
  <c r="J789" i="12"/>
  <c r="J790" i="12"/>
  <c r="J791" i="12"/>
  <c r="J792" i="12"/>
  <c r="J793" i="12"/>
  <c r="J794" i="12"/>
  <c r="J795" i="12"/>
  <c r="J796" i="12"/>
  <c r="J797" i="12"/>
  <c r="J798" i="12"/>
  <c r="J799" i="12"/>
  <c r="J800" i="12"/>
  <c r="J801" i="12"/>
  <c r="J802" i="12"/>
  <c r="J803" i="12"/>
  <c r="J804" i="12"/>
  <c r="J805" i="12"/>
  <c r="J806" i="12"/>
  <c r="J807" i="12"/>
  <c r="J808" i="12"/>
  <c r="J809" i="12"/>
  <c r="J810" i="12"/>
  <c r="J811" i="12"/>
  <c r="J812" i="12"/>
  <c r="J813" i="12"/>
  <c r="J814" i="12"/>
  <c r="J815" i="12"/>
  <c r="J816" i="12"/>
  <c r="J817" i="12"/>
  <c r="J818" i="12"/>
  <c r="J819" i="12"/>
  <c r="J820" i="12"/>
  <c r="J821" i="12"/>
  <c r="J822" i="12"/>
  <c r="J823" i="12"/>
  <c r="J824" i="12"/>
  <c r="J825" i="12"/>
  <c r="J826" i="12"/>
  <c r="J827" i="12"/>
  <c r="J828" i="12"/>
  <c r="J829" i="12"/>
  <c r="J830" i="12"/>
  <c r="J831" i="12"/>
  <c r="J832" i="12"/>
  <c r="J833" i="12"/>
  <c r="J834" i="12"/>
  <c r="J835" i="12"/>
  <c r="J836" i="12"/>
  <c r="J837" i="12"/>
  <c r="J838" i="12"/>
  <c r="J839" i="12"/>
  <c r="J840" i="12"/>
  <c r="J841" i="12"/>
  <c r="J842" i="12"/>
  <c r="J843" i="12"/>
  <c r="J844" i="12"/>
  <c r="J845" i="12"/>
  <c r="J846" i="12"/>
  <c r="J847" i="12"/>
  <c r="J848" i="12"/>
  <c r="J849" i="12"/>
  <c r="J850" i="12"/>
  <c r="J851" i="12"/>
  <c r="J852" i="12"/>
  <c r="J853" i="12"/>
  <c r="J854" i="12"/>
  <c r="J855" i="12"/>
  <c r="J856" i="12"/>
  <c r="J857" i="12"/>
  <c r="J858" i="12"/>
  <c r="J859" i="12"/>
  <c r="J860" i="12"/>
  <c r="J861" i="12"/>
  <c r="J862" i="12"/>
  <c r="J863" i="12"/>
  <c r="J864" i="12"/>
  <c r="J865" i="12"/>
  <c r="J866" i="12"/>
  <c r="J867" i="12"/>
  <c r="J868" i="12"/>
  <c r="J869" i="12"/>
  <c r="J870" i="12"/>
  <c r="J871" i="12"/>
  <c r="J872" i="12"/>
  <c r="J873" i="12"/>
  <c r="J874" i="12"/>
  <c r="J875" i="12"/>
  <c r="J876" i="12"/>
  <c r="J877" i="12"/>
  <c r="J878" i="12"/>
  <c r="J879" i="12"/>
  <c r="J880" i="12"/>
  <c r="J881" i="12"/>
  <c r="J882" i="12"/>
  <c r="J883" i="12"/>
  <c r="J884" i="12"/>
  <c r="J885" i="12"/>
  <c r="J886" i="12"/>
  <c r="J887" i="12"/>
  <c r="J888" i="12"/>
  <c r="J889" i="12"/>
  <c r="J890" i="12"/>
  <c r="J891" i="12"/>
  <c r="J892" i="12"/>
  <c r="J893" i="12"/>
  <c r="J894" i="12"/>
  <c r="J895" i="12"/>
  <c r="J896" i="12"/>
  <c r="J897" i="12"/>
  <c r="J898" i="12"/>
  <c r="J899" i="12"/>
  <c r="J900" i="12"/>
  <c r="J901" i="12"/>
  <c r="J902" i="12"/>
  <c r="J903" i="12"/>
  <c r="J904" i="12"/>
  <c r="J905" i="12"/>
  <c r="J906" i="12"/>
  <c r="J907" i="12"/>
  <c r="J908" i="12"/>
  <c r="J909" i="12"/>
  <c r="J910" i="12"/>
  <c r="J911" i="12"/>
  <c r="J912" i="12"/>
  <c r="J913" i="12"/>
  <c r="J914" i="12"/>
  <c r="J915" i="12"/>
  <c r="J916" i="12"/>
  <c r="J917" i="12"/>
  <c r="J918" i="12"/>
  <c r="J919" i="12"/>
  <c r="J920" i="12"/>
  <c r="J921" i="12"/>
  <c r="J922" i="12"/>
  <c r="J923" i="12"/>
  <c r="J924" i="12"/>
  <c r="J925" i="12"/>
  <c r="J926" i="12"/>
  <c r="J927" i="12"/>
  <c r="J928" i="12"/>
  <c r="J929" i="12"/>
  <c r="J930" i="12"/>
  <c r="J931" i="12"/>
  <c r="J932" i="12"/>
  <c r="J933" i="12"/>
  <c r="J934" i="12"/>
  <c r="J935" i="12"/>
  <c r="J936" i="12"/>
  <c r="J937" i="12"/>
  <c r="J938" i="12"/>
  <c r="J939" i="12"/>
  <c r="J940" i="12"/>
  <c r="J941" i="12"/>
  <c r="J942" i="12"/>
  <c r="J943" i="12"/>
  <c r="J944" i="12"/>
  <c r="J945" i="12"/>
  <c r="J946" i="12"/>
  <c r="J947" i="12"/>
  <c r="J948" i="12"/>
  <c r="J949" i="12"/>
  <c r="J950" i="12"/>
  <c r="J951" i="12"/>
  <c r="J952" i="12"/>
  <c r="J953" i="12"/>
  <c r="J954" i="12"/>
  <c r="J955" i="12"/>
  <c r="J956" i="12"/>
  <c r="J957" i="12"/>
  <c r="J958" i="12"/>
  <c r="J959" i="12"/>
  <c r="J960" i="12"/>
  <c r="J961" i="12"/>
  <c r="J962" i="12"/>
  <c r="J963" i="12"/>
  <c r="J964" i="12"/>
  <c r="J965" i="12"/>
  <c r="J966" i="12"/>
  <c r="J967" i="12"/>
  <c r="J968" i="12"/>
  <c r="J969" i="12"/>
  <c r="J970" i="12"/>
  <c r="J971" i="12"/>
  <c r="J972" i="12"/>
  <c r="J973" i="12"/>
  <c r="J974" i="12"/>
  <c r="J975" i="12"/>
  <c r="J976" i="12"/>
  <c r="J977" i="12"/>
  <c r="J978" i="12"/>
  <c r="J979" i="12"/>
  <c r="J980" i="12"/>
  <c r="J981" i="12"/>
  <c r="J982" i="12"/>
  <c r="J983" i="12"/>
  <c r="J984" i="12"/>
  <c r="J985" i="12"/>
  <c r="J986" i="12"/>
  <c r="J987" i="12"/>
  <c r="J988" i="12"/>
  <c r="J989" i="12"/>
  <c r="J990" i="12"/>
  <c r="J991" i="12"/>
  <c r="J992" i="12"/>
  <c r="J993" i="12"/>
  <c r="J994" i="12"/>
  <c r="J995" i="12"/>
  <c r="J996" i="12"/>
  <c r="J997" i="12"/>
  <c r="J998" i="12"/>
  <c r="J999" i="12"/>
  <c r="J1000" i="12"/>
  <c r="J1001" i="12"/>
  <c r="J1002" i="12"/>
  <c r="J1003" i="12"/>
  <c r="J1004" i="12"/>
  <c r="J1005" i="12"/>
  <c r="J1006" i="12"/>
  <c r="J1007" i="12"/>
  <c r="J1008" i="12"/>
  <c r="J1009" i="12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J1022" i="12"/>
  <c r="J1023" i="12"/>
  <c r="J1024" i="12"/>
  <c r="J1025" i="12"/>
  <c r="J1026" i="12"/>
  <c r="J1027" i="12"/>
  <c r="J1028" i="12"/>
  <c r="J1029" i="12"/>
  <c r="J1030" i="12"/>
  <c r="J1031" i="12"/>
  <c r="J1032" i="12"/>
  <c r="J1033" i="12"/>
  <c r="J1034" i="12"/>
  <c r="J1035" i="12"/>
  <c r="J1036" i="12"/>
  <c r="J1037" i="12"/>
  <c r="J1038" i="12"/>
  <c r="J1039" i="12"/>
  <c r="J1040" i="12"/>
  <c r="J1041" i="12"/>
  <c r="J1042" i="12"/>
  <c r="J1043" i="12"/>
  <c r="J1044" i="12"/>
  <c r="J1045" i="12"/>
  <c r="J1046" i="12"/>
  <c r="J1047" i="12"/>
  <c r="J1048" i="12"/>
  <c r="J1049" i="12"/>
  <c r="J1050" i="12"/>
  <c r="J1051" i="12"/>
  <c r="J1052" i="12"/>
  <c r="J1053" i="12"/>
  <c r="J1054" i="12"/>
  <c r="J1055" i="12"/>
  <c r="J1056" i="12"/>
  <c r="J1057" i="12"/>
  <c r="J1058" i="12"/>
  <c r="J1059" i="12"/>
  <c r="J1060" i="12"/>
  <c r="J1061" i="12"/>
  <c r="J1062" i="12"/>
  <c r="J1063" i="12"/>
  <c r="J1064" i="12"/>
  <c r="J1065" i="12"/>
  <c r="J1066" i="12"/>
  <c r="J1067" i="12"/>
  <c r="J1068" i="12"/>
  <c r="J1069" i="12"/>
  <c r="J1070" i="12"/>
  <c r="J1071" i="12"/>
  <c r="J1072" i="12"/>
  <c r="J1073" i="12"/>
  <c r="J1074" i="12"/>
  <c r="J1075" i="12"/>
  <c r="J1076" i="12"/>
  <c r="J1077" i="12"/>
  <c r="J1078" i="12"/>
  <c r="J1079" i="12"/>
  <c r="J1080" i="12"/>
  <c r="J1081" i="12"/>
  <c r="J1082" i="12"/>
  <c r="J1083" i="12"/>
  <c r="J1084" i="12"/>
  <c r="J1085" i="12"/>
  <c r="J1086" i="12"/>
  <c r="J1087" i="12"/>
  <c r="J1088" i="12"/>
  <c r="J1089" i="12"/>
  <c r="J1090" i="12"/>
  <c r="J1091" i="12"/>
  <c r="J1092" i="12"/>
  <c r="J1093" i="12"/>
  <c r="J1094" i="12"/>
  <c r="J1095" i="12"/>
  <c r="J1096" i="12"/>
  <c r="J1097" i="12"/>
  <c r="J1098" i="12"/>
  <c r="J1099" i="12"/>
  <c r="J1100" i="12"/>
  <c r="J1101" i="12"/>
  <c r="J1102" i="12"/>
  <c r="J1103" i="12"/>
  <c r="J1104" i="12"/>
  <c r="J1105" i="12"/>
  <c r="J1106" i="12"/>
  <c r="J1107" i="12"/>
  <c r="J1108" i="12"/>
  <c r="J1109" i="12"/>
  <c r="J1110" i="12"/>
  <c r="J1111" i="12"/>
  <c r="J1112" i="12"/>
  <c r="J1113" i="12"/>
  <c r="J1114" i="12"/>
  <c r="J1115" i="12"/>
  <c r="J1116" i="12"/>
  <c r="J1117" i="12"/>
  <c r="J1118" i="12"/>
  <c r="J1119" i="12"/>
  <c r="J1120" i="12"/>
  <c r="J1121" i="12"/>
  <c r="J1122" i="12"/>
  <c r="J1123" i="12"/>
  <c r="J1124" i="12"/>
  <c r="J1125" i="12"/>
  <c r="J1126" i="12"/>
  <c r="J1127" i="12"/>
  <c r="J1128" i="12"/>
  <c r="J1129" i="12"/>
  <c r="J1130" i="12"/>
  <c r="J1131" i="12"/>
  <c r="J1132" i="12"/>
  <c r="J1133" i="12"/>
  <c r="J1134" i="12"/>
  <c r="J1135" i="12"/>
  <c r="J1136" i="12"/>
  <c r="J1137" i="12"/>
  <c r="J1138" i="12"/>
  <c r="J1139" i="12"/>
  <c r="J1140" i="12"/>
  <c r="J1141" i="12"/>
  <c r="J1142" i="12"/>
  <c r="J1143" i="12"/>
  <c r="J1144" i="12"/>
  <c r="J1145" i="12"/>
  <c r="J1146" i="12"/>
  <c r="J1147" i="12"/>
  <c r="J1148" i="12"/>
  <c r="J1149" i="12"/>
  <c r="J1150" i="12"/>
  <c r="J1151" i="12"/>
  <c r="J1152" i="12"/>
  <c r="J1153" i="12"/>
  <c r="J1154" i="12"/>
  <c r="J1155" i="12"/>
  <c r="J1156" i="12"/>
  <c r="J1157" i="12"/>
  <c r="J1158" i="12"/>
  <c r="J1159" i="12"/>
  <c r="J1160" i="12"/>
  <c r="J1161" i="12"/>
  <c r="J1162" i="12"/>
  <c r="J1163" i="12"/>
  <c r="J1164" i="12"/>
  <c r="J1165" i="12"/>
  <c r="J1166" i="12"/>
  <c r="J1167" i="12"/>
  <c r="J1168" i="12"/>
  <c r="J1169" i="12"/>
  <c r="J1170" i="12"/>
  <c r="J1171" i="12"/>
  <c r="J1172" i="12"/>
  <c r="J1173" i="12"/>
  <c r="J1174" i="12"/>
  <c r="J1175" i="12"/>
  <c r="J1176" i="12"/>
  <c r="J1177" i="12"/>
  <c r="J1178" i="12"/>
  <c r="J1179" i="12"/>
  <c r="J1180" i="12"/>
  <c r="J1181" i="12"/>
  <c r="J1182" i="12"/>
  <c r="J1183" i="12"/>
  <c r="J1184" i="12"/>
  <c r="J1185" i="12"/>
  <c r="J1186" i="12"/>
  <c r="J1187" i="12"/>
  <c r="J1188" i="12"/>
  <c r="J1189" i="12"/>
  <c r="J1190" i="12"/>
  <c r="J1191" i="12"/>
  <c r="J1192" i="12"/>
  <c r="J1193" i="12"/>
  <c r="J1194" i="12"/>
  <c r="J1195" i="12"/>
  <c r="J1196" i="12"/>
  <c r="J1197" i="12"/>
  <c r="J1198" i="12"/>
  <c r="J1199" i="12"/>
  <c r="J1200" i="12"/>
  <c r="J1201" i="12"/>
  <c r="J1202" i="12"/>
  <c r="J1203" i="12"/>
  <c r="J1204" i="12"/>
  <c r="J1205" i="12"/>
  <c r="J1206" i="12"/>
  <c r="J1207" i="12"/>
  <c r="J1208" i="12"/>
  <c r="J1209" i="12"/>
  <c r="J1210" i="12"/>
  <c r="J1211" i="12"/>
  <c r="J1212" i="12"/>
  <c r="J1213" i="12"/>
  <c r="J1214" i="12"/>
  <c r="J1215" i="12"/>
  <c r="J1216" i="12"/>
  <c r="J1217" i="12"/>
  <c r="J1218" i="12"/>
  <c r="J1219" i="12"/>
  <c r="J1220" i="12"/>
  <c r="J1221" i="12"/>
  <c r="J1222" i="12"/>
  <c r="J1223" i="12"/>
  <c r="J1224" i="12"/>
  <c r="J1225" i="12"/>
  <c r="J1226" i="12"/>
  <c r="J1227" i="12"/>
  <c r="J1228" i="12"/>
  <c r="J1229" i="12"/>
  <c r="J1230" i="12"/>
  <c r="J1231" i="12"/>
  <c r="J1232" i="12"/>
  <c r="J1233" i="12"/>
  <c r="J1234" i="12"/>
  <c r="J1235" i="12"/>
  <c r="J1236" i="12"/>
  <c r="J1237" i="12"/>
  <c r="J1238" i="12"/>
  <c r="J1239" i="12"/>
  <c r="J1240" i="12"/>
  <c r="J1241" i="12"/>
  <c r="J1242" i="12"/>
  <c r="J1243" i="12"/>
  <c r="J1244" i="12"/>
  <c r="J1245" i="12"/>
  <c r="J1246" i="12"/>
  <c r="J1247" i="12"/>
  <c r="J1248" i="12"/>
  <c r="J1249" i="12"/>
  <c r="J1250" i="12"/>
  <c r="J1251" i="12"/>
  <c r="J1252" i="12"/>
  <c r="J1253" i="12"/>
  <c r="J1254" i="12"/>
  <c r="J1255" i="12"/>
  <c r="J1256" i="12"/>
  <c r="J1257" i="12"/>
  <c r="J1258" i="12"/>
  <c r="J1259" i="12"/>
  <c r="J1260" i="12"/>
  <c r="J1261" i="12"/>
  <c r="J1262" i="12"/>
  <c r="J1263" i="12"/>
  <c r="J1264" i="12"/>
  <c r="J1265" i="12"/>
  <c r="J1266" i="12"/>
  <c r="J1267" i="12"/>
  <c r="J1268" i="12"/>
  <c r="J1269" i="12"/>
  <c r="J1270" i="12"/>
  <c r="J1271" i="12"/>
  <c r="J1272" i="12"/>
  <c r="J1273" i="12"/>
  <c r="J1274" i="12"/>
  <c r="J1275" i="12"/>
  <c r="J1276" i="12"/>
  <c r="J1277" i="12"/>
  <c r="J1278" i="12"/>
  <c r="J1279" i="12"/>
  <c r="J1280" i="12"/>
  <c r="J1281" i="12"/>
  <c r="J1282" i="12"/>
  <c r="J1283" i="12"/>
  <c r="J1284" i="12"/>
  <c r="J1285" i="12"/>
  <c r="J1286" i="12"/>
  <c r="J1287" i="12"/>
  <c r="J1288" i="12"/>
  <c r="J1289" i="12"/>
  <c r="J1290" i="12"/>
  <c r="J1291" i="12"/>
  <c r="J1292" i="12"/>
  <c r="J1293" i="12"/>
  <c r="J1294" i="12"/>
  <c r="J1295" i="12"/>
  <c r="J1296" i="12"/>
  <c r="J1297" i="12"/>
  <c r="J1298" i="12"/>
  <c r="J1299" i="12"/>
  <c r="J1300" i="12"/>
  <c r="J1301" i="12"/>
  <c r="J1302" i="12"/>
  <c r="J1303" i="12"/>
  <c r="J1304" i="12"/>
  <c r="J1305" i="12"/>
  <c r="J1306" i="12"/>
  <c r="J1307" i="12"/>
  <c r="J1308" i="12"/>
  <c r="J1309" i="12"/>
  <c r="J1310" i="12"/>
  <c r="J1311" i="12"/>
  <c r="J1312" i="12"/>
  <c r="J1313" i="12"/>
  <c r="J1314" i="12"/>
  <c r="J1315" i="12"/>
  <c r="J1316" i="12"/>
  <c r="J1317" i="12"/>
  <c r="J1318" i="12"/>
  <c r="J1319" i="12"/>
  <c r="J1320" i="12"/>
  <c r="J1321" i="12"/>
  <c r="J1322" i="12"/>
  <c r="J1323" i="12"/>
  <c r="J1324" i="12"/>
  <c r="J1325" i="12"/>
  <c r="J1326" i="12"/>
  <c r="J1327" i="12"/>
  <c r="J1328" i="12"/>
  <c r="J1329" i="12"/>
  <c r="J1330" i="12"/>
  <c r="J1331" i="12"/>
  <c r="J1332" i="12"/>
  <c r="J1333" i="12"/>
  <c r="J1334" i="12"/>
  <c r="J1335" i="12"/>
  <c r="J1336" i="12"/>
  <c r="J1337" i="12"/>
  <c r="J1338" i="12"/>
  <c r="J1339" i="12"/>
  <c r="J1340" i="12"/>
  <c r="J1341" i="12"/>
  <c r="J1342" i="12"/>
  <c r="J1343" i="12"/>
  <c r="J1344" i="12"/>
  <c r="J1345" i="12"/>
  <c r="J1346" i="12"/>
  <c r="J1347" i="12"/>
  <c r="J1348" i="12"/>
  <c r="J1349" i="12"/>
  <c r="J1350" i="12"/>
  <c r="J1351" i="12"/>
  <c r="J1352" i="12"/>
  <c r="J1353" i="12"/>
  <c r="J1354" i="12"/>
  <c r="J1355" i="12"/>
  <c r="J1356" i="12"/>
  <c r="J1357" i="12"/>
  <c r="J1358" i="12"/>
  <c r="J1359" i="12"/>
  <c r="J1360" i="12"/>
  <c r="J1361" i="12"/>
  <c r="J1362" i="12"/>
  <c r="J1363" i="12"/>
  <c r="J1364" i="12"/>
  <c r="J1365" i="12"/>
  <c r="J1366" i="12"/>
  <c r="J1367" i="12"/>
  <c r="J1368" i="12"/>
  <c r="J1369" i="12"/>
  <c r="J1370" i="12"/>
  <c r="J1371" i="12"/>
  <c r="J1372" i="12"/>
  <c r="J1373" i="12"/>
  <c r="J1374" i="12"/>
  <c r="J1375" i="12"/>
  <c r="J1376" i="12"/>
  <c r="J1377" i="12"/>
  <c r="J1378" i="12"/>
  <c r="J1379" i="12"/>
  <c r="J1380" i="12"/>
  <c r="J1381" i="12"/>
  <c r="J1382" i="12"/>
  <c r="J1383" i="12"/>
  <c r="J1384" i="12"/>
  <c r="J1385" i="12"/>
  <c r="J1386" i="12"/>
  <c r="J1387" i="12"/>
  <c r="J1388" i="12"/>
  <c r="J1389" i="12"/>
  <c r="J1390" i="12"/>
  <c r="J1391" i="12"/>
  <c r="J1392" i="12"/>
  <c r="J1393" i="12"/>
  <c r="J1394" i="12"/>
  <c r="J1395" i="12"/>
  <c r="J1396" i="12"/>
  <c r="J1397" i="12"/>
  <c r="J1398" i="12"/>
  <c r="J1399" i="12"/>
  <c r="J1400" i="12"/>
  <c r="J1401" i="12"/>
  <c r="J1402" i="12"/>
  <c r="J1403" i="12"/>
  <c r="J1404" i="12"/>
  <c r="J1405" i="12"/>
  <c r="J1406" i="12"/>
  <c r="J1407" i="12"/>
  <c r="J1408" i="12"/>
  <c r="J1409" i="12"/>
  <c r="J1410" i="12"/>
  <c r="J1411" i="12"/>
  <c r="J1412" i="12"/>
  <c r="J1413" i="12"/>
  <c r="J1414" i="12"/>
  <c r="J1415" i="12"/>
  <c r="J1416" i="12"/>
  <c r="J1417" i="12"/>
  <c r="J1418" i="12"/>
  <c r="J1419" i="12"/>
  <c r="J1420" i="12"/>
  <c r="J1421" i="12"/>
  <c r="J1422" i="12"/>
  <c r="J1423" i="12"/>
  <c r="J1424" i="12"/>
  <c r="J1425" i="12"/>
  <c r="J1426" i="12"/>
  <c r="J1427" i="12"/>
  <c r="J1428" i="12"/>
  <c r="J1429" i="12"/>
  <c r="J1430" i="12"/>
  <c r="J1431" i="12"/>
  <c r="J1432" i="12"/>
  <c r="J1433" i="12"/>
  <c r="J1434" i="12"/>
  <c r="J1435" i="12"/>
  <c r="J1436" i="12"/>
  <c r="J1437" i="12"/>
  <c r="J1438" i="12"/>
  <c r="J1439" i="12"/>
  <c r="J1440" i="12"/>
  <c r="J1441" i="12"/>
  <c r="J1442" i="12"/>
  <c r="J1443" i="12"/>
  <c r="J1444" i="12"/>
  <c r="J1445" i="12"/>
  <c r="J1446" i="12"/>
  <c r="J1447" i="12"/>
  <c r="J1448" i="12"/>
  <c r="J1449" i="12"/>
  <c r="J1450" i="12"/>
  <c r="J1451" i="12"/>
  <c r="J1452" i="12"/>
  <c r="J1453" i="12"/>
  <c r="J1454" i="12"/>
  <c r="J1455" i="12"/>
  <c r="J1456" i="12"/>
  <c r="J1457" i="12"/>
  <c r="J1458" i="12"/>
  <c r="J1459" i="12"/>
  <c r="J1460" i="12"/>
  <c r="J1461" i="12"/>
  <c r="J1462" i="12"/>
  <c r="J1463" i="12"/>
  <c r="J1464" i="12"/>
  <c r="J1465" i="12"/>
  <c r="J1466" i="12"/>
  <c r="J1467" i="12"/>
  <c r="J1468" i="12"/>
  <c r="J1469" i="12"/>
  <c r="J1470" i="12"/>
  <c r="J1471" i="12"/>
  <c r="J1472" i="12"/>
  <c r="J1473" i="12"/>
  <c r="J1474" i="12"/>
  <c r="J1475" i="12"/>
  <c r="J1476" i="12"/>
  <c r="J1477" i="12"/>
  <c r="J1478" i="12"/>
  <c r="J1479" i="12"/>
  <c r="J1480" i="12"/>
  <c r="J1481" i="12"/>
  <c r="J1482" i="12"/>
  <c r="J1483" i="12"/>
  <c r="J1484" i="12"/>
  <c r="J1485" i="12"/>
  <c r="J1486" i="12"/>
  <c r="J1487" i="12"/>
  <c r="J1488" i="12"/>
  <c r="J1489" i="12"/>
  <c r="J1490" i="12"/>
  <c r="J1491" i="12"/>
  <c r="J1492" i="12"/>
  <c r="J1493" i="12"/>
  <c r="J1494" i="12"/>
  <c r="J1495" i="12"/>
  <c r="J1496" i="12"/>
  <c r="J1497" i="12"/>
  <c r="J1498" i="12"/>
  <c r="J1499" i="12"/>
  <c r="J1500" i="12"/>
  <c r="J1501" i="12"/>
  <c r="J1502" i="12"/>
  <c r="J1503" i="12"/>
  <c r="J1504" i="12"/>
  <c r="J1505" i="12"/>
  <c r="J1506" i="12"/>
  <c r="J1507" i="12"/>
  <c r="J1508" i="12"/>
  <c r="J1509" i="12"/>
  <c r="J1510" i="12"/>
  <c r="J1511" i="12"/>
  <c r="J1512" i="12"/>
  <c r="J1513" i="12"/>
  <c r="J1514" i="12"/>
  <c r="J1515" i="12"/>
  <c r="J1516" i="12"/>
  <c r="J1517" i="12"/>
  <c r="J1518" i="12"/>
  <c r="J1519" i="12"/>
  <c r="J1520" i="12"/>
  <c r="J1521" i="12"/>
  <c r="J1522" i="12"/>
  <c r="J1523" i="12"/>
  <c r="J1524" i="12"/>
  <c r="J1525" i="12"/>
  <c r="J1526" i="12"/>
  <c r="J1527" i="12"/>
  <c r="J1528" i="12"/>
  <c r="J1529" i="12"/>
  <c r="J1530" i="12"/>
  <c r="J1531" i="12"/>
  <c r="J1532" i="12"/>
  <c r="J1533" i="12"/>
  <c r="J1534" i="12"/>
  <c r="J1535" i="12"/>
  <c r="J1536" i="12"/>
  <c r="J1537" i="12"/>
  <c r="J1538" i="12"/>
  <c r="J1539" i="12"/>
  <c r="J1540" i="12"/>
  <c r="J1541" i="12"/>
  <c r="J1542" i="12"/>
  <c r="J1543" i="12"/>
  <c r="J1544" i="12"/>
  <c r="J1545" i="12"/>
  <c r="J1546" i="12"/>
  <c r="J1547" i="12"/>
  <c r="J1548" i="12"/>
  <c r="J1549" i="12"/>
  <c r="J1550" i="12"/>
  <c r="J1551" i="12"/>
  <c r="J1552" i="12"/>
  <c r="J1553" i="12"/>
  <c r="J1554" i="12"/>
  <c r="J1555" i="12"/>
  <c r="J1556" i="12"/>
  <c r="J1557" i="12"/>
  <c r="J1558" i="12"/>
  <c r="J1559" i="12"/>
  <c r="J1560" i="12"/>
  <c r="J1561" i="12"/>
  <c r="J1562" i="12"/>
  <c r="J1563" i="12"/>
  <c r="J1564" i="12"/>
  <c r="J1565" i="12"/>
  <c r="J1566" i="12"/>
  <c r="J1567" i="12"/>
  <c r="J1568" i="12"/>
  <c r="J1569" i="12"/>
  <c r="J1570" i="12"/>
  <c r="J1571" i="12"/>
  <c r="J1572" i="12"/>
  <c r="J1573" i="12"/>
  <c r="J1574" i="12"/>
  <c r="J1575" i="12"/>
  <c r="J1576" i="12"/>
  <c r="J1577" i="12"/>
  <c r="J1578" i="12"/>
  <c r="J1579" i="12"/>
  <c r="J1580" i="12"/>
  <c r="J1581" i="12"/>
  <c r="J1582" i="12"/>
  <c r="J1583" i="12"/>
  <c r="J1584" i="12"/>
  <c r="J1585" i="12"/>
  <c r="J1586" i="12"/>
  <c r="J1587" i="12"/>
  <c r="J1588" i="12"/>
  <c r="J1589" i="12"/>
  <c r="J1590" i="12"/>
  <c r="J1591" i="12"/>
  <c r="J1592" i="12"/>
  <c r="J1593" i="12"/>
  <c r="J1594" i="12"/>
  <c r="J1595" i="12"/>
  <c r="J1596" i="12"/>
  <c r="J1597" i="12"/>
  <c r="J1598" i="12"/>
  <c r="J1599" i="12"/>
  <c r="J1600" i="12"/>
  <c r="J1601" i="12"/>
  <c r="J1602" i="12"/>
  <c r="J1603" i="12"/>
  <c r="J1604" i="12"/>
  <c r="J1605" i="12"/>
  <c r="J1606" i="12"/>
  <c r="J1607" i="12"/>
  <c r="J1608" i="12"/>
  <c r="J1609" i="12"/>
  <c r="J1610" i="12"/>
  <c r="J1611" i="12"/>
  <c r="J1612" i="12"/>
  <c r="J1613" i="12"/>
  <c r="J1614" i="12"/>
  <c r="J1615" i="12"/>
  <c r="J1616" i="12"/>
  <c r="J1617" i="12"/>
  <c r="J1618" i="12"/>
  <c r="J1619" i="12"/>
  <c r="J1620" i="12"/>
  <c r="J1621" i="12"/>
  <c r="J1622" i="12"/>
  <c r="J1623" i="12"/>
  <c r="J1624" i="12"/>
  <c r="J1625" i="12"/>
  <c r="J1626" i="12"/>
  <c r="J1627" i="12"/>
  <c r="J1628" i="12"/>
  <c r="J1629" i="12"/>
  <c r="J1630" i="12"/>
  <c r="J1631" i="12"/>
  <c r="J1632" i="12"/>
  <c r="J1633" i="12"/>
  <c r="J1634" i="12"/>
  <c r="J1635" i="12"/>
  <c r="J1636" i="12"/>
  <c r="J1637" i="12"/>
  <c r="J1638" i="12"/>
  <c r="J1639" i="12"/>
  <c r="J1640" i="12"/>
  <c r="J1641" i="12"/>
  <c r="J1642" i="12"/>
  <c r="J1643" i="12"/>
  <c r="J1644" i="12"/>
  <c r="J1645" i="12"/>
  <c r="J1646" i="12"/>
  <c r="J1647" i="12"/>
  <c r="J1648" i="12"/>
  <c r="J1649" i="12"/>
  <c r="J1650" i="12"/>
  <c r="J1651" i="12"/>
  <c r="J1652" i="12"/>
  <c r="J1653" i="12"/>
  <c r="J1654" i="12"/>
  <c r="J1655" i="12"/>
  <c r="J1656" i="12"/>
  <c r="J1657" i="12"/>
  <c r="J1658" i="12"/>
  <c r="J1659" i="12"/>
  <c r="J1660" i="12"/>
  <c r="J1661" i="12"/>
  <c r="J1662" i="12"/>
  <c r="J1663" i="12"/>
  <c r="J1664" i="12"/>
  <c r="J1665" i="12"/>
  <c r="J1666" i="12"/>
  <c r="J1667" i="12"/>
  <c r="J1668" i="12"/>
  <c r="J1669" i="12"/>
  <c r="J1670" i="12"/>
  <c r="J1671" i="12"/>
  <c r="J1672" i="12"/>
  <c r="J1673" i="12"/>
  <c r="J1674" i="12"/>
  <c r="J1675" i="12"/>
  <c r="J1676" i="12"/>
  <c r="J1677" i="12"/>
  <c r="J1678" i="12"/>
  <c r="J1679" i="12"/>
  <c r="J1680" i="12"/>
  <c r="J1681" i="12"/>
  <c r="J1682" i="12"/>
  <c r="J1683" i="12"/>
  <c r="J1684" i="12"/>
  <c r="J1685" i="12"/>
  <c r="J1686" i="12"/>
  <c r="J1687" i="12"/>
  <c r="J1688" i="12"/>
  <c r="J1689" i="12"/>
  <c r="J1690" i="12"/>
  <c r="J1691" i="12"/>
  <c r="J1692" i="12"/>
  <c r="J1693" i="12"/>
  <c r="J1694" i="12"/>
  <c r="J1695" i="12"/>
  <c r="J1696" i="12"/>
  <c r="J1697" i="12"/>
  <c r="J1698" i="12"/>
  <c r="J1699" i="12"/>
  <c r="J1700" i="12"/>
  <c r="J1701" i="12"/>
  <c r="J1702" i="12"/>
  <c r="J1703" i="12"/>
  <c r="J1704" i="12"/>
  <c r="J1705" i="12"/>
  <c r="J1706" i="12"/>
  <c r="J1707" i="12"/>
  <c r="J1708" i="12"/>
  <c r="J1709" i="12"/>
  <c r="J1710" i="12"/>
  <c r="J1711" i="12"/>
  <c r="J1712" i="12"/>
  <c r="J1713" i="12"/>
  <c r="J1714" i="12"/>
  <c r="J1715" i="12"/>
  <c r="J1716" i="12"/>
  <c r="J1717" i="12"/>
  <c r="J1718" i="12"/>
  <c r="J1719" i="12"/>
  <c r="J1720" i="12"/>
  <c r="J1721" i="12"/>
  <c r="J1722" i="12"/>
  <c r="J1723" i="12"/>
  <c r="J1724" i="12"/>
  <c r="J1725" i="12"/>
  <c r="J1726" i="12"/>
  <c r="J1727" i="12"/>
  <c r="J1728" i="12"/>
  <c r="J1729" i="12"/>
  <c r="J1730" i="12"/>
  <c r="J1731" i="12"/>
  <c r="J1732" i="12"/>
  <c r="J1733" i="12"/>
  <c r="J1734" i="12"/>
  <c r="J1735" i="12"/>
  <c r="J1736" i="12"/>
  <c r="J1737" i="12"/>
  <c r="J1738" i="12"/>
  <c r="J1739" i="12"/>
  <c r="J1740" i="12"/>
  <c r="J1741" i="12"/>
  <c r="J1742" i="12"/>
  <c r="J1743" i="12"/>
  <c r="J1744" i="12"/>
  <c r="J1745" i="12"/>
  <c r="J1746" i="12"/>
  <c r="J1747" i="12"/>
  <c r="J1748" i="12"/>
  <c r="J1749" i="12"/>
  <c r="J1750" i="12"/>
  <c r="J1751" i="12"/>
  <c r="J1752" i="12"/>
  <c r="J1753" i="12"/>
  <c r="J1754" i="12"/>
  <c r="J1755" i="12"/>
  <c r="J1756" i="12"/>
  <c r="J1757" i="12"/>
  <c r="J1758" i="12"/>
  <c r="J1759" i="12"/>
  <c r="J1760" i="12"/>
  <c r="J1761" i="12"/>
  <c r="J1762" i="12"/>
  <c r="J1763" i="12"/>
  <c r="J1764" i="12"/>
  <c r="J1765" i="12"/>
  <c r="J1766" i="12"/>
  <c r="J1767" i="12"/>
  <c r="J1768" i="12"/>
  <c r="J1769" i="12"/>
  <c r="J1770" i="12"/>
  <c r="J1771" i="12"/>
  <c r="J1772" i="12"/>
  <c r="J1773" i="12"/>
  <c r="J1774" i="12"/>
  <c r="J1775" i="12"/>
  <c r="J1776" i="12"/>
  <c r="J1777" i="12"/>
  <c r="J1778" i="12"/>
  <c r="J1779" i="12"/>
  <c r="J1780" i="12"/>
  <c r="J1781" i="12"/>
  <c r="J1782" i="12"/>
  <c r="J1783" i="12"/>
  <c r="J1784" i="12"/>
  <c r="J1785" i="12"/>
  <c r="J1786" i="12"/>
  <c r="J1787" i="12"/>
  <c r="J1788" i="12"/>
  <c r="J1789" i="12"/>
  <c r="J1790" i="12"/>
  <c r="J1791" i="12"/>
  <c r="J1792" i="12"/>
  <c r="J1793" i="12"/>
  <c r="J1794" i="12"/>
  <c r="J1795" i="12"/>
  <c r="J1796" i="12"/>
  <c r="J1797" i="12"/>
  <c r="J1798" i="12"/>
  <c r="J1799" i="12"/>
  <c r="J1800" i="12"/>
  <c r="J1801" i="12"/>
  <c r="J1802" i="12"/>
  <c r="J1803" i="12"/>
  <c r="J1804" i="12"/>
  <c r="J1805" i="12"/>
  <c r="J1806" i="12"/>
  <c r="J1807" i="12"/>
  <c r="J1808" i="12"/>
  <c r="J1809" i="12"/>
  <c r="J1810" i="12"/>
  <c r="J1811" i="12"/>
  <c r="J1812" i="12"/>
  <c r="J1813" i="12"/>
  <c r="J1814" i="12"/>
  <c r="J1815" i="12"/>
  <c r="J1816" i="12"/>
  <c r="J1817" i="12"/>
  <c r="J1818" i="12"/>
  <c r="J1819" i="12"/>
  <c r="J1820" i="12"/>
  <c r="J1821" i="12"/>
  <c r="J1822" i="12"/>
  <c r="J1823" i="12"/>
  <c r="J1824" i="12"/>
  <c r="J1825" i="12"/>
  <c r="J1826" i="12"/>
  <c r="J1827" i="12"/>
  <c r="J1828" i="12"/>
  <c r="J1829" i="12"/>
  <c r="J1830" i="12"/>
  <c r="J1831" i="12"/>
  <c r="J1832" i="12"/>
  <c r="J1833" i="12"/>
  <c r="J1834" i="12"/>
  <c r="J1835" i="12"/>
  <c r="J1836" i="12"/>
  <c r="J1837" i="12"/>
  <c r="J1838" i="12"/>
  <c r="J1839" i="12"/>
  <c r="J1840" i="12"/>
  <c r="J1841" i="12"/>
  <c r="J1842" i="12"/>
  <c r="J1843" i="12"/>
  <c r="J1844" i="12"/>
  <c r="J1845" i="12"/>
  <c r="J1846" i="12"/>
  <c r="J1847" i="12"/>
  <c r="J1848" i="12"/>
  <c r="J1849" i="12"/>
  <c r="J1850" i="12"/>
  <c r="J1851" i="12"/>
  <c r="J1852" i="12"/>
  <c r="J1853" i="12"/>
  <c r="J1854" i="12"/>
  <c r="J1855" i="12"/>
  <c r="J1856" i="12"/>
  <c r="J1857" i="12"/>
  <c r="J1858" i="12"/>
  <c r="J1859" i="12"/>
  <c r="J1860" i="12"/>
  <c r="J1861" i="12"/>
  <c r="J1862" i="12"/>
  <c r="J1863" i="12"/>
  <c r="J1864" i="12"/>
  <c r="J1865" i="12"/>
  <c r="J1866" i="12"/>
  <c r="J1867" i="12"/>
  <c r="J1868" i="12"/>
  <c r="J1869" i="12"/>
  <c r="J1870" i="12"/>
  <c r="J1871" i="12"/>
  <c r="J1872" i="12"/>
  <c r="J1873" i="12"/>
  <c r="J1874" i="12"/>
  <c r="J1875" i="12"/>
  <c r="J1876" i="12"/>
  <c r="J1877" i="12"/>
  <c r="J1878" i="12"/>
  <c r="J1879" i="12"/>
  <c r="J1880" i="12"/>
  <c r="J1881" i="12"/>
  <c r="J1882" i="12"/>
  <c r="J1883" i="12"/>
  <c r="J1884" i="12"/>
  <c r="J1885" i="12"/>
  <c r="J1886" i="12"/>
  <c r="J1887" i="12"/>
  <c r="J1888" i="12"/>
  <c r="J1889" i="12"/>
  <c r="J1890" i="12"/>
  <c r="J1891" i="12"/>
  <c r="J1892" i="12"/>
  <c r="J1893" i="12"/>
  <c r="J1894" i="12"/>
  <c r="J1895" i="12"/>
  <c r="J1896" i="12"/>
  <c r="J1897" i="12"/>
  <c r="J1898" i="12"/>
  <c r="J1899" i="12"/>
  <c r="J1900" i="12"/>
  <c r="J1901" i="12"/>
  <c r="J1902" i="12"/>
  <c r="J1903" i="12"/>
  <c r="J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1002" i="12"/>
  <c r="K1003" i="12"/>
  <c r="K1004" i="12"/>
  <c r="K1005" i="12"/>
  <c r="K1006" i="12"/>
  <c r="K1007" i="12"/>
  <c r="K1008" i="12"/>
  <c r="K1009" i="12"/>
  <c r="K1010" i="12"/>
  <c r="K1011" i="12"/>
  <c r="K1012" i="12"/>
  <c r="K1013" i="12"/>
  <c r="K1014" i="12"/>
  <c r="K1015" i="12"/>
  <c r="K1016" i="12"/>
  <c r="K1017" i="12"/>
  <c r="K1018" i="12"/>
  <c r="K1019" i="12"/>
  <c r="K1020" i="12"/>
  <c r="K1021" i="12"/>
  <c r="K1022" i="12"/>
  <c r="K1023" i="12"/>
  <c r="K1024" i="12"/>
  <c r="K1025" i="12"/>
  <c r="K1026" i="12"/>
  <c r="K1027" i="12"/>
  <c r="K1028" i="12"/>
  <c r="K1029" i="12"/>
  <c r="K1030" i="12"/>
  <c r="K1031" i="12"/>
  <c r="K1032" i="12"/>
  <c r="K1033" i="12"/>
  <c r="K1034" i="12"/>
  <c r="K1035" i="12"/>
  <c r="K1036" i="12"/>
  <c r="K1037" i="12"/>
  <c r="K1038" i="12"/>
  <c r="K1039" i="12"/>
  <c r="K1040" i="12"/>
  <c r="K1041" i="12"/>
  <c r="K1042" i="12"/>
  <c r="K1043" i="12"/>
  <c r="K1044" i="12"/>
  <c r="K1045" i="12"/>
  <c r="K1046" i="12"/>
  <c r="K1047" i="12"/>
  <c r="K1048" i="12"/>
  <c r="K1049" i="12"/>
  <c r="K1050" i="12"/>
  <c r="K1051" i="12"/>
  <c r="K1052" i="12"/>
  <c r="K1053" i="12"/>
  <c r="K1054" i="12"/>
  <c r="K1055" i="12"/>
  <c r="K1056" i="12"/>
  <c r="K1057" i="12"/>
  <c r="K1058" i="12"/>
  <c r="K1059" i="12"/>
  <c r="K1060" i="12"/>
  <c r="K1061" i="12"/>
  <c r="K1062" i="12"/>
  <c r="K1063" i="12"/>
  <c r="K1064" i="12"/>
  <c r="K1065" i="12"/>
  <c r="K1066" i="12"/>
  <c r="K1067" i="12"/>
  <c r="K1068" i="12"/>
  <c r="K1069" i="12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K1083" i="12"/>
  <c r="K1084" i="12"/>
  <c r="K1085" i="12"/>
  <c r="K1086" i="12"/>
  <c r="K1087" i="12"/>
  <c r="K1088" i="12"/>
  <c r="K1089" i="12"/>
  <c r="K1090" i="12"/>
  <c r="K1091" i="12"/>
  <c r="K1092" i="12"/>
  <c r="K1093" i="12"/>
  <c r="K1094" i="12"/>
  <c r="K1095" i="12"/>
  <c r="K1096" i="12"/>
  <c r="K1097" i="12"/>
  <c r="K1098" i="12"/>
  <c r="K1099" i="12"/>
  <c r="K1100" i="12"/>
  <c r="K1101" i="12"/>
  <c r="K1102" i="12"/>
  <c r="K1103" i="12"/>
  <c r="K1104" i="12"/>
  <c r="K1105" i="12"/>
  <c r="K1106" i="12"/>
  <c r="K1107" i="12"/>
  <c r="K1108" i="12"/>
  <c r="K1109" i="12"/>
  <c r="K1110" i="12"/>
  <c r="K1111" i="12"/>
  <c r="K1112" i="12"/>
  <c r="K1113" i="12"/>
  <c r="K1114" i="12"/>
  <c r="K1115" i="12"/>
  <c r="K1116" i="12"/>
  <c r="K1117" i="12"/>
  <c r="K1118" i="12"/>
  <c r="K1119" i="12"/>
  <c r="K1120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132" i="12"/>
  <c r="K1133" i="12"/>
  <c r="K1134" i="12"/>
  <c r="K1135" i="12"/>
  <c r="K1136" i="12"/>
  <c r="K1137" i="12"/>
  <c r="K1138" i="12"/>
  <c r="K1139" i="12"/>
  <c r="K1140" i="12"/>
  <c r="K1141" i="12"/>
  <c r="K1142" i="12"/>
  <c r="K1143" i="12"/>
  <c r="K1144" i="12"/>
  <c r="K1145" i="12"/>
  <c r="K1146" i="12"/>
  <c r="K1147" i="12"/>
  <c r="K1148" i="12"/>
  <c r="K1149" i="12"/>
  <c r="K1150" i="12"/>
  <c r="K1151" i="12"/>
  <c r="K1152" i="12"/>
  <c r="K1153" i="12"/>
  <c r="K1154" i="12"/>
  <c r="K1155" i="12"/>
  <c r="K1156" i="12"/>
  <c r="K1157" i="12"/>
  <c r="K1158" i="12"/>
  <c r="K1159" i="12"/>
  <c r="K1160" i="12"/>
  <c r="K1161" i="12"/>
  <c r="K1162" i="12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K1176" i="12"/>
  <c r="K1177" i="12"/>
  <c r="K1178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K1193" i="12"/>
  <c r="K1194" i="12"/>
  <c r="K1195" i="12"/>
  <c r="K1196" i="12"/>
  <c r="K1197" i="12"/>
  <c r="K1198" i="12"/>
  <c r="K1199" i="12"/>
  <c r="K1200" i="12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K1213" i="12"/>
  <c r="K1214" i="12"/>
  <c r="K1215" i="12"/>
  <c r="K1216" i="12"/>
  <c r="K1217" i="12"/>
  <c r="K1218" i="12"/>
  <c r="K1219" i="12"/>
  <c r="K1220" i="12"/>
  <c r="K1221" i="12"/>
  <c r="K1222" i="12"/>
  <c r="K1223" i="12"/>
  <c r="K1224" i="12"/>
  <c r="K1225" i="12"/>
  <c r="K1226" i="12"/>
  <c r="K1227" i="12"/>
  <c r="K1228" i="12"/>
  <c r="K1229" i="12"/>
  <c r="K1230" i="12"/>
  <c r="K1231" i="12"/>
  <c r="K1232" i="12"/>
  <c r="K1233" i="12"/>
  <c r="K1234" i="12"/>
  <c r="K1235" i="12"/>
  <c r="K1236" i="12"/>
  <c r="K1237" i="12"/>
  <c r="K1238" i="12"/>
  <c r="K1239" i="12"/>
  <c r="K1240" i="12"/>
  <c r="K1241" i="12"/>
  <c r="K1242" i="12"/>
  <c r="K1243" i="12"/>
  <c r="K1244" i="12"/>
  <c r="K1245" i="12"/>
  <c r="K1246" i="12"/>
  <c r="K1247" i="12"/>
  <c r="K1248" i="12"/>
  <c r="K1249" i="12"/>
  <c r="K1250" i="12"/>
  <c r="K1251" i="12"/>
  <c r="K1252" i="12"/>
  <c r="K1253" i="12"/>
  <c r="K1254" i="12"/>
  <c r="K1255" i="12"/>
  <c r="K1256" i="12"/>
  <c r="K1257" i="12"/>
  <c r="K1258" i="12"/>
  <c r="K1259" i="12"/>
  <c r="K1260" i="12"/>
  <c r="K1261" i="12"/>
  <c r="K1262" i="12"/>
  <c r="K1263" i="12"/>
  <c r="K1264" i="12"/>
  <c r="K1265" i="12"/>
  <c r="K1266" i="12"/>
  <c r="K1267" i="12"/>
  <c r="K1268" i="12"/>
  <c r="K1269" i="12"/>
  <c r="K1270" i="12"/>
  <c r="K1271" i="12"/>
  <c r="K1272" i="12"/>
  <c r="K1273" i="12"/>
  <c r="K1274" i="12"/>
  <c r="K1275" i="12"/>
  <c r="K1276" i="12"/>
  <c r="K1277" i="12"/>
  <c r="K1278" i="12"/>
  <c r="K1279" i="12"/>
  <c r="K1280" i="12"/>
  <c r="K1281" i="12"/>
  <c r="K1282" i="12"/>
  <c r="K1283" i="12"/>
  <c r="K1284" i="12"/>
  <c r="K1285" i="12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332" i="12"/>
  <c r="K1333" i="12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K1350" i="12"/>
  <c r="K1351" i="12"/>
  <c r="K1352" i="12"/>
  <c r="K1353" i="12"/>
  <c r="K1354" i="12"/>
  <c r="K1355" i="12"/>
  <c r="K1356" i="12"/>
  <c r="K1357" i="12"/>
  <c r="K1358" i="12"/>
  <c r="K1359" i="12"/>
  <c r="K1360" i="12"/>
  <c r="K1361" i="12"/>
  <c r="K1362" i="12"/>
  <c r="K1363" i="12"/>
  <c r="K1364" i="12"/>
  <c r="K1365" i="12"/>
  <c r="K1366" i="12"/>
  <c r="K1367" i="12"/>
  <c r="K1368" i="12"/>
  <c r="K1369" i="12"/>
  <c r="K1370" i="12"/>
  <c r="K1371" i="12"/>
  <c r="K1372" i="12"/>
  <c r="K1373" i="12"/>
  <c r="K1374" i="12"/>
  <c r="K1375" i="12"/>
  <c r="K1376" i="12"/>
  <c r="K1377" i="12"/>
  <c r="K1378" i="12"/>
  <c r="K1379" i="12"/>
  <c r="K1380" i="12"/>
  <c r="K1381" i="12"/>
  <c r="K1382" i="12"/>
  <c r="K1383" i="12"/>
  <c r="K1384" i="12"/>
  <c r="K1385" i="12"/>
  <c r="K1386" i="12"/>
  <c r="K1387" i="12"/>
  <c r="K1388" i="12"/>
  <c r="K1389" i="12"/>
  <c r="K1390" i="12"/>
  <c r="K1391" i="12"/>
  <c r="K1392" i="12"/>
  <c r="K1393" i="12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407" i="12"/>
  <c r="K1408" i="12"/>
  <c r="K1409" i="12"/>
  <c r="K1410" i="12"/>
  <c r="K1411" i="12"/>
  <c r="K1412" i="12"/>
  <c r="K1413" i="12"/>
  <c r="K1414" i="12"/>
  <c r="K1415" i="12"/>
  <c r="K1416" i="12"/>
  <c r="K1417" i="12"/>
  <c r="K1418" i="12"/>
  <c r="K1419" i="12"/>
  <c r="K1420" i="12"/>
  <c r="K1421" i="12"/>
  <c r="K1422" i="12"/>
  <c r="K1423" i="12"/>
  <c r="K1424" i="12"/>
  <c r="K1425" i="12"/>
  <c r="K1426" i="12"/>
  <c r="K1427" i="12"/>
  <c r="K1428" i="12"/>
  <c r="K1429" i="12"/>
  <c r="K1430" i="12"/>
  <c r="K1431" i="12"/>
  <c r="K1432" i="12"/>
  <c r="K1433" i="12"/>
  <c r="K1434" i="12"/>
  <c r="K1435" i="12"/>
  <c r="K1436" i="12"/>
  <c r="K1437" i="12"/>
  <c r="K1438" i="12"/>
  <c r="K1439" i="12"/>
  <c r="K1440" i="12"/>
  <c r="K1441" i="12"/>
  <c r="K1442" i="12"/>
  <c r="K1443" i="12"/>
  <c r="K1444" i="12"/>
  <c r="K1445" i="12"/>
  <c r="K1446" i="12"/>
  <c r="K1447" i="12"/>
  <c r="K1448" i="12"/>
  <c r="K1449" i="12"/>
  <c r="K1450" i="12"/>
  <c r="K1451" i="12"/>
  <c r="K1452" i="12"/>
  <c r="K1453" i="12"/>
  <c r="K1454" i="12"/>
  <c r="K1455" i="12"/>
  <c r="K1456" i="12"/>
  <c r="K1457" i="12"/>
  <c r="K1458" i="12"/>
  <c r="K1459" i="12"/>
  <c r="K1460" i="12"/>
  <c r="K1461" i="12"/>
  <c r="K1462" i="12"/>
  <c r="K1463" i="12"/>
  <c r="K1464" i="12"/>
  <c r="K1465" i="12"/>
  <c r="K1466" i="12"/>
  <c r="K1467" i="12"/>
  <c r="K1468" i="12"/>
  <c r="K1469" i="12"/>
  <c r="K1470" i="12"/>
  <c r="K1471" i="12"/>
  <c r="K1472" i="12"/>
  <c r="K1473" i="12"/>
  <c r="K1474" i="12"/>
  <c r="K1475" i="12"/>
  <c r="K1476" i="12"/>
  <c r="K1477" i="12"/>
  <c r="K1478" i="12"/>
  <c r="K1479" i="12"/>
  <c r="K1480" i="12"/>
  <c r="K1481" i="12"/>
  <c r="K1482" i="12"/>
  <c r="K1483" i="12"/>
  <c r="K1484" i="12"/>
  <c r="K1485" i="12"/>
  <c r="K1486" i="12"/>
  <c r="K1487" i="12"/>
  <c r="K1488" i="12"/>
  <c r="K1489" i="12"/>
  <c r="K1490" i="12"/>
  <c r="K1491" i="12"/>
  <c r="K1492" i="12"/>
  <c r="K1493" i="12"/>
  <c r="K1494" i="12"/>
  <c r="K1495" i="12"/>
  <c r="K1496" i="12"/>
  <c r="K1497" i="12"/>
  <c r="K1498" i="12"/>
  <c r="K1499" i="12"/>
  <c r="K1500" i="12"/>
  <c r="K1501" i="12"/>
  <c r="K1502" i="12"/>
  <c r="K1503" i="12"/>
  <c r="K1504" i="12"/>
  <c r="K1505" i="12"/>
  <c r="K1506" i="12"/>
  <c r="K1507" i="12"/>
  <c r="K1508" i="12"/>
  <c r="K1509" i="12"/>
  <c r="K1510" i="12"/>
  <c r="K1511" i="12"/>
  <c r="K1512" i="12"/>
  <c r="K1513" i="12"/>
  <c r="K1514" i="12"/>
  <c r="K1515" i="12"/>
  <c r="K1516" i="12"/>
  <c r="K1517" i="12"/>
  <c r="K1518" i="12"/>
  <c r="K1519" i="12"/>
  <c r="K1520" i="12"/>
  <c r="K1521" i="12"/>
  <c r="K1522" i="12"/>
  <c r="K1523" i="12"/>
  <c r="K1524" i="12"/>
  <c r="K1525" i="12"/>
  <c r="K1526" i="12"/>
  <c r="K1527" i="12"/>
  <c r="K1528" i="12"/>
  <c r="K1529" i="12"/>
  <c r="K1530" i="12"/>
  <c r="K1531" i="12"/>
  <c r="K1532" i="12"/>
  <c r="K1533" i="12"/>
  <c r="K1534" i="12"/>
  <c r="K1535" i="12"/>
  <c r="K1536" i="12"/>
  <c r="K1537" i="12"/>
  <c r="K1538" i="12"/>
  <c r="K1539" i="12"/>
  <c r="K1540" i="12"/>
  <c r="K1541" i="12"/>
  <c r="K1542" i="12"/>
  <c r="K1543" i="12"/>
  <c r="K1544" i="12"/>
  <c r="K1545" i="12"/>
  <c r="K1546" i="12"/>
  <c r="K1547" i="12"/>
  <c r="K1548" i="12"/>
  <c r="K1549" i="12"/>
  <c r="K1550" i="12"/>
  <c r="K1551" i="12"/>
  <c r="K1552" i="12"/>
  <c r="K1553" i="12"/>
  <c r="K1554" i="12"/>
  <c r="K1555" i="12"/>
  <c r="K1556" i="12"/>
  <c r="K1557" i="12"/>
  <c r="K1558" i="12"/>
  <c r="K1559" i="12"/>
  <c r="K1560" i="12"/>
  <c r="K1561" i="12"/>
  <c r="K1562" i="12"/>
  <c r="K1563" i="12"/>
  <c r="K1564" i="12"/>
  <c r="K1565" i="12"/>
  <c r="K1566" i="12"/>
  <c r="K1567" i="12"/>
  <c r="K1568" i="12"/>
  <c r="K1569" i="12"/>
  <c r="K1570" i="12"/>
  <c r="K1571" i="12"/>
  <c r="K1572" i="12"/>
  <c r="K1573" i="12"/>
  <c r="K1574" i="12"/>
  <c r="K1575" i="12"/>
  <c r="K1576" i="12"/>
  <c r="K1577" i="12"/>
  <c r="K1578" i="12"/>
  <c r="K1579" i="12"/>
  <c r="K1580" i="12"/>
  <c r="K1581" i="12"/>
  <c r="K1582" i="12"/>
  <c r="K1583" i="12"/>
  <c r="K1584" i="12"/>
  <c r="K1585" i="12"/>
  <c r="K1586" i="12"/>
  <c r="K1587" i="12"/>
  <c r="K1588" i="12"/>
  <c r="K1589" i="12"/>
  <c r="K1590" i="12"/>
  <c r="K1591" i="12"/>
  <c r="K1592" i="12"/>
  <c r="K1593" i="12"/>
  <c r="K1594" i="12"/>
  <c r="K1595" i="12"/>
  <c r="K1596" i="12"/>
  <c r="K1597" i="12"/>
  <c r="K1598" i="12"/>
  <c r="K1599" i="12"/>
  <c r="K1600" i="12"/>
  <c r="K1601" i="12"/>
  <c r="K1602" i="12"/>
  <c r="K1603" i="12"/>
  <c r="K1604" i="12"/>
  <c r="K1605" i="12"/>
  <c r="K1606" i="12"/>
  <c r="K1607" i="12"/>
  <c r="K1608" i="12"/>
  <c r="K1609" i="12"/>
  <c r="K1610" i="12"/>
  <c r="K1611" i="12"/>
  <c r="K1612" i="12"/>
  <c r="K1613" i="12"/>
  <c r="K1614" i="12"/>
  <c r="K1615" i="12"/>
  <c r="K1616" i="12"/>
  <c r="K1617" i="12"/>
  <c r="K1618" i="12"/>
  <c r="K1619" i="12"/>
  <c r="K1620" i="12"/>
  <c r="K1621" i="12"/>
  <c r="K1622" i="12"/>
  <c r="K1623" i="12"/>
  <c r="K1624" i="12"/>
  <c r="K1625" i="12"/>
  <c r="K1626" i="12"/>
  <c r="K1627" i="12"/>
  <c r="K1628" i="12"/>
  <c r="K1629" i="12"/>
  <c r="K1630" i="12"/>
  <c r="K1631" i="12"/>
  <c r="K1632" i="12"/>
  <c r="K1633" i="12"/>
  <c r="K1634" i="12"/>
  <c r="K1635" i="12"/>
  <c r="K1636" i="12"/>
  <c r="K1637" i="12"/>
  <c r="K1638" i="12"/>
  <c r="K1639" i="12"/>
  <c r="K1640" i="12"/>
  <c r="K1641" i="12"/>
  <c r="K1642" i="12"/>
  <c r="K1643" i="12"/>
  <c r="K1644" i="12"/>
  <c r="K1645" i="12"/>
  <c r="K1646" i="12"/>
  <c r="K1647" i="12"/>
  <c r="K1648" i="12"/>
  <c r="K1649" i="12"/>
  <c r="K1650" i="12"/>
  <c r="K1651" i="12"/>
  <c r="K1652" i="12"/>
  <c r="K1653" i="12"/>
  <c r="K1654" i="12"/>
  <c r="K1655" i="12"/>
  <c r="K1656" i="12"/>
  <c r="K1657" i="12"/>
  <c r="K1658" i="12"/>
  <c r="K1659" i="12"/>
  <c r="K1660" i="12"/>
  <c r="K1661" i="12"/>
  <c r="K1662" i="12"/>
  <c r="K1663" i="12"/>
  <c r="K1664" i="12"/>
  <c r="K1665" i="12"/>
  <c r="K1666" i="12"/>
  <c r="K1667" i="12"/>
  <c r="K1668" i="12"/>
  <c r="K1669" i="12"/>
  <c r="K1670" i="12"/>
  <c r="K1671" i="12"/>
  <c r="K1672" i="12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K1685" i="12"/>
  <c r="K1686" i="12"/>
  <c r="K1687" i="12"/>
  <c r="K1688" i="12"/>
  <c r="K1689" i="12"/>
  <c r="K1690" i="12"/>
  <c r="K1691" i="12"/>
  <c r="K1692" i="12"/>
  <c r="K1693" i="12"/>
  <c r="K1694" i="12"/>
  <c r="K1695" i="12"/>
  <c r="K1696" i="12"/>
  <c r="K1697" i="12"/>
  <c r="K1698" i="12"/>
  <c r="K1699" i="12"/>
  <c r="K1700" i="12"/>
  <c r="K1701" i="12"/>
  <c r="K1702" i="12"/>
  <c r="K1703" i="12"/>
  <c r="K1704" i="12"/>
  <c r="K1705" i="12"/>
  <c r="K1706" i="12"/>
  <c r="K1707" i="12"/>
  <c r="K1708" i="12"/>
  <c r="K1709" i="12"/>
  <c r="K1710" i="12"/>
  <c r="K1711" i="12"/>
  <c r="K1712" i="12"/>
  <c r="K1713" i="12"/>
  <c r="K1714" i="12"/>
  <c r="K1715" i="12"/>
  <c r="K1716" i="12"/>
  <c r="K1717" i="12"/>
  <c r="K1718" i="12"/>
  <c r="K1719" i="12"/>
  <c r="K1720" i="12"/>
  <c r="K1721" i="12"/>
  <c r="K1722" i="12"/>
  <c r="K1723" i="12"/>
  <c r="K1724" i="12"/>
  <c r="K1725" i="12"/>
  <c r="K1726" i="12"/>
  <c r="K1727" i="12"/>
  <c r="K1728" i="12"/>
  <c r="K1729" i="12"/>
  <c r="K1730" i="12"/>
  <c r="K1731" i="12"/>
  <c r="K1732" i="12"/>
  <c r="K1733" i="12"/>
  <c r="K1734" i="12"/>
  <c r="K1735" i="12"/>
  <c r="K1736" i="12"/>
  <c r="K1737" i="12"/>
  <c r="K1738" i="12"/>
  <c r="K1739" i="12"/>
  <c r="K1740" i="12"/>
  <c r="K1741" i="12"/>
  <c r="K1742" i="12"/>
  <c r="K1743" i="12"/>
  <c r="K1744" i="12"/>
  <c r="K1745" i="12"/>
  <c r="K1746" i="12"/>
  <c r="K1747" i="12"/>
  <c r="K1748" i="12"/>
  <c r="K1749" i="12"/>
  <c r="K1750" i="12"/>
  <c r="K1751" i="12"/>
  <c r="K1752" i="12"/>
  <c r="K1753" i="12"/>
  <c r="K1754" i="12"/>
  <c r="K1755" i="12"/>
  <c r="K1756" i="12"/>
  <c r="K1757" i="12"/>
  <c r="K1758" i="12"/>
  <c r="K1759" i="12"/>
  <c r="K1760" i="12"/>
  <c r="K1761" i="12"/>
  <c r="K1762" i="12"/>
  <c r="K1763" i="12"/>
  <c r="K1764" i="12"/>
  <c r="K1765" i="12"/>
  <c r="K1766" i="12"/>
  <c r="K1767" i="12"/>
  <c r="K1768" i="12"/>
  <c r="K1769" i="12"/>
  <c r="K1770" i="12"/>
  <c r="K1771" i="12"/>
  <c r="K1772" i="12"/>
  <c r="K1773" i="12"/>
  <c r="K1774" i="12"/>
  <c r="K1775" i="12"/>
  <c r="K1776" i="12"/>
  <c r="K1777" i="12"/>
  <c r="K1778" i="12"/>
  <c r="K1779" i="12"/>
  <c r="K1780" i="12"/>
  <c r="K1781" i="12"/>
  <c r="K1782" i="12"/>
  <c r="K1783" i="12"/>
  <c r="K1784" i="12"/>
  <c r="K1785" i="12"/>
  <c r="K1786" i="12"/>
  <c r="K1787" i="12"/>
  <c r="K1788" i="12"/>
  <c r="K1789" i="12"/>
  <c r="K1790" i="12"/>
  <c r="K1791" i="12"/>
  <c r="K1792" i="12"/>
  <c r="K1793" i="12"/>
  <c r="K1794" i="12"/>
  <c r="K1795" i="12"/>
  <c r="K1796" i="12"/>
  <c r="K1797" i="12"/>
  <c r="K1798" i="12"/>
  <c r="K1799" i="12"/>
  <c r="K1800" i="12"/>
  <c r="K1801" i="12"/>
  <c r="K1802" i="12"/>
  <c r="K1803" i="12"/>
  <c r="K1804" i="12"/>
  <c r="K1805" i="12"/>
  <c r="K1806" i="12"/>
  <c r="K1807" i="12"/>
  <c r="K1808" i="12"/>
  <c r="K1809" i="12"/>
  <c r="K1810" i="12"/>
  <c r="K1811" i="12"/>
  <c r="K1812" i="12"/>
  <c r="K1813" i="12"/>
  <c r="K1814" i="12"/>
  <c r="K1815" i="12"/>
  <c r="K1816" i="12"/>
  <c r="K1817" i="12"/>
  <c r="K1818" i="12"/>
  <c r="K1819" i="12"/>
  <c r="K1820" i="12"/>
  <c r="K1821" i="12"/>
  <c r="K1822" i="12"/>
  <c r="K1823" i="12"/>
  <c r="K1824" i="12"/>
  <c r="K1825" i="12"/>
  <c r="K1826" i="12"/>
  <c r="K1827" i="12"/>
  <c r="K1828" i="12"/>
  <c r="K1829" i="12"/>
  <c r="K1830" i="12"/>
  <c r="K1831" i="12"/>
  <c r="K1832" i="12"/>
  <c r="K1833" i="12"/>
  <c r="K1834" i="12"/>
  <c r="K1835" i="12"/>
  <c r="K1836" i="12"/>
  <c r="K1837" i="12"/>
  <c r="K1838" i="12"/>
  <c r="K1839" i="12"/>
  <c r="K1840" i="12"/>
  <c r="K1841" i="12"/>
  <c r="K1842" i="12"/>
  <c r="K1843" i="12"/>
  <c r="K1844" i="12"/>
  <c r="K1845" i="12"/>
  <c r="K1846" i="12"/>
  <c r="K1847" i="12"/>
  <c r="K1848" i="12"/>
  <c r="K1849" i="12"/>
  <c r="K1850" i="12"/>
  <c r="K1851" i="12"/>
  <c r="K1852" i="12"/>
  <c r="K1853" i="12"/>
  <c r="K1854" i="12"/>
  <c r="K1855" i="12"/>
  <c r="K1856" i="12"/>
  <c r="K1857" i="12"/>
  <c r="K1858" i="12"/>
  <c r="K1859" i="12"/>
  <c r="K1860" i="12"/>
  <c r="K1861" i="12"/>
  <c r="K1862" i="12"/>
  <c r="K1863" i="12"/>
  <c r="K1864" i="12"/>
  <c r="K1865" i="12"/>
  <c r="K1866" i="12"/>
  <c r="K1867" i="12"/>
  <c r="K1868" i="12"/>
  <c r="K1869" i="12"/>
  <c r="K1870" i="12"/>
  <c r="K1871" i="12"/>
  <c r="K1872" i="12"/>
  <c r="K1873" i="12"/>
  <c r="K1874" i="12"/>
  <c r="K1875" i="12"/>
  <c r="K1876" i="12"/>
  <c r="K1877" i="12"/>
  <c r="K1878" i="12"/>
  <c r="K1879" i="12"/>
  <c r="K1880" i="12"/>
  <c r="K1881" i="12"/>
  <c r="K1882" i="12"/>
  <c r="K1883" i="12"/>
  <c r="K1884" i="12"/>
  <c r="K1885" i="12"/>
  <c r="K1886" i="12"/>
  <c r="K1887" i="12"/>
  <c r="K1888" i="12"/>
  <c r="K1889" i="12"/>
  <c r="K1890" i="12"/>
  <c r="K1891" i="12"/>
  <c r="K1892" i="12"/>
  <c r="K1893" i="12"/>
  <c r="K1894" i="12"/>
  <c r="K1895" i="12"/>
  <c r="K1896" i="12"/>
  <c r="K1897" i="12"/>
  <c r="K1898" i="12"/>
  <c r="K1899" i="12"/>
  <c r="K1900" i="12"/>
  <c r="K1901" i="12"/>
  <c r="K1902" i="12"/>
  <c r="K1903" i="12"/>
  <c r="K2" i="12"/>
  <c r="S767" i="10" l="1"/>
  <c r="T767" i="10" s="1"/>
  <c r="S766" i="10"/>
  <c r="T766" i="10" s="1"/>
  <c r="S765" i="10"/>
  <c r="T765" i="10" s="1"/>
  <c r="S764" i="10"/>
  <c r="T764" i="10" s="1"/>
  <c r="S763" i="10"/>
  <c r="T763" i="10" s="1"/>
  <c r="S762" i="10"/>
  <c r="T762" i="10" s="1"/>
  <c r="S761" i="10"/>
  <c r="T761" i="10" s="1"/>
  <c r="S760" i="10"/>
  <c r="T760" i="10" s="1"/>
  <c r="S759" i="10"/>
  <c r="T759" i="10" s="1"/>
  <c r="S758" i="10"/>
  <c r="T758" i="10" s="1"/>
  <c r="S757" i="10"/>
  <c r="T757" i="10" s="1"/>
  <c r="S756" i="10"/>
  <c r="T756" i="10" s="1"/>
  <c r="S755" i="10"/>
  <c r="T755" i="10" s="1"/>
  <c r="S754" i="10"/>
  <c r="T754" i="10" s="1"/>
  <c r="S753" i="10"/>
  <c r="T753" i="10" s="1"/>
  <c r="S751" i="10"/>
  <c r="T751" i="10" s="1"/>
  <c r="S750" i="10"/>
  <c r="T750" i="10" s="1"/>
  <c r="S749" i="10"/>
  <c r="T749" i="10" s="1"/>
  <c r="S748" i="10"/>
  <c r="T748" i="10" s="1"/>
  <c r="S747" i="10"/>
  <c r="T747" i="10" s="1"/>
  <c r="S746" i="10"/>
  <c r="T746" i="10" s="1"/>
  <c r="S745" i="10"/>
  <c r="T745" i="10" s="1"/>
  <c r="S744" i="10"/>
  <c r="T744" i="10" s="1"/>
  <c r="S743" i="10"/>
  <c r="T743" i="10" s="1"/>
  <c r="S742" i="10"/>
  <c r="T742" i="10" s="1"/>
  <c r="S741" i="10"/>
  <c r="T741" i="10" s="1"/>
  <c r="S740" i="10"/>
  <c r="T740" i="10" s="1"/>
  <c r="S739" i="10"/>
  <c r="T739" i="10" s="1"/>
  <c r="S738" i="10"/>
  <c r="T738" i="10" s="1"/>
  <c r="S737" i="10"/>
  <c r="T737" i="10" s="1"/>
  <c r="S735" i="10"/>
  <c r="T735" i="10" s="1"/>
  <c r="S734" i="10"/>
  <c r="T734" i="10" s="1"/>
  <c r="S733" i="10"/>
  <c r="T733" i="10" s="1"/>
  <c r="S732" i="10"/>
  <c r="T732" i="10" s="1"/>
  <c r="S731" i="10"/>
  <c r="T731" i="10" s="1"/>
  <c r="S730" i="10"/>
  <c r="T730" i="10" s="1"/>
  <c r="S729" i="10"/>
  <c r="T729" i="10" s="1"/>
  <c r="S728" i="10"/>
  <c r="T728" i="10" s="1"/>
  <c r="S727" i="10"/>
  <c r="T727" i="10" s="1"/>
  <c r="S726" i="10"/>
  <c r="T726" i="10" s="1"/>
  <c r="S725" i="10"/>
  <c r="T725" i="10" s="1"/>
  <c r="S724" i="10"/>
  <c r="T724" i="10" s="1"/>
  <c r="S723" i="10"/>
  <c r="T723" i="10" s="1"/>
  <c r="S722" i="10"/>
  <c r="T722" i="10" s="1"/>
  <c r="S721" i="10"/>
  <c r="T721" i="10" s="1"/>
  <c r="S719" i="10"/>
  <c r="T719" i="10" s="1"/>
  <c r="S718" i="10"/>
  <c r="T718" i="10" s="1"/>
  <c r="S717" i="10"/>
  <c r="T717" i="10" s="1"/>
  <c r="S716" i="10"/>
  <c r="T716" i="10" s="1"/>
  <c r="S715" i="10"/>
  <c r="T715" i="10" s="1"/>
  <c r="S714" i="10"/>
  <c r="T714" i="10" s="1"/>
  <c r="S713" i="10"/>
  <c r="T713" i="10" s="1"/>
  <c r="S712" i="10"/>
  <c r="T712" i="10" s="1"/>
  <c r="S711" i="10"/>
  <c r="T711" i="10" s="1"/>
  <c r="S710" i="10"/>
  <c r="T710" i="10" s="1"/>
  <c r="S709" i="10"/>
  <c r="T709" i="10" s="1"/>
  <c r="S708" i="10"/>
  <c r="T708" i="10" s="1"/>
  <c r="S707" i="10"/>
  <c r="T707" i="10" s="1"/>
  <c r="S706" i="10"/>
  <c r="T706" i="10" s="1"/>
  <c r="S705" i="10"/>
  <c r="T705" i="10" s="1"/>
  <c r="S704" i="10"/>
  <c r="T704" i="10" s="1"/>
  <c r="S703" i="10"/>
  <c r="T703" i="10" s="1"/>
  <c r="S702" i="10"/>
  <c r="T702" i="10" s="1"/>
  <c r="S701" i="10"/>
  <c r="T701" i="10" s="1"/>
  <c r="S700" i="10"/>
  <c r="T700" i="10" s="1"/>
  <c r="S699" i="10"/>
  <c r="T699" i="10" s="1"/>
  <c r="S698" i="10"/>
  <c r="T698" i="10" s="1"/>
  <c r="S697" i="10"/>
  <c r="T697" i="10" s="1"/>
  <c r="S696" i="10"/>
  <c r="T696" i="10" s="1"/>
  <c r="S695" i="10"/>
  <c r="T695" i="10" s="1"/>
  <c r="S694" i="10"/>
  <c r="T694" i="10" s="1"/>
  <c r="S693" i="10"/>
  <c r="T693" i="10" s="1"/>
  <c r="S692" i="10"/>
  <c r="T692" i="10" s="1"/>
  <c r="S691" i="10"/>
  <c r="T691" i="10" s="1"/>
  <c r="S690" i="10"/>
  <c r="T690" i="10" s="1"/>
  <c r="S689" i="10"/>
  <c r="T689" i="10" s="1"/>
  <c r="S687" i="10"/>
  <c r="T687" i="10" s="1"/>
  <c r="S686" i="10"/>
  <c r="T686" i="10" s="1"/>
  <c r="S685" i="10"/>
  <c r="T685" i="10" s="1"/>
  <c r="S684" i="10"/>
  <c r="T684" i="10" s="1"/>
  <c r="S683" i="10"/>
  <c r="T683" i="10" s="1"/>
  <c r="S682" i="10"/>
  <c r="T682" i="10" s="1"/>
  <c r="S681" i="10"/>
  <c r="T681" i="10" s="1"/>
  <c r="S680" i="10"/>
  <c r="T680" i="10" s="1"/>
  <c r="S679" i="10"/>
  <c r="T679" i="10" s="1"/>
  <c r="S678" i="10"/>
  <c r="T678" i="10" s="1"/>
  <c r="S677" i="10"/>
  <c r="T677" i="10" s="1"/>
  <c r="S676" i="10"/>
  <c r="T676" i="10" s="1"/>
  <c r="S675" i="10"/>
  <c r="T675" i="10" s="1"/>
  <c r="S674" i="10"/>
  <c r="T674" i="10" s="1"/>
  <c r="S673" i="10"/>
  <c r="T673" i="10" s="1"/>
  <c r="S671" i="10"/>
  <c r="T671" i="10" s="1"/>
  <c r="S670" i="10"/>
  <c r="T670" i="10" s="1"/>
  <c r="S669" i="10"/>
  <c r="T669" i="10" s="1"/>
  <c r="S668" i="10"/>
  <c r="T668" i="10" s="1"/>
  <c r="S667" i="10"/>
  <c r="T667" i="10" s="1"/>
  <c r="S666" i="10"/>
  <c r="T666" i="10" s="1"/>
  <c r="S665" i="10"/>
  <c r="T665" i="10" s="1"/>
  <c r="S664" i="10"/>
  <c r="T664" i="10" s="1"/>
  <c r="S663" i="10"/>
  <c r="T663" i="10" s="1"/>
  <c r="S662" i="10"/>
  <c r="T662" i="10" s="1"/>
  <c r="S661" i="10"/>
  <c r="T661" i="10" s="1"/>
  <c r="S660" i="10"/>
  <c r="T660" i="10" s="1"/>
  <c r="S659" i="10"/>
  <c r="T659" i="10" s="1"/>
  <c r="S658" i="10"/>
  <c r="T658" i="10" s="1"/>
  <c r="S657" i="10"/>
  <c r="T657" i="10" s="1"/>
  <c r="S655" i="10"/>
  <c r="T655" i="10" s="1"/>
  <c r="S654" i="10"/>
  <c r="T654" i="10" s="1"/>
  <c r="S653" i="10"/>
  <c r="T653" i="10" s="1"/>
  <c r="S652" i="10"/>
  <c r="T652" i="10" s="1"/>
  <c r="S651" i="10"/>
  <c r="T651" i="10" s="1"/>
  <c r="S650" i="10"/>
  <c r="T650" i="10" s="1"/>
  <c r="S649" i="10"/>
  <c r="T649" i="10" s="1"/>
  <c r="S648" i="10"/>
  <c r="T648" i="10" s="1"/>
  <c r="S647" i="10"/>
  <c r="T647" i="10" s="1"/>
  <c r="S646" i="10"/>
  <c r="T646" i="10" s="1"/>
  <c r="S645" i="10"/>
  <c r="T645" i="10" s="1"/>
  <c r="S644" i="10"/>
  <c r="T644" i="10" s="1"/>
  <c r="S643" i="10"/>
  <c r="T643" i="10" s="1"/>
  <c r="S642" i="10"/>
  <c r="T642" i="10" s="1"/>
  <c r="S641" i="10"/>
  <c r="T641" i="10" s="1"/>
  <c r="S639" i="10"/>
  <c r="T639" i="10" s="1"/>
  <c r="S638" i="10"/>
  <c r="T638" i="10" s="1"/>
  <c r="S637" i="10"/>
  <c r="T637" i="10" s="1"/>
  <c r="S636" i="10"/>
  <c r="T636" i="10" s="1"/>
  <c r="S635" i="10"/>
  <c r="T635" i="10" s="1"/>
  <c r="S634" i="10"/>
  <c r="T634" i="10" s="1"/>
  <c r="S633" i="10"/>
  <c r="T633" i="10" s="1"/>
  <c r="S632" i="10"/>
  <c r="T632" i="10" s="1"/>
  <c r="S631" i="10"/>
  <c r="T631" i="10" s="1"/>
  <c r="S630" i="10"/>
  <c r="T630" i="10" s="1"/>
  <c r="S629" i="10"/>
  <c r="T629" i="10" s="1"/>
  <c r="S628" i="10"/>
  <c r="T628" i="10" s="1"/>
  <c r="S627" i="10"/>
  <c r="T627" i="10" s="1"/>
  <c r="S626" i="10"/>
  <c r="T626" i="10" s="1"/>
  <c r="S625" i="10"/>
  <c r="T625" i="10" s="1"/>
  <c r="S623" i="10"/>
  <c r="T623" i="10" s="1"/>
  <c r="S622" i="10"/>
  <c r="T622" i="10" s="1"/>
  <c r="S621" i="10"/>
  <c r="T621" i="10" s="1"/>
  <c r="S620" i="10"/>
  <c r="T620" i="10" s="1"/>
  <c r="S619" i="10"/>
  <c r="T619" i="10" s="1"/>
  <c r="S618" i="10"/>
  <c r="T618" i="10" s="1"/>
  <c r="S617" i="10"/>
  <c r="T617" i="10" s="1"/>
  <c r="S616" i="10"/>
  <c r="T616" i="10" s="1"/>
  <c r="S615" i="10"/>
  <c r="T615" i="10" s="1"/>
  <c r="S614" i="10"/>
  <c r="T614" i="10" s="1"/>
  <c r="S613" i="10"/>
  <c r="T613" i="10" s="1"/>
  <c r="S612" i="10"/>
  <c r="T612" i="10" s="1"/>
  <c r="S611" i="10"/>
  <c r="T611" i="10" s="1"/>
  <c r="S610" i="10"/>
  <c r="T610" i="10" s="1"/>
  <c r="S609" i="10"/>
  <c r="T609" i="10" s="1"/>
  <c r="S608" i="10"/>
  <c r="T608" i="10" s="1"/>
  <c r="S607" i="10"/>
  <c r="T607" i="10" s="1"/>
  <c r="S606" i="10"/>
  <c r="T606" i="10" s="1"/>
  <c r="S605" i="10"/>
  <c r="T605" i="10" s="1"/>
  <c r="S604" i="10"/>
  <c r="T604" i="10" s="1"/>
  <c r="S603" i="10"/>
  <c r="T603" i="10" s="1"/>
  <c r="S602" i="10"/>
  <c r="T602" i="10" s="1"/>
  <c r="S601" i="10"/>
  <c r="T601" i="10" s="1"/>
  <c r="S600" i="10"/>
  <c r="T600" i="10" s="1"/>
  <c r="S599" i="10"/>
  <c r="T599" i="10" s="1"/>
  <c r="S598" i="10"/>
  <c r="T598" i="10" s="1"/>
  <c r="S597" i="10"/>
  <c r="T597" i="10" s="1"/>
  <c r="S596" i="10"/>
  <c r="T596" i="10" s="1"/>
  <c r="S595" i="10"/>
  <c r="T595" i="10" s="1"/>
  <c r="S594" i="10"/>
  <c r="T594" i="10" s="1"/>
  <c r="S593" i="10"/>
  <c r="T593" i="10" s="1"/>
  <c r="S592" i="10"/>
  <c r="T592" i="10" s="1"/>
  <c r="S591" i="10"/>
  <c r="T591" i="10" s="1"/>
  <c r="S590" i="10"/>
  <c r="T590" i="10" s="1"/>
  <c r="S589" i="10"/>
  <c r="T589" i="10" s="1"/>
  <c r="S588" i="10"/>
  <c r="T588" i="10" s="1"/>
  <c r="S587" i="10"/>
  <c r="T587" i="10" s="1"/>
  <c r="S586" i="10"/>
  <c r="T586" i="10" s="1"/>
  <c r="S585" i="10"/>
  <c r="T585" i="10" s="1"/>
  <c r="S584" i="10"/>
  <c r="T584" i="10" s="1"/>
  <c r="S583" i="10"/>
  <c r="T583" i="10" s="1"/>
  <c r="S582" i="10"/>
  <c r="T582" i="10" s="1"/>
  <c r="S581" i="10"/>
  <c r="T581" i="10" s="1"/>
  <c r="S580" i="10"/>
  <c r="T580" i="10" s="1"/>
  <c r="S579" i="10"/>
  <c r="T579" i="10" s="1"/>
  <c r="S578" i="10"/>
  <c r="T578" i="10" s="1"/>
  <c r="S577" i="10"/>
  <c r="T577" i="10" s="1"/>
  <c r="S576" i="10"/>
  <c r="T576" i="10" s="1"/>
  <c r="S575" i="10"/>
  <c r="T575" i="10" s="1"/>
  <c r="S574" i="10"/>
  <c r="T574" i="10" s="1"/>
  <c r="S573" i="10"/>
  <c r="T573" i="10" s="1"/>
  <c r="S572" i="10"/>
  <c r="T572" i="10" s="1"/>
  <c r="S571" i="10"/>
  <c r="T571" i="10" s="1"/>
  <c r="S570" i="10"/>
  <c r="T570" i="10" s="1"/>
  <c r="S569" i="10"/>
  <c r="T569" i="10" s="1"/>
  <c r="S568" i="10"/>
  <c r="T568" i="10" s="1"/>
  <c r="S567" i="10"/>
  <c r="T567" i="10" s="1"/>
  <c r="S566" i="10"/>
  <c r="T566" i="10" s="1"/>
  <c r="S565" i="10"/>
  <c r="T565" i="10" s="1"/>
  <c r="S564" i="10"/>
  <c r="T564" i="10" s="1"/>
  <c r="S563" i="10"/>
  <c r="T563" i="10" s="1"/>
  <c r="S562" i="10"/>
  <c r="T562" i="10" s="1"/>
  <c r="S561" i="10"/>
  <c r="T561" i="10" s="1"/>
  <c r="S560" i="10"/>
  <c r="T560" i="10" s="1"/>
  <c r="S559" i="10"/>
  <c r="T559" i="10" s="1"/>
  <c r="S558" i="10"/>
  <c r="T558" i="10" s="1"/>
  <c r="S557" i="10"/>
  <c r="T557" i="10" s="1"/>
  <c r="S556" i="10"/>
  <c r="T556" i="10" s="1"/>
  <c r="S555" i="10"/>
  <c r="T555" i="10" s="1"/>
  <c r="S554" i="10"/>
  <c r="T554" i="10" s="1"/>
  <c r="S553" i="10"/>
  <c r="T553" i="10" s="1"/>
  <c r="S552" i="10"/>
  <c r="T552" i="10" s="1"/>
  <c r="S551" i="10"/>
  <c r="T551" i="10" s="1"/>
  <c r="S550" i="10"/>
  <c r="T550" i="10" s="1"/>
  <c r="S549" i="10"/>
  <c r="T549" i="10" s="1"/>
  <c r="S548" i="10"/>
  <c r="T548" i="10" s="1"/>
  <c r="S547" i="10"/>
  <c r="T547" i="10" s="1"/>
  <c r="S546" i="10"/>
  <c r="T546" i="10" s="1"/>
  <c r="S545" i="10"/>
  <c r="T545" i="10" s="1"/>
  <c r="S544" i="10"/>
  <c r="T544" i="10" s="1"/>
  <c r="S543" i="10"/>
  <c r="T543" i="10" s="1"/>
  <c r="S542" i="10"/>
  <c r="T542" i="10" s="1"/>
  <c r="S541" i="10"/>
  <c r="T541" i="10" s="1"/>
  <c r="S540" i="10"/>
  <c r="T540" i="10" s="1"/>
  <c r="S539" i="10"/>
  <c r="T539" i="10" s="1"/>
  <c r="S538" i="10"/>
  <c r="T538" i="10" s="1"/>
  <c r="S537" i="10"/>
  <c r="T537" i="10" s="1"/>
  <c r="S536" i="10"/>
  <c r="T536" i="10" s="1"/>
  <c r="S535" i="10"/>
  <c r="T535" i="10" s="1"/>
  <c r="S534" i="10"/>
  <c r="T534" i="10" s="1"/>
  <c r="S533" i="10"/>
  <c r="T533" i="10" s="1"/>
  <c r="S532" i="10"/>
  <c r="T532" i="10" s="1"/>
  <c r="S531" i="10"/>
  <c r="T531" i="10" s="1"/>
  <c r="S530" i="10"/>
  <c r="T530" i="10" s="1"/>
  <c r="S529" i="10"/>
  <c r="T529" i="10" s="1"/>
  <c r="S528" i="10"/>
  <c r="T528" i="10" s="1"/>
  <c r="S527" i="10"/>
  <c r="T527" i="10" s="1"/>
  <c r="S526" i="10"/>
  <c r="T526" i="10" s="1"/>
  <c r="S525" i="10"/>
  <c r="T525" i="10" s="1"/>
  <c r="S524" i="10"/>
  <c r="T524" i="10" s="1"/>
  <c r="S523" i="10"/>
  <c r="T523" i="10" s="1"/>
  <c r="S522" i="10"/>
  <c r="T522" i="10" s="1"/>
  <c r="S521" i="10"/>
  <c r="T521" i="10" s="1"/>
  <c r="S520" i="10"/>
  <c r="T520" i="10" s="1"/>
  <c r="S519" i="10"/>
  <c r="T519" i="10" s="1"/>
  <c r="S518" i="10"/>
  <c r="T518" i="10" s="1"/>
  <c r="S517" i="10"/>
  <c r="T517" i="10" s="1"/>
  <c r="S516" i="10"/>
  <c r="T516" i="10" s="1"/>
  <c r="S515" i="10"/>
  <c r="T515" i="10" s="1"/>
  <c r="S514" i="10"/>
  <c r="T514" i="10" s="1"/>
  <c r="S513" i="10"/>
  <c r="T513" i="10" s="1"/>
  <c r="S512" i="10"/>
  <c r="T512" i="10" s="1"/>
  <c r="S511" i="10"/>
  <c r="T511" i="10" s="1"/>
  <c r="S510" i="10"/>
  <c r="T510" i="10" s="1"/>
  <c r="S509" i="10"/>
  <c r="T509" i="10" s="1"/>
  <c r="S508" i="10"/>
  <c r="T508" i="10" s="1"/>
  <c r="S507" i="10"/>
  <c r="T507" i="10" s="1"/>
  <c r="S506" i="10"/>
  <c r="T506" i="10" s="1"/>
  <c r="S505" i="10"/>
  <c r="T505" i="10" s="1"/>
  <c r="S504" i="10"/>
  <c r="T504" i="10" s="1"/>
  <c r="S503" i="10"/>
  <c r="T503" i="10" s="1"/>
  <c r="S502" i="10"/>
  <c r="T502" i="10" s="1"/>
  <c r="S501" i="10"/>
  <c r="T501" i="10" s="1"/>
  <c r="S500" i="10"/>
  <c r="T500" i="10" s="1"/>
  <c r="S499" i="10"/>
  <c r="T499" i="10" s="1"/>
  <c r="S498" i="10"/>
  <c r="T498" i="10" s="1"/>
  <c r="S497" i="10"/>
  <c r="T497" i="10" s="1"/>
  <c r="S495" i="10"/>
  <c r="T495" i="10" s="1"/>
  <c r="S494" i="10"/>
  <c r="T494" i="10" s="1"/>
  <c r="S493" i="10"/>
  <c r="T493" i="10" s="1"/>
  <c r="S492" i="10"/>
  <c r="T492" i="10" s="1"/>
  <c r="S491" i="10"/>
  <c r="T491" i="10" s="1"/>
  <c r="S490" i="10"/>
  <c r="T490" i="10" s="1"/>
  <c r="S489" i="10"/>
  <c r="T489" i="10" s="1"/>
  <c r="S488" i="10"/>
  <c r="T488" i="10" s="1"/>
  <c r="S487" i="10"/>
  <c r="T487" i="10" s="1"/>
  <c r="S486" i="10"/>
  <c r="T486" i="10" s="1"/>
  <c r="S485" i="10"/>
  <c r="T485" i="10" s="1"/>
  <c r="S484" i="10"/>
  <c r="T484" i="10" s="1"/>
  <c r="S483" i="10"/>
  <c r="T483" i="10" s="1"/>
  <c r="S482" i="10"/>
  <c r="T482" i="10" s="1"/>
  <c r="S481" i="10"/>
  <c r="T481" i="10" s="1"/>
  <c r="S479" i="10"/>
  <c r="T479" i="10" s="1"/>
  <c r="S478" i="10"/>
  <c r="T478" i="10" s="1"/>
  <c r="S477" i="10"/>
  <c r="T477" i="10" s="1"/>
  <c r="S476" i="10"/>
  <c r="T476" i="10" s="1"/>
  <c r="S475" i="10"/>
  <c r="T475" i="10" s="1"/>
  <c r="S474" i="10"/>
  <c r="T474" i="10" s="1"/>
  <c r="S473" i="10"/>
  <c r="T473" i="10" s="1"/>
  <c r="S472" i="10"/>
  <c r="T472" i="10" s="1"/>
  <c r="S471" i="10"/>
  <c r="T471" i="10" s="1"/>
  <c r="S470" i="10"/>
  <c r="T470" i="10" s="1"/>
  <c r="S469" i="10"/>
  <c r="T469" i="10" s="1"/>
  <c r="S468" i="10"/>
  <c r="T468" i="10" s="1"/>
  <c r="S467" i="10"/>
  <c r="T467" i="10" s="1"/>
  <c r="S466" i="10"/>
  <c r="T466" i="10" s="1"/>
  <c r="S465" i="10"/>
  <c r="T465" i="10" s="1"/>
  <c r="S464" i="10"/>
  <c r="T464" i="10" s="1"/>
  <c r="S463" i="10"/>
  <c r="T463" i="10" s="1"/>
  <c r="S462" i="10"/>
  <c r="T462" i="10" s="1"/>
  <c r="S461" i="10"/>
  <c r="T461" i="10" s="1"/>
  <c r="S460" i="10"/>
  <c r="T460" i="10" s="1"/>
  <c r="S459" i="10"/>
  <c r="T459" i="10" s="1"/>
  <c r="S458" i="10"/>
  <c r="T458" i="10" s="1"/>
  <c r="S457" i="10"/>
  <c r="T457" i="10" s="1"/>
  <c r="S456" i="10"/>
  <c r="T456" i="10" s="1"/>
  <c r="S455" i="10"/>
  <c r="T455" i="10" s="1"/>
  <c r="S454" i="10"/>
  <c r="T454" i="10" s="1"/>
  <c r="S453" i="10"/>
  <c r="T453" i="10" s="1"/>
  <c r="S452" i="10"/>
  <c r="T452" i="10" s="1"/>
  <c r="S451" i="10"/>
  <c r="T451" i="10" s="1"/>
  <c r="S450" i="10"/>
  <c r="T450" i="10" s="1"/>
  <c r="S449" i="10"/>
  <c r="T449" i="10" s="1"/>
  <c r="S447" i="10"/>
  <c r="T447" i="10" s="1"/>
  <c r="S446" i="10"/>
  <c r="T446" i="10" s="1"/>
  <c r="S445" i="10"/>
  <c r="T445" i="10" s="1"/>
  <c r="S444" i="10"/>
  <c r="T444" i="10" s="1"/>
  <c r="S443" i="10"/>
  <c r="T443" i="10" s="1"/>
  <c r="S442" i="10"/>
  <c r="T442" i="10" s="1"/>
  <c r="S441" i="10"/>
  <c r="T441" i="10" s="1"/>
  <c r="S440" i="10"/>
  <c r="T440" i="10" s="1"/>
  <c r="S439" i="10"/>
  <c r="T439" i="10" s="1"/>
  <c r="S438" i="10"/>
  <c r="T438" i="10" s="1"/>
  <c r="S437" i="10"/>
  <c r="T437" i="10" s="1"/>
  <c r="S436" i="10"/>
  <c r="T436" i="10" s="1"/>
  <c r="S435" i="10"/>
  <c r="T435" i="10" s="1"/>
  <c r="S434" i="10"/>
  <c r="T434" i="10" s="1"/>
  <c r="S433" i="10"/>
  <c r="T433" i="10" s="1"/>
  <c r="S431" i="10"/>
  <c r="T431" i="10" s="1"/>
  <c r="S430" i="10"/>
  <c r="T430" i="10" s="1"/>
  <c r="S429" i="10"/>
  <c r="T429" i="10" s="1"/>
  <c r="S428" i="10"/>
  <c r="T428" i="10" s="1"/>
  <c r="S427" i="10"/>
  <c r="T427" i="10" s="1"/>
  <c r="S426" i="10"/>
  <c r="T426" i="10" s="1"/>
  <c r="S425" i="10"/>
  <c r="T425" i="10" s="1"/>
  <c r="S424" i="10"/>
  <c r="T424" i="10" s="1"/>
  <c r="S423" i="10"/>
  <c r="T423" i="10" s="1"/>
  <c r="S422" i="10"/>
  <c r="T422" i="10" s="1"/>
  <c r="S421" i="10"/>
  <c r="T421" i="10" s="1"/>
  <c r="S420" i="10"/>
  <c r="T420" i="10" s="1"/>
  <c r="S419" i="10"/>
  <c r="T419" i="10" s="1"/>
  <c r="S418" i="10"/>
  <c r="T418" i="10" s="1"/>
  <c r="S417" i="10"/>
  <c r="T417" i="10" s="1"/>
  <c r="S416" i="10"/>
  <c r="T416" i="10" s="1"/>
  <c r="S415" i="10"/>
  <c r="T415" i="10" s="1"/>
  <c r="S414" i="10"/>
  <c r="T414" i="10" s="1"/>
  <c r="S413" i="10"/>
  <c r="T413" i="10" s="1"/>
  <c r="S412" i="10"/>
  <c r="T412" i="10" s="1"/>
  <c r="S411" i="10"/>
  <c r="T411" i="10" s="1"/>
  <c r="S410" i="10"/>
  <c r="T410" i="10" s="1"/>
  <c r="S409" i="10"/>
  <c r="T409" i="10" s="1"/>
  <c r="S408" i="10"/>
  <c r="T408" i="10" s="1"/>
  <c r="S407" i="10"/>
  <c r="T407" i="10" s="1"/>
  <c r="S406" i="10"/>
  <c r="T406" i="10" s="1"/>
  <c r="S405" i="10"/>
  <c r="T405" i="10" s="1"/>
  <c r="S404" i="10"/>
  <c r="T404" i="10" s="1"/>
  <c r="S403" i="10"/>
  <c r="T403" i="10" s="1"/>
  <c r="S402" i="10"/>
  <c r="T402" i="10" s="1"/>
  <c r="S401" i="10"/>
  <c r="T401" i="10" s="1"/>
  <c r="S399" i="10"/>
  <c r="T399" i="10" s="1"/>
  <c r="S398" i="10"/>
  <c r="T398" i="10" s="1"/>
  <c r="S397" i="10"/>
  <c r="T397" i="10" s="1"/>
  <c r="S396" i="10"/>
  <c r="T396" i="10" s="1"/>
  <c r="S395" i="10"/>
  <c r="T395" i="10" s="1"/>
  <c r="S394" i="10"/>
  <c r="T394" i="10" s="1"/>
  <c r="S393" i="10"/>
  <c r="T393" i="10" s="1"/>
  <c r="S392" i="10"/>
  <c r="T392" i="10" s="1"/>
  <c r="S391" i="10"/>
  <c r="T391" i="10" s="1"/>
  <c r="S390" i="10"/>
  <c r="T390" i="10" s="1"/>
  <c r="S389" i="10"/>
  <c r="T389" i="10" s="1"/>
  <c r="S388" i="10"/>
  <c r="T388" i="10" s="1"/>
  <c r="S387" i="10"/>
  <c r="T387" i="10" s="1"/>
  <c r="S386" i="10"/>
  <c r="T386" i="10" s="1"/>
  <c r="S385" i="10"/>
  <c r="T385" i="10" s="1"/>
  <c r="S384" i="10"/>
  <c r="T384" i="10" s="1"/>
  <c r="S383" i="10"/>
  <c r="T383" i="10" s="1"/>
  <c r="S382" i="10"/>
  <c r="T382" i="10" s="1"/>
  <c r="S381" i="10"/>
  <c r="T381" i="10" s="1"/>
  <c r="S380" i="10"/>
  <c r="T380" i="10" s="1"/>
  <c r="S379" i="10"/>
  <c r="T379" i="10" s="1"/>
  <c r="S378" i="10"/>
  <c r="T378" i="10" s="1"/>
  <c r="S377" i="10"/>
  <c r="T377" i="10" s="1"/>
  <c r="S376" i="10"/>
  <c r="T376" i="10" s="1"/>
  <c r="S375" i="10"/>
  <c r="T375" i="10" s="1"/>
  <c r="S374" i="10"/>
  <c r="T374" i="10" s="1"/>
  <c r="S373" i="10"/>
  <c r="T373" i="10" s="1"/>
  <c r="S372" i="10"/>
  <c r="T372" i="10" s="1"/>
  <c r="S371" i="10"/>
  <c r="T371" i="10" s="1"/>
  <c r="S370" i="10"/>
  <c r="T370" i="10" s="1"/>
  <c r="S369" i="10"/>
  <c r="T369" i="10" s="1"/>
  <c r="S368" i="10"/>
  <c r="T368" i="10" s="1"/>
  <c r="S367" i="10"/>
  <c r="T367" i="10" s="1"/>
  <c r="S366" i="10"/>
  <c r="T366" i="10" s="1"/>
  <c r="S365" i="10"/>
  <c r="T365" i="10" s="1"/>
  <c r="S364" i="10"/>
  <c r="T364" i="10" s="1"/>
  <c r="S363" i="10"/>
  <c r="T363" i="10" s="1"/>
  <c r="S362" i="10"/>
  <c r="T362" i="10" s="1"/>
  <c r="S361" i="10"/>
  <c r="T361" i="10" s="1"/>
  <c r="S360" i="10"/>
  <c r="T360" i="10" s="1"/>
  <c r="S359" i="10"/>
  <c r="T359" i="10" s="1"/>
  <c r="S358" i="10"/>
  <c r="T358" i="10" s="1"/>
  <c r="S357" i="10"/>
  <c r="T357" i="10" s="1"/>
  <c r="S356" i="10"/>
  <c r="T356" i="10" s="1"/>
  <c r="S355" i="10"/>
  <c r="T355" i="10" s="1"/>
  <c r="S354" i="10"/>
  <c r="T354" i="10" s="1"/>
  <c r="S353" i="10"/>
  <c r="T353" i="10" s="1"/>
  <c r="S352" i="10"/>
  <c r="T352" i="10" s="1"/>
  <c r="S351" i="10"/>
  <c r="T351" i="10" s="1"/>
  <c r="S350" i="10"/>
  <c r="T350" i="10" s="1"/>
  <c r="S349" i="10"/>
  <c r="T349" i="10" s="1"/>
  <c r="S348" i="10"/>
  <c r="T348" i="10" s="1"/>
  <c r="S347" i="10"/>
  <c r="T347" i="10" s="1"/>
  <c r="S346" i="10"/>
  <c r="T346" i="10" s="1"/>
  <c r="S345" i="10"/>
  <c r="T345" i="10" s="1"/>
  <c r="S344" i="10"/>
  <c r="T344" i="10" s="1"/>
  <c r="S343" i="10"/>
  <c r="T343" i="10" s="1"/>
  <c r="S342" i="10"/>
  <c r="T342" i="10" s="1"/>
  <c r="S341" i="10"/>
  <c r="T341" i="10" s="1"/>
  <c r="S340" i="10"/>
  <c r="T340" i="10" s="1"/>
  <c r="S339" i="10"/>
  <c r="T339" i="10" s="1"/>
  <c r="S338" i="10"/>
  <c r="T338" i="10" s="1"/>
  <c r="S337" i="10"/>
  <c r="T337" i="10" s="1"/>
  <c r="S336" i="10"/>
  <c r="T336" i="10" s="1"/>
  <c r="S335" i="10"/>
  <c r="T335" i="10" s="1"/>
  <c r="S334" i="10"/>
  <c r="T334" i="10" s="1"/>
  <c r="S333" i="10"/>
  <c r="T333" i="10" s="1"/>
  <c r="S332" i="10"/>
  <c r="T332" i="10" s="1"/>
  <c r="S331" i="10"/>
  <c r="T331" i="10" s="1"/>
  <c r="S330" i="10"/>
  <c r="T330" i="10" s="1"/>
  <c r="S329" i="10"/>
  <c r="T329" i="10" s="1"/>
  <c r="S328" i="10"/>
  <c r="T328" i="10" s="1"/>
  <c r="S327" i="10"/>
  <c r="T327" i="10" s="1"/>
  <c r="S326" i="10"/>
  <c r="T326" i="10" s="1"/>
  <c r="S325" i="10"/>
  <c r="T325" i="10" s="1"/>
  <c r="S324" i="10"/>
  <c r="T324" i="10" s="1"/>
  <c r="S323" i="10"/>
  <c r="T323" i="10" s="1"/>
  <c r="S322" i="10"/>
  <c r="T322" i="10" s="1"/>
  <c r="S321" i="10"/>
  <c r="T321" i="10" s="1"/>
  <c r="S320" i="10"/>
  <c r="T320" i="10" s="1"/>
  <c r="S319" i="10"/>
  <c r="T319" i="10" s="1"/>
  <c r="S318" i="10"/>
  <c r="T318" i="10" s="1"/>
  <c r="S317" i="10"/>
  <c r="T317" i="10" s="1"/>
  <c r="S316" i="10"/>
  <c r="T316" i="10" s="1"/>
  <c r="S315" i="10"/>
  <c r="T315" i="10" s="1"/>
  <c r="S314" i="10"/>
  <c r="T314" i="10" s="1"/>
  <c r="S313" i="10"/>
  <c r="T313" i="10" s="1"/>
  <c r="S312" i="10"/>
  <c r="T312" i="10" s="1"/>
  <c r="S311" i="10"/>
  <c r="T311" i="10" s="1"/>
  <c r="S310" i="10"/>
  <c r="T310" i="10" s="1"/>
  <c r="S309" i="10"/>
  <c r="T309" i="10" s="1"/>
  <c r="S308" i="10"/>
  <c r="T308" i="10" s="1"/>
  <c r="S307" i="10"/>
  <c r="T307" i="10" s="1"/>
  <c r="S306" i="10"/>
  <c r="T306" i="10" s="1"/>
  <c r="S305" i="10"/>
  <c r="T305" i="10" s="1"/>
  <c r="S304" i="10"/>
  <c r="T304" i="10" s="1"/>
  <c r="S303" i="10"/>
  <c r="T303" i="10" s="1"/>
  <c r="S302" i="10"/>
  <c r="T302" i="10" s="1"/>
  <c r="S301" i="10"/>
  <c r="T301" i="10" s="1"/>
  <c r="S300" i="10"/>
  <c r="T300" i="10" s="1"/>
  <c r="S299" i="10"/>
  <c r="T299" i="10" s="1"/>
  <c r="S298" i="10"/>
  <c r="T298" i="10" s="1"/>
  <c r="S297" i="10"/>
  <c r="T297" i="10" s="1"/>
  <c r="S296" i="10"/>
  <c r="T296" i="10" s="1"/>
  <c r="S295" i="10"/>
  <c r="T295" i="10" s="1"/>
  <c r="S294" i="10"/>
  <c r="T294" i="10" s="1"/>
  <c r="S293" i="10"/>
  <c r="T293" i="10" s="1"/>
  <c r="S292" i="10"/>
  <c r="T292" i="10" s="1"/>
  <c r="S291" i="10"/>
  <c r="T291" i="10" s="1"/>
  <c r="S290" i="10"/>
  <c r="T290" i="10" s="1"/>
  <c r="S289" i="10"/>
  <c r="T289" i="10" s="1"/>
  <c r="S288" i="10"/>
  <c r="T288" i="10" s="1"/>
  <c r="S287" i="10"/>
  <c r="T287" i="10" s="1"/>
  <c r="S286" i="10"/>
  <c r="T286" i="10" s="1"/>
  <c r="S285" i="10"/>
  <c r="T285" i="10" s="1"/>
  <c r="S284" i="10"/>
  <c r="T284" i="10" s="1"/>
  <c r="S283" i="10"/>
  <c r="T283" i="10" s="1"/>
  <c r="S282" i="10"/>
  <c r="T282" i="10" s="1"/>
  <c r="S281" i="10"/>
  <c r="T281" i="10" s="1"/>
  <c r="S280" i="10"/>
  <c r="T280" i="10" s="1"/>
  <c r="S279" i="10"/>
  <c r="T279" i="10" s="1"/>
  <c r="S278" i="10"/>
  <c r="T278" i="10" s="1"/>
  <c r="S277" i="10"/>
  <c r="T277" i="10" s="1"/>
  <c r="S276" i="10"/>
  <c r="T276" i="10" s="1"/>
  <c r="S275" i="10"/>
  <c r="T275" i="10" s="1"/>
  <c r="S274" i="10"/>
  <c r="T274" i="10" s="1"/>
  <c r="S273" i="10"/>
  <c r="T273" i="10" s="1"/>
  <c r="S272" i="10"/>
  <c r="T272" i="10" s="1"/>
  <c r="S271" i="10"/>
  <c r="T271" i="10" s="1"/>
  <c r="S270" i="10"/>
  <c r="T270" i="10" s="1"/>
  <c r="S269" i="10"/>
  <c r="T269" i="10" s="1"/>
  <c r="S268" i="10"/>
  <c r="T268" i="10" s="1"/>
  <c r="S267" i="10"/>
  <c r="T267" i="10" s="1"/>
  <c r="S266" i="10"/>
  <c r="T266" i="10" s="1"/>
  <c r="S265" i="10"/>
  <c r="T265" i="10" s="1"/>
  <c r="S264" i="10"/>
  <c r="T264" i="10" s="1"/>
  <c r="S263" i="10"/>
  <c r="T263" i="10" s="1"/>
  <c r="S262" i="10"/>
  <c r="T262" i="10" s="1"/>
  <c r="S261" i="10"/>
  <c r="T261" i="10" s="1"/>
  <c r="S260" i="10"/>
  <c r="T260" i="10" s="1"/>
  <c r="S259" i="10"/>
  <c r="T259" i="10" s="1"/>
  <c r="S258" i="10"/>
  <c r="T258" i="10" s="1"/>
  <c r="S257" i="10"/>
  <c r="T257" i="10" s="1"/>
  <c r="S256" i="10"/>
  <c r="T256" i="10" s="1"/>
  <c r="S255" i="10"/>
  <c r="T255" i="10" s="1"/>
  <c r="S254" i="10"/>
  <c r="T254" i="10" s="1"/>
  <c r="S253" i="10"/>
  <c r="T253" i="10" s="1"/>
  <c r="S252" i="10"/>
  <c r="T252" i="10" s="1"/>
  <c r="S251" i="10"/>
  <c r="T251" i="10" s="1"/>
  <c r="S250" i="10"/>
  <c r="T250" i="10" s="1"/>
  <c r="S249" i="10"/>
  <c r="T249" i="10" s="1"/>
  <c r="S248" i="10"/>
  <c r="T248" i="10" s="1"/>
  <c r="S247" i="10"/>
  <c r="T247" i="10" s="1"/>
  <c r="S246" i="10"/>
  <c r="T246" i="10" s="1"/>
  <c r="S245" i="10"/>
  <c r="T245" i="10" s="1"/>
  <c r="S244" i="10"/>
  <c r="T244" i="10" s="1"/>
  <c r="S243" i="10"/>
  <c r="T243" i="10" s="1"/>
  <c r="S242" i="10"/>
  <c r="T242" i="10" s="1"/>
  <c r="S241" i="10"/>
  <c r="T241" i="10" s="1"/>
  <c r="S240" i="10"/>
  <c r="T240" i="10" s="1"/>
  <c r="S239" i="10"/>
  <c r="T239" i="10" s="1"/>
  <c r="S238" i="10"/>
  <c r="T238" i="10" s="1"/>
  <c r="S237" i="10"/>
  <c r="T237" i="10" s="1"/>
  <c r="S236" i="10"/>
  <c r="T236" i="10" s="1"/>
  <c r="S235" i="10"/>
  <c r="T235" i="10" s="1"/>
  <c r="S234" i="10"/>
  <c r="T234" i="10" s="1"/>
  <c r="S233" i="10"/>
  <c r="T233" i="10" s="1"/>
  <c r="S232" i="10"/>
  <c r="T232" i="10" s="1"/>
  <c r="S231" i="10"/>
  <c r="T231" i="10" s="1"/>
  <c r="S230" i="10"/>
  <c r="T230" i="10" s="1"/>
  <c r="S229" i="10"/>
  <c r="T229" i="10" s="1"/>
  <c r="S228" i="10"/>
  <c r="T228" i="10" s="1"/>
  <c r="S227" i="10"/>
  <c r="T227" i="10" s="1"/>
  <c r="S226" i="10"/>
  <c r="T226" i="10" s="1"/>
  <c r="S225" i="10"/>
  <c r="T225" i="10" s="1"/>
  <c r="S224" i="10"/>
  <c r="T224" i="10" s="1"/>
  <c r="S223" i="10"/>
  <c r="T223" i="10" s="1"/>
  <c r="S222" i="10"/>
  <c r="T222" i="10" s="1"/>
  <c r="S221" i="10"/>
  <c r="T221" i="10" s="1"/>
  <c r="S220" i="10"/>
  <c r="T220" i="10" s="1"/>
  <c r="S219" i="10"/>
  <c r="T219" i="10" s="1"/>
  <c r="S218" i="10"/>
  <c r="T218" i="10" s="1"/>
  <c r="S217" i="10"/>
  <c r="T217" i="10" s="1"/>
  <c r="S216" i="10"/>
  <c r="T216" i="10" s="1"/>
  <c r="S215" i="10"/>
  <c r="T215" i="10" s="1"/>
  <c r="S214" i="10"/>
  <c r="T214" i="10" s="1"/>
  <c r="S213" i="10"/>
  <c r="T213" i="10" s="1"/>
  <c r="S212" i="10"/>
  <c r="T212" i="10" s="1"/>
  <c r="S211" i="10"/>
  <c r="T211" i="10" s="1"/>
  <c r="S210" i="10"/>
  <c r="T210" i="10" s="1"/>
  <c r="S209" i="10"/>
  <c r="T209" i="10" s="1"/>
  <c r="S208" i="10"/>
  <c r="T208" i="10" s="1"/>
  <c r="S207" i="10"/>
  <c r="T207" i="10" s="1"/>
  <c r="S206" i="10"/>
  <c r="T206" i="10" s="1"/>
  <c r="S205" i="10"/>
  <c r="T205" i="10" s="1"/>
  <c r="S204" i="10"/>
  <c r="T204" i="10" s="1"/>
  <c r="S203" i="10"/>
  <c r="T203" i="10" s="1"/>
  <c r="S202" i="10"/>
  <c r="T202" i="10" s="1"/>
  <c r="S201" i="10"/>
  <c r="T201" i="10" s="1"/>
  <c r="S200" i="10"/>
  <c r="T200" i="10" s="1"/>
  <c r="S199" i="10"/>
  <c r="T199" i="10" s="1"/>
  <c r="S198" i="10"/>
  <c r="T198" i="10" s="1"/>
  <c r="S197" i="10"/>
  <c r="T197" i="10" s="1"/>
  <c r="S196" i="10"/>
  <c r="T196" i="10" s="1"/>
  <c r="S195" i="10"/>
  <c r="T195" i="10" s="1"/>
  <c r="S194" i="10"/>
  <c r="T194" i="10" s="1"/>
  <c r="S193" i="10"/>
  <c r="T193" i="10" s="1"/>
  <c r="S192" i="10"/>
  <c r="T192" i="10" s="1"/>
  <c r="S191" i="10"/>
  <c r="T191" i="10" s="1"/>
  <c r="S190" i="10"/>
  <c r="T190" i="10" s="1"/>
  <c r="S189" i="10"/>
  <c r="T189" i="10" s="1"/>
  <c r="S188" i="10"/>
  <c r="T188" i="10" s="1"/>
  <c r="S187" i="10"/>
  <c r="T187" i="10" s="1"/>
  <c r="S186" i="10"/>
  <c r="T186" i="10" s="1"/>
  <c r="S185" i="10"/>
  <c r="T185" i="10" s="1"/>
  <c r="S184" i="10"/>
  <c r="T184" i="10" s="1"/>
  <c r="S183" i="10"/>
  <c r="T183" i="10" s="1"/>
  <c r="S182" i="10"/>
  <c r="T182" i="10" s="1"/>
  <c r="S181" i="10"/>
  <c r="T181" i="10" s="1"/>
  <c r="S180" i="10"/>
  <c r="T180" i="10" s="1"/>
  <c r="S179" i="10"/>
  <c r="T179" i="10" s="1"/>
  <c r="S178" i="10"/>
  <c r="T178" i="10" s="1"/>
  <c r="S177" i="10"/>
  <c r="T177" i="10" s="1"/>
  <c r="S176" i="10"/>
  <c r="T176" i="10" s="1"/>
  <c r="S175" i="10"/>
  <c r="T175" i="10" s="1"/>
  <c r="S174" i="10"/>
  <c r="T174" i="10" s="1"/>
  <c r="S173" i="10"/>
  <c r="T173" i="10" s="1"/>
  <c r="S172" i="10"/>
  <c r="T172" i="10" s="1"/>
  <c r="S171" i="10"/>
  <c r="T171" i="10" s="1"/>
  <c r="S170" i="10"/>
  <c r="T170" i="10" s="1"/>
  <c r="S169" i="10"/>
  <c r="T169" i="10" s="1"/>
  <c r="S168" i="10"/>
  <c r="T168" i="10" s="1"/>
  <c r="S167" i="10"/>
  <c r="T167" i="10" s="1"/>
  <c r="S166" i="10"/>
  <c r="T166" i="10" s="1"/>
  <c r="S165" i="10"/>
  <c r="T165" i="10" s="1"/>
  <c r="S164" i="10"/>
  <c r="T164" i="10" s="1"/>
  <c r="S163" i="10"/>
  <c r="T163" i="10" s="1"/>
  <c r="S162" i="10"/>
  <c r="T162" i="10" s="1"/>
  <c r="S161" i="10"/>
  <c r="T161" i="10" s="1"/>
  <c r="S160" i="10"/>
  <c r="T160" i="10" s="1"/>
  <c r="S159" i="10"/>
  <c r="T159" i="10" s="1"/>
  <c r="S158" i="10"/>
  <c r="T158" i="10" s="1"/>
  <c r="S157" i="10"/>
  <c r="T157" i="10" s="1"/>
  <c r="S156" i="10"/>
  <c r="T156" i="10" s="1"/>
  <c r="S155" i="10"/>
  <c r="T155" i="10" s="1"/>
  <c r="S154" i="10"/>
  <c r="T154" i="10" s="1"/>
  <c r="S153" i="10"/>
  <c r="T153" i="10" s="1"/>
  <c r="S152" i="10"/>
  <c r="T152" i="10" s="1"/>
  <c r="S151" i="10"/>
  <c r="T151" i="10" s="1"/>
  <c r="S150" i="10"/>
  <c r="T150" i="10" s="1"/>
  <c r="S149" i="10"/>
  <c r="T149" i="10" s="1"/>
  <c r="S148" i="10"/>
  <c r="T148" i="10" s="1"/>
  <c r="S147" i="10"/>
  <c r="T147" i="10" s="1"/>
  <c r="S146" i="10"/>
  <c r="T146" i="10" s="1"/>
  <c r="S145" i="10"/>
  <c r="T145" i="10" s="1"/>
  <c r="S144" i="10"/>
  <c r="T144" i="10" s="1"/>
  <c r="S143" i="10"/>
  <c r="T143" i="10" s="1"/>
  <c r="S142" i="10"/>
  <c r="T142" i="10" s="1"/>
  <c r="S141" i="10"/>
  <c r="T141" i="10" s="1"/>
  <c r="S140" i="10"/>
  <c r="T140" i="10" s="1"/>
  <c r="S139" i="10"/>
  <c r="T139" i="10" s="1"/>
  <c r="S138" i="10"/>
  <c r="T138" i="10" s="1"/>
  <c r="S137" i="10"/>
  <c r="T137" i="10" s="1"/>
  <c r="S136" i="10"/>
  <c r="T136" i="10" s="1"/>
  <c r="S135" i="10"/>
  <c r="T135" i="10" s="1"/>
  <c r="S134" i="10"/>
  <c r="T134" i="10" s="1"/>
  <c r="S133" i="10"/>
  <c r="T133" i="10" s="1"/>
  <c r="S132" i="10"/>
  <c r="T132" i="10" s="1"/>
  <c r="S131" i="10"/>
  <c r="T131" i="10" s="1"/>
  <c r="S130" i="10"/>
  <c r="T130" i="10" s="1"/>
  <c r="S129" i="10"/>
  <c r="T129" i="10" s="1"/>
  <c r="S128" i="10"/>
  <c r="T128" i="10" s="1"/>
  <c r="S127" i="10"/>
  <c r="T127" i="10" s="1"/>
  <c r="S126" i="10"/>
  <c r="T126" i="10" s="1"/>
  <c r="S125" i="10"/>
  <c r="T125" i="10" s="1"/>
  <c r="S124" i="10"/>
  <c r="T124" i="10" s="1"/>
  <c r="S123" i="10"/>
  <c r="T123" i="10" s="1"/>
  <c r="S122" i="10"/>
  <c r="T122" i="10" s="1"/>
  <c r="S121" i="10"/>
  <c r="T121" i="10" s="1"/>
  <c r="S120" i="10"/>
  <c r="T120" i="10" s="1"/>
  <c r="S119" i="10"/>
  <c r="T119" i="10" s="1"/>
  <c r="S118" i="10"/>
  <c r="T118" i="10" s="1"/>
  <c r="S117" i="10"/>
  <c r="T117" i="10" s="1"/>
  <c r="S116" i="10"/>
  <c r="T116" i="10" s="1"/>
  <c r="S115" i="10"/>
  <c r="T115" i="10" s="1"/>
  <c r="S114" i="10"/>
  <c r="T114" i="10" s="1"/>
  <c r="S113" i="10"/>
  <c r="T113" i="10" s="1"/>
  <c r="S112" i="10"/>
  <c r="T112" i="10" s="1"/>
  <c r="S111" i="10"/>
  <c r="T111" i="10" s="1"/>
  <c r="S110" i="10"/>
  <c r="T110" i="10" s="1"/>
  <c r="S109" i="10"/>
  <c r="T109" i="10" s="1"/>
  <c r="S108" i="10"/>
  <c r="T108" i="10" s="1"/>
  <c r="S107" i="10"/>
  <c r="T107" i="10" s="1"/>
  <c r="S106" i="10"/>
  <c r="T106" i="10" s="1"/>
  <c r="S105" i="10"/>
  <c r="T105" i="10" s="1"/>
  <c r="S104" i="10"/>
  <c r="T104" i="10" s="1"/>
  <c r="S103" i="10"/>
  <c r="T103" i="10" s="1"/>
  <c r="S102" i="10"/>
  <c r="T102" i="10" s="1"/>
  <c r="S101" i="10"/>
  <c r="T101" i="10" s="1"/>
  <c r="S100" i="10"/>
  <c r="T100" i="10" s="1"/>
  <c r="S99" i="10"/>
  <c r="T99" i="10" s="1"/>
  <c r="S98" i="10"/>
  <c r="T98" i="10" s="1"/>
  <c r="S97" i="10"/>
  <c r="T97" i="10" s="1"/>
  <c r="S96" i="10"/>
  <c r="T96" i="10" s="1"/>
  <c r="S95" i="10"/>
  <c r="T95" i="10" s="1"/>
  <c r="S94" i="10"/>
  <c r="T94" i="10" s="1"/>
  <c r="S93" i="10"/>
  <c r="T93" i="10" s="1"/>
  <c r="S92" i="10"/>
  <c r="T92" i="10" s="1"/>
  <c r="S91" i="10"/>
  <c r="T91" i="10" s="1"/>
  <c r="S90" i="10"/>
  <c r="T90" i="10" s="1"/>
  <c r="S89" i="10"/>
  <c r="T89" i="10" s="1"/>
  <c r="S88" i="10"/>
  <c r="T88" i="10" s="1"/>
  <c r="S87" i="10"/>
  <c r="T87" i="10" s="1"/>
  <c r="S86" i="10"/>
  <c r="T86" i="10" s="1"/>
  <c r="S85" i="10"/>
  <c r="T85" i="10" s="1"/>
  <c r="S84" i="10"/>
  <c r="T84" i="10" s="1"/>
  <c r="S83" i="10"/>
  <c r="T83" i="10" s="1"/>
  <c r="S82" i="10"/>
  <c r="T82" i="10" s="1"/>
  <c r="S81" i="10"/>
  <c r="T81" i="10" s="1"/>
  <c r="S80" i="10"/>
  <c r="T80" i="10" s="1"/>
  <c r="S79" i="10"/>
  <c r="T79" i="10" s="1"/>
  <c r="S78" i="10"/>
  <c r="T78" i="10" s="1"/>
  <c r="S77" i="10"/>
  <c r="T77" i="10" s="1"/>
  <c r="S76" i="10"/>
  <c r="T76" i="10" s="1"/>
  <c r="S75" i="10"/>
  <c r="T75" i="10" s="1"/>
  <c r="S74" i="10"/>
  <c r="T74" i="10" s="1"/>
  <c r="S73" i="10"/>
  <c r="T73" i="10" s="1"/>
  <c r="S72" i="10"/>
  <c r="T72" i="10" s="1"/>
  <c r="S71" i="10"/>
  <c r="T71" i="10" s="1"/>
  <c r="S70" i="10"/>
  <c r="T70" i="10" s="1"/>
  <c r="S69" i="10"/>
  <c r="T69" i="10" s="1"/>
  <c r="S68" i="10"/>
  <c r="T68" i="10" s="1"/>
  <c r="S67" i="10"/>
  <c r="T67" i="10" s="1"/>
  <c r="S66" i="10"/>
  <c r="T66" i="10" s="1"/>
  <c r="S65" i="10"/>
  <c r="T65" i="10" s="1"/>
  <c r="S64" i="10"/>
  <c r="T64" i="10" s="1"/>
  <c r="S63" i="10"/>
  <c r="T63" i="10" s="1"/>
  <c r="S62" i="10"/>
  <c r="T62" i="10" s="1"/>
  <c r="S61" i="10"/>
  <c r="T61" i="10" s="1"/>
  <c r="S60" i="10"/>
  <c r="T60" i="10" s="1"/>
  <c r="S59" i="10"/>
  <c r="T59" i="10" s="1"/>
  <c r="S58" i="10"/>
  <c r="T58" i="10" s="1"/>
  <c r="S57" i="10"/>
  <c r="T57" i="10" s="1"/>
  <c r="S56" i="10"/>
  <c r="T56" i="10" s="1"/>
  <c r="S55" i="10"/>
  <c r="T55" i="10" s="1"/>
  <c r="S54" i="10"/>
  <c r="T54" i="10" s="1"/>
  <c r="S53" i="10"/>
  <c r="T53" i="10" s="1"/>
  <c r="S52" i="10"/>
  <c r="T52" i="10" s="1"/>
  <c r="S51" i="10"/>
  <c r="T51" i="10" s="1"/>
  <c r="S50" i="10"/>
  <c r="T50" i="10" s="1"/>
  <c r="S49" i="10"/>
  <c r="T49" i="10" s="1"/>
  <c r="S48" i="10"/>
  <c r="T48" i="10" s="1"/>
  <c r="S47" i="10"/>
  <c r="T47" i="10" s="1"/>
  <c r="S46" i="10"/>
  <c r="T46" i="10" s="1"/>
  <c r="S45" i="10"/>
  <c r="T45" i="10" s="1"/>
  <c r="S44" i="10"/>
  <c r="T44" i="10" s="1"/>
  <c r="S43" i="10"/>
  <c r="T43" i="10" s="1"/>
  <c r="S42" i="10"/>
  <c r="T42" i="10" s="1"/>
  <c r="S41" i="10"/>
  <c r="T41" i="10" s="1"/>
  <c r="S40" i="10"/>
  <c r="T40" i="10" s="1"/>
  <c r="S39" i="10"/>
  <c r="T39" i="10" s="1"/>
  <c r="S38" i="10"/>
  <c r="T38" i="10" s="1"/>
  <c r="S37" i="10"/>
  <c r="T37" i="10" s="1"/>
  <c r="S36" i="10"/>
  <c r="T36" i="10" s="1"/>
  <c r="S35" i="10"/>
  <c r="T35" i="10" s="1"/>
  <c r="S34" i="10"/>
  <c r="T34" i="10" s="1"/>
  <c r="S33" i="10"/>
  <c r="T33" i="10" s="1"/>
  <c r="S32" i="10"/>
  <c r="T32" i="10" s="1"/>
  <c r="S31" i="10"/>
  <c r="T31" i="10" s="1"/>
  <c r="S30" i="10"/>
  <c r="T30" i="10" s="1"/>
  <c r="S29" i="10"/>
  <c r="T29" i="10" s="1"/>
  <c r="S28" i="10"/>
  <c r="T28" i="10" s="1"/>
  <c r="S27" i="10"/>
  <c r="T27" i="10" s="1"/>
  <c r="S26" i="10"/>
  <c r="T26" i="10" s="1"/>
  <c r="S25" i="10"/>
  <c r="T25" i="10" s="1"/>
  <c r="S24" i="10"/>
  <c r="T24" i="10" s="1"/>
  <c r="S23" i="10"/>
  <c r="T23" i="10" s="1"/>
  <c r="S22" i="10"/>
  <c r="T22" i="10" s="1"/>
  <c r="S21" i="10"/>
  <c r="T21" i="10" s="1"/>
  <c r="S20" i="10"/>
  <c r="T20" i="10" s="1"/>
  <c r="S19" i="10"/>
  <c r="T19" i="10" s="1"/>
  <c r="S18" i="10"/>
  <c r="T18" i="10" s="1"/>
  <c r="S17" i="10"/>
  <c r="T17" i="10" s="1"/>
  <c r="S16" i="10"/>
  <c r="T16" i="10" s="1"/>
  <c r="S15" i="10"/>
  <c r="T15" i="10" s="1"/>
  <c r="S14" i="10"/>
  <c r="T14" i="10" s="1"/>
  <c r="S13" i="10"/>
  <c r="T13" i="10" s="1"/>
  <c r="S12" i="10"/>
  <c r="T12" i="10" s="1"/>
  <c r="S11" i="10"/>
  <c r="T11" i="10" s="1"/>
  <c r="S10" i="10"/>
  <c r="T10" i="10" s="1"/>
  <c r="S9" i="10"/>
  <c r="T9" i="10" s="1"/>
  <c r="S8" i="10"/>
  <c r="T8" i="10" s="1"/>
  <c r="S7" i="10"/>
  <c r="T7" i="10" s="1"/>
  <c r="S6" i="10"/>
  <c r="T6" i="10" s="1"/>
  <c r="S5" i="10"/>
  <c r="T5" i="10" s="1"/>
  <c r="S4" i="10"/>
  <c r="T4" i="10" s="1"/>
  <c r="S3" i="10"/>
  <c r="T3" i="10" s="1"/>
  <c r="S2" i="10"/>
  <c r="T2" i="10" s="1"/>
  <c r="S768" i="10"/>
  <c r="T768" i="10" s="1"/>
  <c r="S752" i="10"/>
  <c r="T752" i="10" s="1"/>
  <c r="S480" i="10"/>
  <c r="T480" i="10" s="1"/>
  <c r="S448" i="10"/>
  <c r="T448" i="10" s="1"/>
  <c r="S432" i="10"/>
  <c r="T432" i="10" s="1"/>
  <c r="S736" i="10"/>
  <c r="T736" i="10" s="1"/>
  <c r="S720" i="10"/>
  <c r="T720" i="10" s="1"/>
  <c r="S688" i="10"/>
  <c r="T688" i="10" s="1"/>
  <c r="S656" i="10"/>
  <c r="T656" i="10" s="1"/>
  <c r="S640" i="10"/>
  <c r="T640" i="10" s="1"/>
  <c r="S624" i="10"/>
  <c r="T624" i="10" s="1"/>
  <c r="S496" i="10"/>
  <c r="T496" i="10" s="1"/>
  <c r="S400" i="10"/>
  <c r="T400" i="10" s="1"/>
  <c r="S672" i="10"/>
  <c r="T672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395E6F-D835-4F6C-858D-39C89410F77F}" keepAlive="1" name="Consulta - cocina" description="Conexión a la consulta 'cocina' en el libro." type="5" refreshedVersion="8" background="1" saveData="1">
    <dbPr connection="Provider=Microsoft.Mashup.OleDb.1;Data Source=$Workbook$;Location=cocina;Extended Properties=&quot;&quot;" command="SELECT * FROM [cocina]"/>
  </connection>
  <connection id="2" xr16:uid="{28AE39FE-7702-4348-B56B-8DBE8308FD2C}" keepAlive="1" name="Consulta - sala" description="Conexión a la consulta 'sala' en el libro." type="5" refreshedVersion="8" background="1" saveData="1">
    <dbPr connection="Provider=Microsoft.Mashup.OleDb.1;Data Source=$Workbook$;Location=sala;Extended Properties=&quot;&quot;" command="SELECT * FROM [sala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<sst xmlns="http://schemas.openxmlformats.org/spreadsheetml/2006/main" count="11195" uniqueCount="1214">
  <si>
    <t>Número de Mesa</t>
  </si>
  <si>
    <t>Nombre del Cliente</t>
  </si>
  <si>
    <t>Número de Comensales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</si>
  <si>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</si>
  <si>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</si>
  <si>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</si>
  <si>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</si>
  <si>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</si>
  <si>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</si>
  <si>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</si>
  <si>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</si>
  <si>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</si>
  <si>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Tiempo de Permanencia</t>
  </si>
  <si>
    <t>Tiempo de Preparación (Horas)</t>
  </si>
  <si>
    <t>Tiempo de Degustación (Horas)</t>
  </si>
  <si>
    <t>Cliente_724</t>
  </si>
  <si>
    <t>Mesero_3</t>
  </si>
  <si>
    <t>Almuerzo</t>
  </si>
  <si>
    <t>Tarjeta de débito</t>
  </si>
  <si>
    <t>Reservada</t>
  </si>
  <si>
    <t>España</t>
  </si>
  <si>
    <t>Plato_7, Plato_2</t>
  </si>
  <si>
    <t>Cliente_538</t>
  </si>
  <si>
    <t>Mesero_1</t>
  </si>
  <si>
    <t>Desayuno</t>
  </si>
  <si>
    <t>Efectivo</t>
  </si>
  <si>
    <t>Colombia</t>
  </si>
  <si>
    <t>Plato_17, Plato_6</t>
  </si>
  <si>
    <t>Cliente_911</t>
  </si>
  <si>
    <t>Mesero_2</t>
  </si>
  <si>
    <t>Tarjeta de crédito</t>
  </si>
  <si>
    <t>Libre</t>
  </si>
  <si>
    <t>Brasil</t>
  </si>
  <si>
    <t>Plato_20, Plato_17, Plato_19, Plato_9</t>
  </si>
  <si>
    <t>Cliente_129</t>
  </si>
  <si>
    <t>Mesero_5</t>
  </si>
  <si>
    <t>Paraguay</t>
  </si>
  <si>
    <t>Plato_11, Plato_16</t>
  </si>
  <si>
    <t>Cliente_938</t>
  </si>
  <si>
    <t>Mesero_4</t>
  </si>
  <si>
    <t>Perú</t>
  </si>
  <si>
    <t>Plato_12, Plato_7</t>
  </si>
  <si>
    <t>Cliente_965</t>
  </si>
  <si>
    <t>Cena</t>
  </si>
  <si>
    <t>Plato_8</t>
  </si>
  <si>
    <t>Cliente_306</t>
  </si>
  <si>
    <t>Ocupada</t>
  </si>
  <si>
    <t>Venezuela</t>
  </si>
  <si>
    <t>Plato_15, Plato_19</t>
  </si>
  <si>
    <t>Cliente_974</t>
  </si>
  <si>
    <t>Plato_5, Plato_16, Plato_20</t>
  </si>
  <si>
    <t>Cliente_740</t>
  </si>
  <si>
    <t>Bolivia</t>
  </si>
  <si>
    <t>Plato_2, Plato_7, Plato_12, Plato_15</t>
  </si>
  <si>
    <t>Cliente_33</t>
  </si>
  <si>
    <t>Uruguay</t>
  </si>
  <si>
    <t>Plato_18, Plato_20</t>
  </si>
  <si>
    <t>Cliente_881</t>
  </si>
  <si>
    <t>Plato_16, Plato_2</t>
  </si>
  <si>
    <t>Cliente_890</t>
  </si>
  <si>
    <t>Plato_16, Plato_19, Plato_8, Plato_20</t>
  </si>
  <si>
    <t>Cliente_873</t>
  </si>
  <si>
    <t>Plato_9</t>
  </si>
  <si>
    <t>Cliente_780</t>
  </si>
  <si>
    <t>Plato_3, Plato_11, Plato_14, Plato_2</t>
  </si>
  <si>
    <t>Cliente_728</t>
  </si>
  <si>
    <t>Plato_16, Plato_13, Plato_8</t>
  </si>
  <si>
    <t>Cliente_175</t>
  </si>
  <si>
    <t>Plato_16</t>
  </si>
  <si>
    <t>Cliente_200</t>
  </si>
  <si>
    <t>Ecuador</t>
  </si>
  <si>
    <t>Plato_8, Plato_4, Plato_5</t>
  </si>
  <si>
    <t>Cliente_190</t>
  </si>
  <si>
    <t>Plato_9, Plato_20, Plato_10, Plato_15</t>
  </si>
  <si>
    <t>Cliente_290</t>
  </si>
  <si>
    <t>Chile</t>
  </si>
  <si>
    <t>Plato_20</t>
  </si>
  <si>
    <t>Cliente_972</t>
  </si>
  <si>
    <t>Plato_8, Plato_1, Plato_14</t>
  </si>
  <si>
    <t>Cliente_210</t>
  </si>
  <si>
    <t>Plato_20, Plato_3, Plato_15, Plato_1</t>
  </si>
  <si>
    <t>Cliente_88</t>
  </si>
  <si>
    <t>Plato_4, Plato_18, Plato_9, Plato_8</t>
  </si>
  <si>
    <t>Cliente_427</t>
  </si>
  <si>
    <t>Plato_12, Plato_6</t>
  </si>
  <si>
    <t>Cliente_424</t>
  </si>
  <si>
    <t>Plato_10, Plato_9, Plato_14, Plato_20</t>
  </si>
  <si>
    <t>Cliente_824</t>
  </si>
  <si>
    <t>Plato_18</t>
  </si>
  <si>
    <t>Cliente_107</t>
  </si>
  <si>
    <t>Plato_4, Plato_13, Plato_7</t>
  </si>
  <si>
    <t>Cliente_775</t>
  </si>
  <si>
    <t>Plato_8, Plato_10</t>
  </si>
  <si>
    <t>Cliente_358</t>
  </si>
  <si>
    <t>Argentina</t>
  </si>
  <si>
    <t>Plato_4, Plato_9</t>
  </si>
  <si>
    <t>Cliente_377</t>
  </si>
  <si>
    <t>Plato_1, Plato_4, Plato_17</t>
  </si>
  <si>
    <t>Cliente_361</t>
  </si>
  <si>
    <t>Plato_10, Plato_3</t>
  </si>
  <si>
    <t>Cliente_229</t>
  </si>
  <si>
    <t>Plato_9, Plato_12</t>
  </si>
  <si>
    <t>Cliente_27</t>
  </si>
  <si>
    <t>Plato_15, Plato_11, Plato_10, Plato_4</t>
  </si>
  <si>
    <t>Cliente_103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</si>
  <si>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</si>
  <si>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</si>
  <si>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</si>
  <si>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</si>
  <si>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</si>
  <si>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Cliente_874</t>
  </si>
  <si>
    <t>Plato_2</t>
  </si>
  <si>
    <t>Cliente_999</t>
  </si>
  <si>
    <t>Plato_13</t>
  </si>
  <si>
    <t>Cliente_167</t>
  </si>
  <si>
    <t>Plato_17, Plato_8, Plato_19</t>
  </si>
  <si>
    <t>Cliente_606</t>
  </si>
  <si>
    <t>Plato_19</t>
  </si>
  <si>
    <t>Cliente_710</t>
  </si>
  <si>
    <t>Plato_9, Plato_11, Plato_16</t>
  </si>
  <si>
    <t>Cliente_870</t>
  </si>
  <si>
    <t>Plato_15, Plato_10, Plato_2</t>
  </si>
  <si>
    <t>Cliente_230</t>
  </si>
  <si>
    <t>Plato_5, Plato_20</t>
  </si>
  <si>
    <t>Cliente_814</t>
  </si>
  <si>
    <t>Plato_15, Plato_18, Plato_7, Plato_17</t>
  </si>
  <si>
    <t>Plato_10, Plato_1, Plato_13</t>
  </si>
  <si>
    <t>Cliente_640</t>
  </si>
  <si>
    <t>Plato_4</t>
  </si>
  <si>
    <t>Cliente_623</t>
  </si>
  <si>
    <t>Plato_2, Plato_18, Plato_14</t>
  </si>
  <si>
    <t>Cliente_72</t>
  </si>
  <si>
    <t>Plato_11, Plato_14, Plato_3</t>
  </si>
  <si>
    <t>Cliente_963</t>
  </si>
  <si>
    <t>Plato_6, Plato_5, Plato_11</t>
  </si>
  <si>
    <t>Cliente_929</t>
  </si>
  <si>
    <t>Plato_7, Plato_15, Plato_4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</si>
  <si>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</si>
  <si>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</si>
  <si>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</si>
  <si>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</si>
  <si>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</si>
  <si>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</si>
  <si>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</si>
  <si>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</si>
  <si>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</si>
  <si>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</si>
  <si>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</si>
  <si>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</si>
  <si>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</si>
  <si>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</si>
  <si>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</si>
  <si>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</si>
  <si>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</si>
  <si>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</si>
  <si>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Cliente_977</t>
  </si>
  <si>
    <t>Plato_4, Plato_11</t>
  </si>
  <si>
    <t>Cliente_553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</si>
  <si>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</si>
  <si>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</si>
  <si>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</si>
  <si>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</si>
  <si>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</si>
  <si>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</si>
  <si>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Cliente_946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</si>
  <si>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</si>
  <si>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</si>
  <si>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</si>
  <si>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</si>
  <si>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</si>
  <si>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</si>
  <si>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</si>
  <si>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</si>
  <si>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</si>
  <si>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</si>
  <si>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</si>
  <si>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</si>
  <si>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</si>
  <si>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</si>
  <si>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</si>
  <si>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Cliente_742</t>
  </si>
  <si>
    <t>Plato_6</t>
  </si>
  <si>
    <t>Cliente_865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</si>
  <si>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</si>
  <si>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</si>
  <si>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</si>
  <si>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</si>
  <si>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</si>
  <si>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</si>
  <si>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</si>
  <si>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Cliente_636</t>
  </si>
  <si>
    <t>Plato_12</t>
  </si>
  <si>
    <t>Cliente_753</t>
  </si>
  <si>
    <t>Plato_9, Plato_11, Plato_3, Plato_13</t>
  </si>
  <si>
    <t>Cliente_632</t>
  </si>
  <si>
    <t>Plato_5, Plato_9, Plato_7</t>
  </si>
  <si>
    <t>Cliente_969</t>
  </si>
  <si>
    <t>Plato_17</t>
  </si>
  <si>
    <t>Cliente_574</t>
  </si>
  <si>
    <t>Plato_1, Plato_2</t>
  </si>
  <si>
    <t>Cliente_292</t>
  </si>
  <si>
    <t>Plato_6, Plato_3, Plato_15</t>
  </si>
  <si>
    <t>Cliente_148</t>
  </si>
  <si>
    <t>Cliente_747</t>
  </si>
  <si>
    <t>Plato_16, Plato_19, Plato_3, Plato_15</t>
  </si>
  <si>
    <t>Cliente_501</t>
  </si>
  <si>
    <t>Plato_1</t>
  </si>
  <si>
    <t>Cliente_733</t>
  </si>
  <si>
    <t>Plato_4, Plato_15, Plato_17</t>
  </si>
  <si>
    <t>Cliente_36</t>
  </si>
  <si>
    <t>Plato_20, Plato_12, Plato_10</t>
  </si>
  <si>
    <t>Plato_14, Plato_18, Plato_5</t>
  </si>
  <si>
    <t>Cliente_1000</t>
  </si>
  <si>
    <t>Cliente_607</t>
  </si>
  <si>
    <t>Plato_8, Plato_13, Plato_5, Plato_6</t>
  </si>
  <si>
    <t>Cliente_378</t>
  </si>
  <si>
    <t>Plato_9, Plato_7</t>
  </si>
  <si>
    <t>Cliente_612</t>
  </si>
  <si>
    <t>Cliente_452</t>
  </si>
  <si>
    <t>Plato_2, Plato_15, Plato_11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</si>
  <si>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</si>
  <si>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</si>
  <si>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</si>
  <si>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</si>
  <si>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</si>
  <si>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</si>
  <si>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</si>
  <si>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</si>
  <si>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Plato_2, Plato_17, Plato_12, Plato_9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</si>
  <si>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</si>
  <si>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</si>
  <si>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</si>
  <si>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</si>
  <si>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</si>
  <si>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</si>
  <si>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</si>
  <si>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</si>
  <si>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</si>
  <si>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</si>
  <si>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</si>
  <si>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Cliente_711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</si>
  <si>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</si>
  <si>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</si>
  <si>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</si>
  <si>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</si>
  <si>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</si>
  <si>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</si>
  <si>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</si>
  <si>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</si>
  <si>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</si>
  <si>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</si>
  <si>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Cliente_552</t>
  </si>
  <si>
    <t>Plato_3</t>
  </si>
  <si>
    <t>Cliente_627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</si>
  <si>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</si>
  <si>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</si>
  <si>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</si>
  <si>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</si>
  <si>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</si>
  <si>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Cliente_863</t>
  </si>
  <si>
    <t>Cliente_140</t>
  </si>
  <si>
    <t>Plato_4, Plato_14, Plato_6, Plato_15</t>
  </si>
  <si>
    <t>Cliente_523</t>
  </si>
  <si>
    <t>Plato_10, Plato_19, Plato_4</t>
  </si>
  <si>
    <t>Cliente_916</t>
  </si>
  <si>
    <t>Plato_17, Plato_10</t>
  </si>
  <si>
    <t>Cliente_416</t>
  </si>
  <si>
    <t>Plato_10</t>
  </si>
  <si>
    <t>Cliente_346</t>
  </si>
  <si>
    <t>Cliente_381</t>
  </si>
  <si>
    <t>Plato_7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</si>
  <si>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</si>
  <si>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</si>
  <si>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</si>
  <si>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</si>
  <si>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</si>
  <si>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</si>
  <si>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Cliente_541</t>
  </si>
  <si>
    <t>Cliente_830</t>
  </si>
  <si>
    <t>Plato_1, Plato_4, Plato_7, Plato_17</t>
  </si>
  <si>
    <t>Cliente_656</t>
  </si>
  <si>
    <t>Plato_12, Plato_3, Plato_9</t>
  </si>
  <si>
    <t>Cliente_486</t>
  </si>
  <si>
    <t>Plato_20, Plato_4, Plato_13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</si>
  <si>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</si>
  <si>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</si>
  <si>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</si>
  <si>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</si>
  <si>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</si>
  <si>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</si>
  <si>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Cliente_798</t>
  </si>
  <si>
    <t>Plato_17, Plato_20, Plato_9</t>
  </si>
  <si>
    <t>Cliente_8</t>
  </si>
  <si>
    <t>Cliente_31</t>
  </si>
  <si>
    <t>Cliente_658</t>
  </si>
  <si>
    <t>Plato_17, Plato_12, Plato_10, Plato_2</t>
  </si>
  <si>
    <t>Cliente_773</t>
  </si>
  <si>
    <t>Cliente_158</t>
  </si>
  <si>
    <t>Plato_1, Plato_8, Plato_4</t>
  </si>
  <si>
    <t>Cliente_569</t>
  </si>
  <si>
    <t>Cliente_286</t>
  </si>
  <si>
    <t>Plato_7, Plato_14, Plato_20</t>
  </si>
  <si>
    <t>Cliente_199</t>
  </si>
  <si>
    <t>Cliente_712</t>
  </si>
  <si>
    <t>Plato_19, Plato_12, Plato_9, Plato_18</t>
  </si>
  <si>
    <t>Cliente_56</t>
  </si>
  <si>
    <t>Plato_5, Plato_2</t>
  </si>
  <si>
    <t>Cliente_670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</si>
  <si>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</si>
  <si>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</si>
  <si>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</si>
  <si>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</si>
  <si>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</si>
  <si>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</si>
  <si>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</si>
  <si>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</si>
  <si>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</si>
  <si>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</si>
  <si>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Cliente_380</t>
  </si>
  <si>
    <t>Plato_11, Plato_7, Plato_20</t>
  </si>
  <si>
    <t>Cliente_964</t>
  </si>
  <si>
    <t>Plato_19, Plato_4</t>
  </si>
  <si>
    <t>Cliente_939</t>
  </si>
  <si>
    <t>Plato_6, Plato_17, Plato_3</t>
  </si>
  <si>
    <t>Cliente_536</t>
  </si>
  <si>
    <t>Cliente_5</t>
  </si>
  <si>
    <t>Plato_1, Plato_16, Plato_2, Plato_19</t>
  </si>
  <si>
    <t>Cliente_115</t>
  </si>
  <si>
    <t>Plato_12, Plato_10, Plato_19, Plato_8</t>
  </si>
  <si>
    <t>Cliente_580</t>
  </si>
  <si>
    <t>Plato_9, Plato_17, Plato_4, Plato_11</t>
  </si>
  <si>
    <t>Cliente_788</t>
  </si>
  <si>
    <t>Plato_19, Plato_7</t>
  </si>
  <si>
    <t>Cliente_892</t>
  </si>
  <si>
    <t>Cliente_406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</si>
  <si>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</si>
  <si>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</si>
  <si>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</si>
  <si>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</si>
  <si>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</si>
  <si>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</si>
  <si>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Cliente_768</t>
  </si>
  <si>
    <t>Plato_14</t>
  </si>
  <si>
    <t>Cliente_359</t>
  </si>
  <si>
    <t>Plato_12, Plato_18, Plato_17</t>
  </si>
  <si>
    <t>Cliente_131</t>
  </si>
  <si>
    <t>Plato_5</t>
  </si>
  <si>
    <t>Cliente_485</t>
  </si>
  <si>
    <t>Plato_13, Plato_18, Plato_5</t>
  </si>
  <si>
    <t>Cliente_493</t>
  </si>
  <si>
    <t>Plato_3, Plato_9, Plato_19, Plato_2</t>
  </si>
  <si>
    <t>Cliente_282</t>
  </si>
  <si>
    <t>Plato_10, Plato_9</t>
  </si>
  <si>
    <t>Cliente_850</t>
  </si>
  <si>
    <t>Cliente_301</t>
  </si>
  <si>
    <t>Plato_6, Plato_15</t>
  </si>
  <si>
    <t>Cliente_124</t>
  </si>
  <si>
    <t>Plato_15, Plato_7</t>
  </si>
  <si>
    <t>Cliente_741</t>
  </si>
  <si>
    <t>Cliente_610</t>
  </si>
  <si>
    <t>Plato_7, Plato_10, Plato_13, Plato_12</t>
  </si>
  <si>
    <t>Cliente_681</t>
  </si>
  <si>
    <t>Plato_2, Plato_8, Plato_5, Plato_11</t>
  </si>
  <si>
    <t>Cliente_173</t>
  </si>
  <si>
    <t>Cliente_55</t>
  </si>
  <si>
    <t>Plato_9, Plato_2, Plato_3, Plato_6</t>
  </si>
  <si>
    <t>Cliente_653</t>
  </si>
  <si>
    <t>Cliente_628</t>
  </si>
  <si>
    <t>Cliente_715</t>
  </si>
  <si>
    <t>Plato_15, Plato_10, Plato_3, Plato_8</t>
  </si>
  <si>
    <t>Cliente_321</t>
  </si>
  <si>
    <t>Plato_16, Plato_6, Plato_3</t>
  </si>
  <si>
    <t>Plato_13, Plato_16</t>
  </si>
  <si>
    <t>Cliente_442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</si>
  <si>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</si>
  <si>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</si>
  <si>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</si>
  <si>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</si>
  <si>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</si>
  <si>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</si>
  <si>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</si>
  <si>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</si>
  <si>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</si>
  <si>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Cliente_412</t>
  </si>
  <si>
    <t>Cliente_646</t>
  </si>
  <si>
    <t>Plato_10, Plato_19, Plato_6, Plato_14</t>
  </si>
  <si>
    <t>Cliente_151</t>
  </si>
  <si>
    <t>Plato_11, Plato_2</t>
  </si>
  <si>
    <t>Cliente_318</t>
  </si>
  <si>
    <t>Plato_3, Plato_14, Plato_9, Plato_16</t>
  </si>
  <si>
    <t>Cliente_336</t>
  </si>
  <si>
    <t>Plato_18, Plato_6</t>
  </si>
  <si>
    <t>Cliente_560</t>
  </si>
  <si>
    <t>Cliente_367</t>
  </si>
  <si>
    <t>Plato_9, Plato_8, Plato_13, Plato_6</t>
  </si>
  <si>
    <t>Cliente_765</t>
  </si>
  <si>
    <t>Plato_12, Plato_1</t>
  </si>
  <si>
    <t>Cliente_679</t>
  </si>
  <si>
    <t>Cliente_512</t>
  </si>
  <si>
    <t>Plato_19, Plato_20, Plato_7, Plato_2</t>
  </si>
  <si>
    <t>Cliente_701</t>
  </si>
  <si>
    <t>Plato_17, Plato_13</t>
  </si>
  <si>
    <t>Cliente_331</t>
  </si>
  <si>
    <t>Cliente_83</t>
  </si>
  <si>
    <t>Plato_15, Plato_9</t>
  </si>
  <si>
    <t>Cliente_339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</si>
  <si>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</si>
  <si>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</si>
  <si>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</si>
  <si>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</si>
  <si>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</si>
  <si>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</si>
  <si>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</si>
  <si>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</si>
  <si>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</si>
  <si>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</si>
  <si>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</si>
  <si>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</si>
  <si>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</si>
  <si>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</si>
  <si>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</si>
  <si>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</si>
  <si>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</si>
  <si>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</si>
  <si>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</si>
  <si>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Plato_15</t>
  </si>
  <si>
    <t>Cliente_759</t>
  </si>
  <si>
    <t>Plato_12, Plato_6, Plato_14</t>
  </si>
  <si>
    <t>Cliente_959</t>
  </si>
  <si>
    <t>Cliente_744</t>
  </si>
  <si>
    <t>Plato_15, Plato_18, Plato_9</t>
  </si>
  <si>
    <t>Cliente_189</t>
  </si>
  <si>
    <t>Plato_14, Plato_16</t>
  </si>
  <si>
    <t>Cliente_576</t>
  </si>
  <si>
    <t>Cliente_474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</si>
  <si>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</si>
  <si>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</si>
  <si>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</si>
  <si>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</si>
  <si>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</si>
  <si>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Cliente_445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</si>
  <si>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</si>
  <si>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</si>
  <si>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</si>
  <si>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</si>
  <si>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</si>
  <si>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</si>
  <si>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</si>
  <si>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</si>
  <si>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</si>
  <si>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Plato_11</t>
  </si>
  <si>
    <t>Cliente_142</t>
  </si>
  <si>
    <t>Plato_11, Plato_5, Plato_8, Plato_15</t>
  </si>
  <si>
    <t>Plato_14, Plato_2</t>
  </si>
  <si>
    <t>Cliente_599</t>
  </si>
  <si>
    <t>Cliente_856</t>
  </si>
  <si>
    <t>Plato_10, Plato_7</t>
  </si>
  <si>
    <t>Cliente_722</t>
  </si>
  <si>
    <t>Plato_17, Plato_14, Plato_4, Plato_15</t>
  </si>
  <si>
    <t>Cliente_935</t>
  </si>
  <si>
    <t>Cliente_961</t>
  </si>
  <si>
    <t>Plato_10, Plato_1, Plato_11</t>
  </si>
  <si>
    <t>Cliente_924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</si>
  <si>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</si>
  <si>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</si>
  <si>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</si>
  <si>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</si>
  <si>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</si>
  <si>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</si>
  <si>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</si>
  <si>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</si>
  <si>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Cliente_539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</si>
  <si>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</si>
  <si>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</si>
  <si>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</si>
  <si>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</si>
  <si>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</si>
  <si>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</si>
  <si>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</si>
  <si>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</si>
  <si>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Cliente_978</t>
  </si>
  <si>
    <t>Cliente_577</t>
  </si>
  <si>
    <t>Cliente_429</t>
  </si>
  <si>
    <t>Cliente_811</t>
  </si>
  <si>
    <t>Plato_1, Plato_3, Plato_15, Plato_20</t>
  </si>
  <si>
    <t>Cliente_228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</si>
  <si>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</si>
  <si>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</si>
  <si>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</si>
  <si>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</si>
  <si>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</si>
  <si>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</si>
  <si>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</si>
  <si>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</si>
  <si>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</si>
  <si>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</si>
  <si>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</si>
  <si>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</si>
  <si>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</si>
  <si>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</si>
  <si>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</si>
  <si>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</si>
  <si>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Cliente_928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</si>
  <si>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</si>
  <si>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</si>
  <si>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</si>
  <si>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</si>
  <si>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</si>
  <si>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</si>
  <si>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</si>
  <si>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</si>
  <si>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Cliente_243</t>
  </si>
  <si>
    <t>Plato_17, Plato_7</t>
  </si>
  <si>
    <t>Plato_20, Plato_8, Plato_4, Plato_16</t>
  </si>
  <si>
    <t>Cliente_730</t>
  </si>
  <si>
    <t>Plato_7, Plato_14</t>
  </si>
  <si>
    <t>Cliente_617</t>
  </si>
  <si>
    <t>Cliente_827</t>
  </si>
  <si>
    <t>Plato_4, Plato_3</t>
  </si>
  <si>
    <t>Cliente_184</t>
  </si>
  <si>
    <t>Cliente_345</t>
  </si>
  <si>
    <t>Plato_3, Plato_6, Plato_12, Plato_11</t>
  </si>
  <si>
    <t>Cliente_277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</si>
  <si>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</si>
  <si>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</si>
  <si>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</si>
  <si>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</si>
  <si>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</si>
  <si>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</si>
  <si>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</si>
  <si>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Cliente_746</t>
  </si>
  <si>
    <t>Cliente_409</t>
  </si>
  <si>
    <t>Plato_16, Plato_2, Plato_19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</si>
  <si>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</si>
  <si>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</si>
  <si>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</si>
  <si>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</si>
  <si>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</si>
  <si>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</si>
  <si>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</si>
  <si>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</si>
  <si>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</si>
  <si>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</si>
  <si>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</si>
  <si>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</si>
  <si>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</si>
  <si>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</si>
  <si>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</si>
  <si>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</si>
  <si>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</si>
  <si>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</si>
  <si>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</si>
  <si>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Cliente_702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</si>
  <si>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</si>
  <si>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</si>
  <si>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</si>
  <si>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</si>
  <si>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</si>
  <si>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</si>
  <si>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</si>
  <si>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</si>
  <si>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Cliente_268</t>
  </si>
  <si>
    <t>Plato_15, Plato_8</t>
  </si>
  <si>
    <t>Plato_12, Plato_17, Plato_19, Plato_7</t>
  </si>
  <si>
    <t>Cliente_161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</si>
  <si>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</si>
  <si>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</si>
  <si>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</si>
  <si>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</si>
  <si>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</si>
  <si>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Cliente_269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</si>
  <si>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</si>
  <si>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</si>
  <si>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</si>
  <si>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</si>
  <si>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</si>
  <si>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</si>
  <si>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</si>
  <si>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</si>
  <si>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</si>
  <si>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</si>
  <si>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</si>
  <si>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</si>
  <si>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</si>
  <si>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</si>
  <si>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Cliente_489</t>
  </si>
  <si>
    <t>Plato_8, Plato_4, Plato_16</t>
  </si>
  <si>
    <t>Plato_18, Plato_4, Plato_6</t>
  </si>
  <si>
    <t>Cliente_350</t>
  </si>
  <si>
    <t>Cliente_797</t>
  </si>
  <si>
    <t>Plato_13, Plato_20, Plato_17, Plato_14</t>
  </si>
  <si>
    <t>Cliente_436</t>
  </si>
  <si>
    <t>Plato_1, Plato_16, Plato_14, Plato_13</t>
  </si>
  <si>
    <t>Cliente_597</t>
  </si>
  <si>
    <t>Plato_12, Plato_8, Plato_7, Plato_1</t>
  </si>
  <si>
    <t>Cliente_823</t>
  </si>
  <si>
    <t>Cliente_690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</si>
  <si>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</si>
  <si>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</si>
  <si>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</si>
  <si>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</si>
  <si>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</si>
  <si>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</si>
  <si>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</si>
  <si>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</si>
  <si>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</si>
  <si>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</si>
  <si>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</si>
  <si>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</si>
  <si>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</si>
  <si>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</si>
  <si>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</si>
  <si>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</si>
  <si>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</si>
  <si>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</si>
  <si>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</si>
  <si>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</si>
  <si>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</si>
  <si>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Cliente_755</t>
  </si>
  <si>
    <t>Cliente_289</t>
  </si>
  <si>
    <t>Cliente_476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</si>
  <si>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</si>
  <si>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</si>
  <si>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</si>
  <si>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</si>
  <si>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</si>
  <si>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</si>
  <si>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</si>
  <si>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</si>
  <si>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</si>
  <si>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Cliente_498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</si>
  <si>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</si>
  <si>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</si>
  <si>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</si>
  <si>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</si>
  <si>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</si>
  <si>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</si>
  <si>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Cliente_183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</si>
  <si>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</si>
  <si>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</si>
  <si>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</si>
  <si>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</si>
  <si>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</si>
  <si>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Cliente_54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</si>
  <si>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</si>
  <si>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</si>
  <si>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</si>
  <si>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</si>
  <si>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</si>
  <si>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</si>
  <si>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</si>
  <si>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</si>
  <si>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Cliente_666</t>
  </si>
  <si>
    <t>Cliente_505</t>
  </si>
  <si>
    <t>Plato_17, Plato_19, Plato_16, Plato_14</t>
  </si>
  <si>
    <t>Cliente_858</t>
  </si>
  <si>
    <t>Cliente_882</t>
  </si>
  <si>
    <t>Plato_13, Plato_8, Plato_5, Plato_3</t>
  </si>
  <si>
    <t>Cliente_275</t>
  </si>
  <si>
    <t>Cliente_871</t>
  </si>
  <si>
    <t>Cliente_841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</si>
  <si>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</si>
  <si>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</si>
  <si>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</si>
  <si>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</si>
  <si>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</si>
  <si>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</si>
  <si>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Cliente_992</t>
  </si>
  <si>
    <t>Cliente_622</t>
  </si>
  <si>
    <t>Plato_4, Plato_12, Plato_6</t>
  </si>
  <si>
    <t>Cliente_508</t>
  </si>
  <si>
    <t>Cliente_676</t>
  </si>
  <si>
    <t>Plato_17, Plato_19, Plato_9, Plato_11</t>
  </si>
  <si>
    <t>Cliente_667</t>
  </si>
  <si>
    <t>Plato_5, Plato_10, Plato_13</t>
  </si>
  <si>
    <t>Cliente_609</t>
  </si>
  <si>
    <t>Cliente_471</t>
  </si>
  <si>
    <t>Cliente_196</t>
  </si>
  <si>
    <t>Plato_12, Plato_8, Plato_13, Plato_5</t>
  </si>
  <si>
    <t>Cliente_563</t>
  </si>
  <si>
    <t>Cliente_991</t>
  </si>
  <si>
    <t>Plato_3, Plato_13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</si>
  <si>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</si>
  <si>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</si>
  <si>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</si>
  <si>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</si>
  <si>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</si>
  <si>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</si>
  <si>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</si>
  <si>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</si>
  <si>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</si>
  <si>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</si>
  <si>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</si>
  <si>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</si>
  <si>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</si>
  <si>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</si>
  <si>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</si>
  <si>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</si>
  <si>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</si>
  <si>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</si>
  <si>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</si>
  <si>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</si>
  <si>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</si>
  <si>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</si>
  <si>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Cliente_912</t>
  </si>
  <si>
    <t>Cliente_736</t>
  </si>
  <si>
    <t>Cliente_328</t>
  </si>
  <si>
    <t>Cliente_919</t>
  </si>
  <si>
    <t>Plato_6, Plato_18, Plato_19</t>
  </si>
  <si>
    <t>Cliente_958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</si>
  <si>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</si>
  <si>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</si>
  <si>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</si>
  <si>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</si>
  <si>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</si>
  <si>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</si>
  <si>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</si>
  <si>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</si>
  <si>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</si>
  <si>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</si>
  <si>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</si>
  <si>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</si>
  <si>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</si>
  <si>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</si>
  <si>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Cliente_332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</si>
  <si>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</si>
  <si>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</si>
  <si>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</si>
  <si>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</si>
  <si>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</si>
  <si>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Cliente_348</t>
  </si>
  <si>
    <t>Cliente_259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</si>
  <si>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</si>
  <si>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</si>
  <si>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</si>
  <si>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</si>
  <si>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</si>
  <si>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</si>
  <si>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</si>
  <si>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Cliente_316</t>
  </si>
  <si>
    <t>Cliente_732</t>
  </si>
  <si>
    <t>Cliente_807</t>
  </si>
  <si>
    <t>Plato_11, Plato_10</t>
  </si>
  <si>
    <t>Cliente_900</t>
  </si>
  <si>
    <t>Plato_14, Plato_12</t>
  </si>
  <si>
    <t>Cliente_143</t>
  </si>
  <si>
    <t>Cliente_405</t>
  </si>
  <si>
    <t>Plato_18, Plato_1, Plato_19</t>
  </si>
  <si>
    <t>Plato_14, Plato_15, Plato_10, Plato_16</t>
  </si>
  <si>
    <t>Plato_14, Plato_7</t>
  </si>
  <si>
    <t>Cliente_473</t>
  </si>
  <si>
    <t>Cliente_404</t>
  </si>
  <si>
    <t>Plato_3, Plato_12, Plato_16</t>
  </si>
  <si>
    <t>Plato_12, Plato_11</t>
  </si>
  <si>
    <t>Cliente_717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</si>
  <si>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</si>
  <si>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</si>
  <si>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</si>
  <si>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</si>
  <si>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</si>
  <si>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</si>
  <si>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</si>
  <si>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</si>
  <si>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</si>
  <si>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</si>
  <si>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</si>
  <si>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</si>
  <si>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Cliente_989</t>
  </si>
  <si>
    <t>Plato_16, Plato_10, Plato_1, Plato_7</t>
  </si>
  <si>
    <t>Cliente_421</t>
  </si>
  <si>
    <t>Plato_8, Plato_9</t>
  </si>
  <si>
    <t>Cliente_194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</si>
  <si>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</si>
  <si>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</si>
  <si>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</si>
  <si>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</si>
  <si>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</si>
  <si>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</si>
  <si>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</si>
  <si>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</si>
  <si>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</si>
  <si>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</si>
  <si>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</si>
  <si>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</si>
  <si>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</si>
  <si>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Cliente_696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</si>
  <si>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</si>
  <si>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</si>
  <si>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</si>
  <si>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</si>
  <si>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</si>
  <si>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</si>
  <si>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</si>
  <si>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</si>
  <si>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</si>
  <si>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</si>
  <si>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</si>
  <si>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</si>
  <si>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</si>
  <si>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</si>
  <si>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</si>
  <si>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Cliente_618</t>
  </si>
  <si>
    <t>Cliente_527</t>
  </si>
  <si>
    <t>Cliente_71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</si>
  <si>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</si>
  <si>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</si>
  <si>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</si>
  <si>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</si>
  <si>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</si>
  <si>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</si>
  <si>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</si>
  <si>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Plato_10, Plato_15, Plato_18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</si>
  <si>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</si>
  <si>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</si>
  <si>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</si>
  <si>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</si>
  <si>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</si>
  <si>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</si>
  <si>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</si>
  <si>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</si>
  <si>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</si>
  <si>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</si>
  <si>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</si>
  <si>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</si>
  <si>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</si>
  <si>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Cliente_172</t>
  </si>
  <si>
    <t>Cliente_70</t>
  </si>
  <si>
    <t>Plato_20, Plato_1</t>
  </si>
  <si>
    <t>Cliente_835</t>
  </si>
  <si>
    <t>Plato_18, Plato_19</t>
  </si>
  <si>
    <t>Cliente_821</t>
  </si>
  <si>
    <t>Cliente_509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</si>
  <si>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</si>
  <si>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</si>
  <si>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</si>
  <si>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</si>
  <si>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</si>
  <si>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</si>
  <si>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</si>
  <si>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</si>
  <si>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</si>
  <si>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</si>
  <si>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</si>
  <si>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</si>
  <si>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</si>
  <si>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Cliente_930</t>
  </si>
  <si>
    <t>Cliente_218</t>
  </si>
  <si>
    <t>Plato_14, Plato_8, Plato_17</t>
  </si>
  <si>
    <t>Cliente_257</t>
  </si>
  <si>
    <t>Cliente_112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</si>
  <si>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</si>
  <si>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</si>
  <si>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</si>
  <si>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</si>
  <si>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</si>
  <si>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</si>
  <si>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</si>
  <si>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</si>
  <si>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</si>
  <si>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</si>
  <si>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</si>
  <si>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</si>
  <si>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</si>
  <si>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</si>
  <si>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</si>
  <si>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</si>
  <si>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</si>
  <si>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</si>
  <si>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</si>
  <si>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</si>
  <si>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</si>
  <si>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</si>
  <si>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Cliente_392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</si>
  <si>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</si>
  <si>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</si>
  <si>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</si>
  <si>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</si>
  <si>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</si>
  <si>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</si>
  <si>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</si>
  <si>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</si>
  <si>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</si>
  <si>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</si>
  <si>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</si>
  <si>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</si>
  <si>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</si>
  <si>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</si>
  <si>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</si>
  <si>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</si>
  <si>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</si>
  <si>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</si>
  <si>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Cliente_110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</si>
  <si>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</si>
  <si>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</si>
  <si>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</si>
  <si>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</si>
  <si>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</si>
  <si>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</si>
  <si>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</si>
  <si>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</si>
  <si>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</si>
  <si>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</si>
  <si>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</si>
  <si>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</si>
  <si>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</si>
  <si>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</si>
  <si>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</si>
  <si>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</si>
  <si>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</si>
  <si>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</si>
  <si>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</si>
  <si>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</si>
  <si>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</si>
  <si>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</si>
  <si>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</si>
  <si>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</si>
  <si>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Cliente_988</t>
  </si>
  <si>
    <t>Cliente_372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</si>
  <si>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</si>
  <si>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</si>
  <si>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</si>
  <si>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</si>
  <si>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</si>
  <si>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Cliente_208</t>
  </si>
  <si>
    <t>Plato_10, Plato_1</t>
  </si>
  <si>
    <t>Cliente_443</t>
  </si>
  <si>
    <t>Plato_14, Plato_18, Plato_13, Plato_15</t>
  </si>
  <si>
    <t>Plato_18, Plato_3</t>
  </si>
  <si>
    <t>Cliente_138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</si>
  <si>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</si>
  <si>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</si>
  <si>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</si>
  <si>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</si>
  <si>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</si>
  <si>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</si>
  <si>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</si>
  <si>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</si>
  <si>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</si>
  <si>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</si>
  <si>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</si>
  <si>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</si>
  <si>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</si>
  <si>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</si>
  <si>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</si>
  <si>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</si>
  <si>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</si>
  <si>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</si>
  <si>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</si>
  <si>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</si>
  <si>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</si>
  <si>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Cliente_657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</si>
  <si>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</si>
  <si>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</si>
  <si>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</si>
  <si>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</si>
  <si>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</si>
  <si>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</si>
  <si>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</si>
  <si>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</si>
  <si>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</si>
  <si>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</si>
  <si>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</si>
  <si>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Cliente_592</t>
  </si>
  <si>
    <t>Cliente_575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</si>
  <si>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</si>
  <si>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</si>
  <si>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</si>
  <si>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</si>
  <si>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</si>
  <si>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</si>
  <si>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</si>
  <si>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</si>
  <si>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</si>
  <si>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</si>
  <si>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</si>
  <si>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</si>
  <si>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</si>
  <si>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</si>
  <si>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</si>
  <si>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Cliente_19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</si>
  <si>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</si>
  <si>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</si>
  <si>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</si>
  <si>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</si>
  <si>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</si>
  <si>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</si>
  <si>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</si>
  <si>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</si>
  <si>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</si>
  <si>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</si>
  <si>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</si>
  <si>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</si>
  <si>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Cliente_59</t>
  </si>
  <si>
    <t>Cliente_799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</si>
  <si>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</si>
  <si>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</si>
  <si>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</si>
  <si>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</si>
  <si>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</si>
  <si>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</si>
  <si>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</si>
  <si>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</si>
  <si>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</si>
  <si>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</si>
  <si>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</si>
  <si>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</si>
  <si>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Cliente_626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</si>
  <si>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</si>
  <si>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</si>
  <si>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</si>
  <si>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</si>
  <si>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</si>
  <si>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</si>
  <si>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</si>
  <si>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</si>
  <si>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</si>
  <si>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</si>
  <si>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</si>
  <si>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</si>
  <si>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</si>
  <si>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</si>
  <si>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</si>
  <si>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</si>
  <si>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Cliente_593</t>
  </si>
  <si>
    <t>Cliente_368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</si>
  <si>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</si>
  <si>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</si>
  <si>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</si>
  <si>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</si>
  <si>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</si>
  <si>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</si>
  <si>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</si>
  <si>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</si>
  <si>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</si>
  <si>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</si>
  <si>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</si>
  <si>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</si>
  <si>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</si>
  <si>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</si>
  <si>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</si>
  <si>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</si>
  <si>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</si>
  <si>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</si>
  <si>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</si>
  <si>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</si>
  <si>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</si>
  <si>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</si>
  <si>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</si>
  <si>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</si>
  <si>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Cliente_725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</si>
  <si>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</si>
  <si>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</si>
  <si>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</si>
  <si>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</si>
  <si>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</si>
  <si>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</si>
  <si>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</si>
  <si>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</si>
  <si>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</si>
  <si>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</si>
  <si>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</si>
  <si>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</si>
  <si>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</si>
  <si>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</si>
  <si>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Cliente_714</t>
  </si>
  <si>
    <t>Cliente_950</t>
  </si>
  <si>
    <t>Cliente_663</t>
  </si>
  <si>
    <t>Cliente_801</t>
  </si>
  <si>
    <t>Plato_15, Plato_13, Plato_2, Plato_19</t>
  </si>
  <si>
    <t>Cliente_804</t>
  </si>
  <si>
    <t>Plato_13, Plato_8, Plato_11, Plato_1</t>
  </si>
  <si>
    <t>Cliente_716</t>
  </si>
  <si>
    <t>Plato_3, Plato_12, Plato_4, Plato_14</t>
  </si>
  <si>
    <t>Cliente_786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</si>
  <si>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</si>
  <si>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</si>
  <si>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</si>
  <si>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</si>
  <si>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</si>
  <si>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</si>
  <si>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</si>
  <si>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</si>
  <si>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</si>
  <si>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</si>
  <si>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</si>
  <si>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</si>
  <si>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</si>
  <si>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</si>
  <si>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</si>
  <si>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</si>
  <si>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</si>
  <si>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</si>
  <si>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</si>
  <si>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</si>
  <si>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</si>
  <si>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</si>
  <si>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</si>
  <si>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</si>
  <si>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</si>
  <si>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</si>
  <si>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</si>
  <si>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</si>
  <si>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Cliente_484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</si>
  <si>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</si>
  <si>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</si>
  <si>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</si>
  <si>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</si>
  <si>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</si>
  <si>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</si>
  <si>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Cliente_446</t>
  </si>
  <si>
    <t>Cliente_298</t>
  </si>
  <si>
    <t>Plato_15, Plato_10</t>
  </si>
  <si>
    <t>Cliente_304</t>
  </si>
  <si>
    <t>Plato_9, Plato_1, Plato_5</t>
  </si>
  <si>
    <t>Plato_15, Plato_14, Plato_7, Plato_19</t>
  </si>
  <si>
    <t>Plato_7, Plato_6, Plato_16</t>
  </si>
  <si>
    <t>Cliente_743</t>
  </si>
  <si>
    <t>Plato_13, Plato_1, Plato_12, Plato_9</t>
  </si>
  <si>
    <t>Cliente_428</t>
  </si>
  <si>
    <t>Plato_17, Plato_12</t>
  </si>
  <si>
    <t>Cliente_750</t>
  </si>
  <si>
    <t>Cliente_808</t>
  </si>
  <si>
    <t>Cliente_376</t>
  </si>
  <si>
    <t>Plato_11, Plato_6, Plato_1, Plato_9</t>
  </si>
  <si>
    <t>Cliente_721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</si>
  <si>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</si>
  <si>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</si>
  <si>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</si>
  <si>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</si>
  <si>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</si>
  <si>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Plato_2, Plato_12, Plato_3, Plato_14</t>
  </si>
  <si>
    <t>Cliente_757</t>
  </si>
  <si>
    <t>Plato_9, Plato_7, Plato_13</t>
  </si>
  <si>
    <t>Orden cobrada</t>
  </si>
  <si>
    <t>Nombre del Plato</t>
  </si>
  <si>
    <t>Descripción del Plato</t>
  </si>
  <si>
    <t>Costo Unitario</t>
  </si>
  <si>
    <t>Precio Unitario</t>
  </si>
  <si>
    <t>Cantidad Ordenada</t>
  </si>
  <si>
    <t>Observaciones</t>
  </si>
  <si>
    <t>Ganancia Neta</t>
  </si>
  <si>
    <t>Ganancia Bruta</t>
  </si>
  <si>
    <t>Porcentaje de Ganancia</t>
  </si>
  <si>
    <t>Descripción del Plato_7</t>
  </si>
  <si>
    <t>Ninguna</t>
  </si>
  <si>
    <t>Descripción del Plato_2</t>
  </si>
  <si>
    <t>Sin cebolla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</si>
  <si>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</si>
  <si>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</si>
  <si>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</si>
  <si>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</si>
  <si>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</si>
  <si>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</si>
  <si>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</si>
  <si>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</si>
  <si>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</si>
  <si>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</si>
  <si>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</si>
  <si>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</si>
  <si>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</si>
  <si>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</si>
  <si>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</si>
  <si>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</si>
  <si>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</si>
  <si>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</si>
  <si>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Monto Total cuenta</t>
  </si>
  <si>
    <t>Hora de llegada</t>
  </si>
  <si>
    <t>Fecha de facturación</t>
  </si>
  <si>
    <t>Fecha llegada</t>
  </si>
  <si>
    <t>Total general</t>
  </si>
  <si>
    <t>Tipo de servicio</t>
  </si>
  <si>
    <t>Ingresos totales</t>
  </si>
  <si>
    <t>Número de transacciones</t>
  </si>
  <si>
    <t>01-abr</t>
  </si>
  <si>
    <t>02-abr</t>
  </si>
  <si>
    <t>03-abr</t>
  </si>
  <si>
    <t>04-abr</t>
  </si>
  <si>
    <t>05-abr</t>
  </si>
  <si>
    <t>06-abr</t>
  </si>
  <si>
    <t>07-abr</t>
  </si>
  <si>
    <t>Día de la semana</t>
  </si>
  <si>
    <t>Ingresos por día y tipo de servicio</t>
  </si>
  <si>
    <t>País de Orígen</t>
  </si>
  <si>
    <t>Ingresos</t>
  </si>
  <si>
    <t>NO</t>
  </si>
  <si>
    <t>Suma de Propinas</t>
  </si>
  <si>
    <t>Mesero</t>
  </si>
  <si>
    <t>Número de órdenes atendidas</t>
  </si>
  <si>
    <t>Porcentaje de Ingresos</t>
  </si>
  <si>
    <t>Porcentaje de Ingresos totales</t>
  </si>
  <si>
    <t>Porcentaje de transacciones</t>
  </si>
  <si>
    <t>SÍ</t>
  </si>
  <si>
    <t>Número de Pagos e Impagos</t>
  </si>
  <si>
    <t>Porcentaje Pagos e Impagos</t>
  </si>
  <si>
    <t>Porcentaje de Propinas</t>
  </si>
  <si>
    <t>Ejercicio Restaurante</t>
  </si>
  <si>
    <t>Tabla 1: Análisis de Ingresos por Tipo de Servicio</t>
  </si>
  <si>
    <t>Tabla 2: Análisis de número de transacciones por Método de Pago</t>
  </si>
  <si>
    <t>Tabla 3: Desglose de Ingresos tipo de Servicio y día de la Semana</t>
  </si>
  <si>
    <t>Tabla 4: Desglose de Ingresos por País de Origen</t>
  </si>
  <si>
    <t>Tabla 5: Desglose de Impagos</t>
  </si>
  <si>
    <t>Ejercicio 6: Desglose de Propinas</t>
  </si>
  <si>
    <t>Ejercicio 7: Desglose de Órdenes Atendidas por meseros</t>
  </si>
  <si>
    <t>Porcentaje de órdentes atendidas</t>
  </si>
  <si>
    <t>Desglose de Impagos</t>
  </si>
  <si>
    <t>Número total de órdenes</t>
  </si>
  <si>
    <t>Número medio de comensales</t>
  </si>
  <si>
    <t>Número medio de Comensales</t>
  </si>
  <si>
    <t>Ticket medio</t>
  </si>
  <si>
    <t>Facturación Total</t>
  </si>
  <si>
    <t>Coste total</t>
  </si>
  <si>
    <t>Margen de Beneficio</t>
  </si>
  <si>
    <t>Margen de beneficio</t>
  </si>
  <si>
    <t>Tiempo de Preparación (minutos)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</si>
</sst>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9" formatCode="#,##0.00\ &quot;€&quot;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alibri"/>
      <family val="2"/>
    </font>
    <font>
      <b/>
      <sz val="36"/>
      <color rgb="FF44546A"/>
      <name val="Calibri"/>
      <family val="2"/>
    </font>
    <font>
      <b/>
      <sz val="16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19" fillId="0" borderId="0" xfId="0" applyFont="1"/>
    <xf numFmtId="0" fontId="20" fillId="0" borderId="0" xfId="0" applyFont="1"/>
    <xf numFmtId="0" fontId="19" fillId="33" borderId="0" xfId="0" applyFont="1" applyFill="1"/>
    <xf numFmtId="169" fontId="0" fillId="0" borderId="0" xfId="0" applyNumberFormat="1"/>
    <xf numFmtId="0" fontId="21" fillId="0" borderId="0" xfId="0" applyFont="1"/>
    <xf numFmtId="169" fontId="0" fillId="0" borderId="0" xfId="0" applyNumberFormat="1" applyAlignment="1">
      <alignment horizontal="center"/>
    </xf>
    <xf numFmtId="0" fontId="0" fillId="0" borderId="0" xfId="0" pivotButton="1" applyAlignment="1">
      <alignment horizontal="left"/>
    </xf>
    <xf numFmtId="10" fontId="0" fillId="0" borderId="0" xfId="0" applyNumberFormat="1" applyAlignment="1">
      <alignment horizontal="center"/>
    </xf>
    <xf numFmtId="0" fontId="16" fillId="0" borderId="0" xfId="0" pivotButton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6">
    <dxf>
      <numFmt numFmtId="0" formatCode="General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#,##0.00\ &quot;€&quot;"/>
    </dxf>
    <dxf>
      <alignment vertical="bottom"/>
    </dxf>
    <dxf>
      <alignment horizontal="center"/>
    </dxf>
    <dxf>
      <alignment horizontal="left"/>
    </dxf>
    <dxf>
      <font>
        <b/>
      </font>
    </dxf>
    <dxf>
      <numFmt numFmtId="14" formatCode="0.00%"/>
    </dxf>
    <dxf>
      <alignment horizontal="center"/>
    </dxf>
    <dxf>
      <alignment horizontal="left"/>
    </dxf>
    <dxf>
      <numFmt numFmtId="2" formatCode="0.00"/>
    </dxf>
    <dxf>
      <numFmt numFmtId="1" formatCode="0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#,##0.00\ &quot;€&quot;"/>
    </dxf>
    <dxf>
      <numFmt numFmtId="169" formatCode="#,##0.00\ &quot;€&quot;"/>
    </dxf>
    <dxf>
      <alignment wrapText="1"/>
    </dxf>
    <dxf>
      <numFmt numFmtId="2" formatCode="0.00"/>
    </dxf>
    <dxf>
      <numFmt numFmtId="169" formatCode="#,##0.0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9" formatCode="#,##0.00\ &quot;€&quot;"/>
    </dxf>
    <dxf>
      <numFmt numFmtId="169" formatCode="#,##0.00\ &quot;€&quot;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14" formatCode="0.00%"/>
    </dxf>
    <dxf>
      <numFmt numFmtId="169" formatCode="#,##0.00\ &quot;€&quot;"/>
    </dxf>
    <dxf>
      <numFmt numFmtId="169" formatCode="#,##0.00\ &quot;€&quot;"/>
    </dxf>
    <dxf>
      <numFmt numFmtId="169" formatCode="#,##0.00\ &quot;€&quot;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64" formatCode="h:mm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h:mm;@"/>
    </dxf>
    <dxf>
      <numFmt numFmtId="19" formatCode="dd/mm/yyyy"/>
    </dxf>
    <dxf>
      <numFmt numFmtId="164" formatCode="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17344173441737"/>
          <c:y val="0.14412031801552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365469560207412"/>
          <c:y val="0.35749058089644248"/>
          <c:w val="0.20886925719650898"/>
          <c:h val="0.43087485082842769"/>
        </c:manualLayout>
      </c:layout>
      <c:pieChart>
        <c:varyColors val="1"/>
        <c:ser>
          <c:idx val="0"/>
          <c:order val="0"/>
          <c:tx>
            <c:v>Ingresos totales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B5-41C1-A355-AC91FBCC4A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B5-41C1-A355-AC91FBCC4A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EB5-41C1-A355-AC91FBCC4AA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Almuerzo</c:v>
              </c:pt>
              <c:pt idx="1">
                <c:v>Cena</c:v>
              </c:pt>
              <c:pt idx="2">
                <c:v>Desayuno</c:v>
              </c:pt>
            </c:strLit>
          </c:cat>
          <c:val>
            <c:numLit>
              <c:formatCode>General</c:formatCode>
              <c:ptCount val="3"/>
              <c:pt idx="0">
                <c:v>62781</c:v>
              </c:pt>
              <c:pt idx="1">
                <c:v>22692</c:v>
              </c:pt>
              <c:pt idx="2">
                <c:v>20854</c:v>
              </c:pt>
            </c:numLit>
          </c:val>
          <c:extLst>
            <c:ext xmlns:c16="http://schemas.microsoft.com/office/drawing/2014/chart" uri="{C3380CC4-5D6E-409C-BE32-E72D297353CC}">
              <c16:uniqueId val="{00000006-2EB5-41C1-A355-AC91FBCC4AA7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EB5-41C1-A355-AC91FBCC4A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EB5-41C1-A355-AC91FBCC4A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EB5-41C1-A355-AC91FBCC4AA7}"/>
              </c:ext>
            </c:extLst>
          </c:dPt>
          <c:cat>
            <c:strLit>
              <c:ptCount val="3"/>
              <c:pt idx="0">
                <c:v>Almuerzo</c:v>
              </c:pt>
              <c:pt idx="1">
                <c:v>Cena</c:v>
              </c:pt>
              <c:pt idx="2">
                <c:v>Desayuno</c:v>
              </c:pt>
            </c:strLit>
          </c:cat>
          <c:val>
            <c:numLit>
              <c:formatCode>General</c:formatCode>
              <c:ptCount val="3"/>
              <c:pt idx="0">
                <c:v>0.59045209589285885</c:v>
              </c:pt>
              <c:pt idx="1">
                <c:v>0.21341710007806108</c:v>
              </c:pt>
              <c:pt idx="2">
                <c:v>0.19613080402908009</c:v>
              </c:pt>
            </c:numLit>
          </c:val>
          <c:extLst>
            <c:ext xmlns:c16="http://schemas.microsoft.com/office/drawing/2014/chart" uri="{C3380CC4-5D6E-409C-BE32-E72D297353CC}">
              <c16:uniqueId val="{0000000D-2EB5-41C1-A355-AC91FBCC4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926039732838275"/>
          <c:y val="0.36844178820123846"/>
          <c:w val="0.19411764705882353"/>
          <c:h val="0.36424803661378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transacciones</a:t>
            </a:r>
          </a:p>
        </c:rich>
      </c:tx>
      <c:layout>
        <c:manualLayout>
          <c:xMode val="edge"/>
          <c:yMode val="edge"/>
          <c:x val="0.24187868355392586"/>
          <c:y val="0.11981891525304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Número de transacciones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4C-4323-A414-CF211CD80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4C-4323-A414-CF211CD80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4C-4323-A414-CF211CD802E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Efectivo</c:v>
              </c:pt>
              <c:pt idx="1">
                <c:v>Tarjeta de crédito</c:v>
              </c:pt>
              <c:pt idx="2">
                <c:v>Tarjeta de débito</c:v>
              </c:pt>
            </c:strLit>
          </c:cat>
          <c:val>
            <c:numLit>
              <c:formatCode>General</c:formatCode>
              <c:ptCount val="3"/>
              <c:pt idx="0">
                <c:v>92</c:v>
              </c:pt>
              <c:pt idx="1">
                <c:v>525</c:v>
              </c:pt>
              <c:pt idx="2">
                <c:v>150</c:v>
              </c:pt>
            </c:numLit>
          </c:val>
          <c:extLst>
            <c:ext xmlns:c16="http://schemas.microsoft.com/office/drawing/2014/chart" uri="{C3380CC4-5D6E-409C-BE32-E72D297353CC}">
              <c16:uniqueId val="{00000006-D94C-4323-A414-CF211CD802E0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94C-4323-A414-CF211CD802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94C-4323-A414-CF211CD802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94C-4323-A414-CF211CD802E0}"/>
              </c:ext>
            </c:extLst>
          </c:dPt>
          <c:cat>
            <c:strLit>
              <c:ptCount val="3"/>
              <c:pt idx="0">
                <c:v>Efectivo</c:v>
              </c:pt>
              <c:pt idx="1">
                <c:v>Tarjeta de crédito</c:v>
              </c:pt>
              <c:pt idx="2">
                <c:v>Tarjeta de débito</c:v>
              </c:pt>
            </c:strLit>
          </c:cat>
          <c:val>
            <c:numLit>
              <c:formatCode>General</c:formatCode>
              <c:ptCount val="3"/>
              <c:pt idx="0">
                <c:v>0.11994784876140809</c:v>
              </c:pt>
              <c:pt idx="1">
                <c:v>0.68448500651890487</c:v>
              </c:pt>
              <c:pt idx="2">
                <c:v>0.19556714471968709</c:v>
              </c:pt>
            </c:numLit>
          </c:val>
          <c:extLst>
            <c:ext xmlns:c16="http://schemas.microsoft.com/office/drawing/2014/chart" uri="{C3380CC4-5D6E-409C-BE32-E72D297353CC}">
              <c16:uniqueId val="{0000000D-D94C-4323-A414-CF211CD8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42862770425951"/>
          <c:y val="0.41260652821081928"/>
          <c:w val="0.1852054618827097"/>
          <c:h val="0.29152072433898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Almuerzo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01-abr</c:v>
              </c:pt>
              <c:pt idx="1">
                <c:v>02-abr</c:v>
              </c:pt>
              <c:pt idx="2">
                <c:v>03-abr</c:v>
              </c:pt>
              <c:pt idx="3">
                <c:v>04-abr</c:v>
              </c:pt>
              <c:pt idx="4">
                <c:v>05-abr</c:v>
              </c:pt>
              <c:pt idx="5">
                <c:v>06-abr</c:v>
              </c:pt>
              <c:pt idx="6">
                <c:v>07-abr</c:v>
              </c:pt>
            </c:strLit>
          </c:cat>
          <c:val>
            <c:numLit>
              <c:formatCode>General</c:formatCode>
              <c:ptCount val="7"/>
              <c:pt idx="0">
                <c:v>10839</c:v>
              </c:pt>
              <c:pt idx="1">
                <c:v>12874</c:v>
              </c:pt>
              <c:pt idx="2">
                <c:v>4790</c:v>
              </c:pt>
              <c:pt idx="3">
                <c:v>3480</c:v>
              </c:pt>
              <c:pt idx="4">
                <c:v>7133</c:v>
              </c:pt>
              <c:pt idx="5">
                <c:v>13487</c:v>
              </c:pt>
              <c:pt idx="6">
                <c:v>10178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79-45C2-85B9-8C672691AC36}"/>
            </c:ext>
          </c:extLst>
        </c:ser>
        <c:ser>
          <c:idx val="1"/>
          <c:order val="1"/>
          <c:tx>
            <c:v>Cena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01-abr</c:v>
              </c:pt>
              <c:pt idx="1">
                <c:v>02-abr</c:v>
              </c:pt>
              <c:pt idx="2">
                <c:v>03-abr</c:v>
              </c:pt>
              <c:pt idx="3">
                <c:v>04-abr</c:v>
              </c:pt>
              <c:pt idx="4">
                <c:v>05-abr</c:v>
              </c:pt>
              <c:pt idx="5">
                <c:v>06-abr</c:v>
              </c:pt>
              <c:pt idx="6">
                <c:v>07-abr</c:v>
              </c:pt>
            </c:strLit>
          </c:cat>
          <c:val>
            <c:numLit>
              <c:formatCode>General</c:formatCode>
              <c:ptCount val="7"/>
              <c:pt idx="0">
                <c:v>3730</c:v>
              </c:pt>
              <c:pt idx="1">
                <c:v>4137</c:v>
              </c:pt>
              <c:pt idx="2">
                <c:v>1197</c:v>
              </c:pt>
              <c:pt idx="3">
                <c:v>1689</c:v>
              </c:pt>
              <c:pt idx="4">
                <c:v>2369</c:v>
              </c:pt>
              <c:pt idx="5">
                <c:v>5855</c:v>
              </c:pt>
              <c:pt idx="6">
                <c:v>3715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79-45C2-85B9-8C672691AC36}"/>
            </c:ext>
          </c:extLst>
        </c:ser>
        <c:ser>
          <c:idx val="2"/>
          <c:order val="2"/>
          <c:tx>
            <c:v>Desayuno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01-abr</c:v>
              </c:pt>
              <c:pt idx="1">
                <c:v>02-abr</c:v>
              </c:pt>
              <c:pt idx="2">
                <c:v>03-abr</c:v>
              </c:pt>
              <c:pt idx="3">
                <c:v>04-abr</c:v>
              </c:pt>
              <c:pt idx="4">
                <c:v>05-abr</c:v>
              </c:pt>
              <c:pt idx="5">
                <c:v>06-abr</c:v>
              </c:pt>
              <c:pt idx="6">
                <c:v>07-abr</c:v>
              </c:pt>
            </c:strLit>
          </c:cat>
          <c:val>
            <c:numLit>
              <c:formatCode>General</c:formatCode>
              <c:ptCount val="7"/>
              <c:pt idx="0">
                <c:v>3118</c:v>
              </c:pt>
              <c:pt idx="1">
                <c:v>3425</c:v>
              </c:pt>
              <c:pt idx="2">
                <c:v>2334</c:v>
              </c:pt>
              <c:pt idx="3">
                <c:v>2477</c:v>
              </c:pt>
              <c:pt idx="4">
                <c:v>1194</c:v>
              </c:pt>
              <c:pt idx="5">
                <c:v>5290</c:v>
              </c:pt>
              <c:pt idx="6">
                <c:v>3016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79-45C2-85B9-8C672691A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677296"/>
        <c:axId val="361680176"/>
      </c:lineChart>
      <c:catAx>
        <c:axId val="36167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80176"/>
        <c:crosses val="autoZero"/>
        <c:auto val="1"/>
        <c:lblAlgn val="ctr"/>
        <c:lblOffset val="100"/>
        <c:noMultiLvlLbl val="0"/>
      </c:catAx>
      <c:valAx>
        <c:axId val="3616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6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914231264962675"/>
          <c:y val="0.147551155440600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3656206577119035E-2"/>
          <c:y val="0.28893216632598129"/>
          <c:w val="0.35918404936225073"/>
          <c:h val="0.53498370136089213"/>
        </c:manualLayout>
      </c:layout>
      <c:pieChart>
        <c:varyColors val="1"/>
        <c:ser>
          <c:idx val="0"/>
          <c:order val="0"/>
          <c:tx>
            <c:v>Ingresos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30-4FBD-9E52-34A8E9234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30-4FBD-9E52-34A8E9234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30-4FBD-9E52-34A8E9234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D30-4FBD-9E52-34A8E9234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D30-4FBD-9E52-34A8E9234F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D30-4FBD-9E52-34A8E9234F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D30-4FBD-9E52-34A8E9234F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D30-4FBD-9E52-34A8E9234F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D30-4FBD-9E52-34A8E9234F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D30-4FBD-9E52-34A8E9234F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D30-4FBD-9E52-34A8E9234F1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Argentina</c:v>
              </c:pt>
              <c:pt idx="1">
                <c:v>Bolivia</c:v>
              </c:pt>
              <c:pt idx="2">
                <c:v>Brasil</c:v>
              </c:pt>
              <c:pt idx="3">
                <c:v>Chile</c:v>
              </c:pt>
              <c:pt idx="4">
                <c:v>Colombia</c:v>
              </c:pt>
              <c:pt idx="5">
                <c:v>Ecuador</c:v>
              </c:pt>
              <c:pt idx="6">
                <c:v>España</c:v>
              </c:pt>
              <c:pt idx="7">
                <c:v>Paraguay</c:v>
              </c:pt>
              <c:pt idx="8">
                <c:v>Perú</c:v>
              </c:pt>
              <c:pt idx="9">
                <c:v>Uruguay</c:v>
              </c:pt>
              <c:pt idx="10">
                <c:v>Venezuela</c:v>
              </c:pt>
            </c:strLit>
          </c:cat>
          <c:val>
            <c:numLit>
              <c:formatCode>General</c:formatCode>
              <c:ptCount val="11"/>
              <c:pt idx="0">
                <c:v>9734</c:v>
              </c:pt>
              <c:pt idx="1">
                <c:v>11304</c:v>
              </c:pt>
              <c:pt idx="2">
                <c:v>8566</c:v>
              </c:pt>
              <c:pt idx="3">
                <c:v>11600</c:v>
              </c:pt>
              <c:pt idx="4">
                <c:v>9874</c:v>
              </c:pt>
              <c:pt idx="5">
                <c:v>7444</c:v>
              </c:pt>
              <c:pt idx="6">
                <c:v>9483</c:v>
              </c:pt>
              <c:pt idx="7">
                <c:v>9468</c:v>
              </c:pt>
              <c:pt idx="8">
                <c:v>9768</c:v>
              </c:pt>
              <c:pt idx="9">
                <c:v>9811</c:v>
              </c:pt>
              <c:pt idx="10">
                <c:v>9275</c:v>
              </c:pt>
            </c:numLit>
          </c:val>
          <c:extLst>
            <c:ext xmlns:c16="http://schemas.microsoft.com/office/drawing/2014/chart" uri="{C3380CC4-5D6E-409C-BE32-E72D297353CC}">
              <c16:uniqueId val="{00000016-7D30-4FBD-9E52-34A8E9234F14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D30-4FBD-9E52-34A8E9234F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D30-4FBD-9E52-34A8E9234F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D30-4FBD-9E52-34A8E9234F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D30-4FBD-9E52-34A8E9234F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D30-4FBD-9E52-34A8E9234F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D30-4FBD-9E52-34A8E9234F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D30-4FBD-9E52-34A8E9234F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D30-4FBD-9E52-34A8E9234F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D30-4FBD-9E52-34A8E9234F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7D30-4FBD-9E52-34A8E9234F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7D30-4FBD-9E52-34A8E9234F14}"/>
              </c:ext>
            </c:extLst>
          </c:dPt>
          <c:cat>
            <c:strLit>
              <c:ptCount val="11"/>
              <c:pt idx="0">
                <c:v>Argentina</c:v>
              </c:pt>
              <c:pt idx="1">
                <c:v>Bolivia</c:v>
              </c:pt>
              <c:pt idx="2">
                <c:v>Brasil</c:v>
              </c:pt>
              <c:pt idx="3">
                <c:v>Chile</c:v>
              </c:pt>
              <c:pt idx="4">
                <c:v>Colombia</c:v>
              </c:pt>
              <c:pt idx="5">
                <c:v>Ecuador</c:v>
              </c:pt>
              <c:pt idx="6">
                <c:v>España</c:v>
              </c:pt>
              <c:pt idx="7">
                <c:v>Paraguay</c:v>
              </c:pt>
              <c:pt idx="8">
                <c:v>Perú</c:v>
              </c:pt>
              <c:pt idx="9">
                <c:v>Uruguay</c:v>
              </c:pt>
              <c:pt idx="10">
                <c:v>Venezuela</c:v>
              </c:pt>
            </c:strLit>
          </c:cat>
          <c:val>
            <c:numLit>
              <c:formatCode>General</c:formatCode>
              <c:ptCount val="11"/>
              <c:pt idx="0">
                <c:v>9.1547772437856806E-2</c:v>
              </c:pt>
              <c:pt idx="1">
                <c:v>0.10631354218589822</c:v>
              </c:pt>
              <c:pt idx="2">
                <c:v>8.0562792141224707E-2</c:v>
              </c:pt>
              <c:pt idx="3">
                <c:v>0.10909740705559265</c:v>
              </c:pt>
              <c:pt idx="4">
                <c:v>9.2864465281631198E-2</c:v>
              </c:pt>
              <c:pt idx="5">
                <c:v>7.0010439493261356E-2</c:v>
              </c:pt>
              <c:pt idx="6">
                <c:v>8.9187130267946987E-2</c:v>
              </c:pt>
              <c:pt idx="7">
                <c:v>8.9046056034685447E-2</c:v>
              </c:pt>
              <c:pt idx="8">
                <c:v>9.1867540699916289E-2</c:v>
              </c:pt>
              <c:pt idx="9">
                <c:v>9.2271953501932721E-2</c:v>
              </c:pt>
              <c:pt idx="10">
                <c:v>8.7230900900053615E-2</c:v>
              </c:pt>
            </c:numLit>
          </c:val>
          <c:extLst>
            <c:ext xmlns:c16="http://schemas.microsoft.com/office/drawing/2014/chart" uri="{C3380CC4-5D6E-409C-BE32-E72D297353CC}">
              <c16:uniqueId val="{0000002D-7D30-4FBD-9E52-34A8E923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40929442643195"/>
          <c:y val="0.29795936283203106"/>
          <c:w val="0.19221021623364534"/>
          <c:h val="0.54839631237065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801798652729536"/>
          <c:y val="0.10734038362163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Número de Pagos e Impagos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51-48AC-B02D-DDC65BE4B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51-48AC-B02D-DDC65BE4B384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SÍ</c:v>
              </c:pt>
              <c:pt idx="1">
                <c:v>NO</c:v>
              </c:pt>
            </c:strLit>
          </c:cat>
          <c:val>
            <c:numLit>
              <c:formatCode>General</c:formatCode>
              <c:ptCount val="2"/>
              <c:pt idx="0">
                <c:v>668</c:v>
              </c:pt>
              <c:pt idx="1">
                <c:v>99</c:v>
              </c:pt>
            </c:numLit>
          </c:val>
          <c:extLst>
            <c:ext xmlns:c16="http://schemas.microsoft.com/office/drawing/2014/chart" uri="{C3380CC4-5D6E-409C-BE32-E72D297353CC}">
              <c16:uniqueId val="{00000004-6A51-48AC-B02D-DDC65BE4B384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A51-48AC-B02D-DDC65BE4B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A51-48AC-B02D-DDC65BE4B384}"/>
              </c:ext>
            </c:extLst>
          </c:dPt>
          <c:cat>
            <c:strLit>
              <c:ptCount val="2"/>
              <c:pt idx="0">
                <c:v>SÍ</c:v>
              </c:pt>
              <c:pt idx="1">
                <c:v>NO</c:v>
              </c:pt>
            </c:strLit>
          </c:cat>
          <c:val>
            <c:numLit>
              <c:formatCode>General</c:formatCode>
              <c:ptCount val="2"/>
              <c:pt idx="0">
                <c:v>0.87092568448500651</c:v>
              </c:pt>
              <c:pt idx="1">
                <c:v>0.12907431551499349</c:v>
              </c:pt>
            </c:numLit>
          </c:val>
          <c:extLst>
            <c:ext xmlns:c16="http://schemas.microsoft.com/office/drawing/2014/chart" uri="{C3380CC4-5D6E-409C-BE32-E72D297353CC}">
              <c16:uniqueId val="{00000009-6A51-48AC-B02D-DDC65BE4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539955189217896"/>
          <c:y val="0.45193882928376633"/>
          <c:w val="0.18323590494613129"/>
          <c:h val="0.20913911102242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Propinas</a:t>
            </a:r>
          </a:p>
        </c:rich>
      </c:tx>
      <c:layout>
        <c:manualLayout>
          <c:xMode val="edge"/>
          <c:yMode val="edge"/>
          <c:x val="0.12731617809486789"/>
          <c:y val="0.130943605860546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9871992745092911E-2"/>
          <c:y val="0.25940872202800208"/>
          <c:w val="0.28074966607599128"/>
          <c:h val="0.55829079730792408"/>
        </c:manualLayout>
      </c:layout>
      <c:pieChart>
        <c:varyColors val="1"/>
        <c:ser>
          <c:idx val="0"/>
          <c:order val="0"/>
          <c:tx>
            <c:v>Suma de Propinas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03-4B87-AE39-09D50D3BB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03-4B87-AE39-09D50D3BB6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03-4B87-AE39-09D50D3BB6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03-4B87-AE39-09D50D3BB6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03-4B87-AE39-09D50D3BB63F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Mesero_1</c:v>
              </c:pt>
              <c:pt idx="1">
                <c:v>Mesero_2</c:v>
              </c:pt>
              <c:pt idx="2">
                <c:v>Mesero_3</c:v>
              </c:pt>
              <c:pt idx="3">
                <c:v>Mesero_4</c:v>
              </c:pt>
              <c:pt idx="4">
                <c:v>Mesero_5</c:v>
              </c:pt>
            </c:strLit>
          </c:cat>
          <c:val>
            <c:numLit>
              <c:formatCode>General</c:formatCode>
              <c:ptCount val="5"/>
              <c:pt idx="0">
                <c:v>4221.6400000000003</c:v>
              </c:pt>
              <c:pt idx="1">
                <c:v>5692.8000000000011</c:v>
              </c:pt>
              <c:pt idx="2">
                <c:v>4590.1400000000003</c:v>
              </c:pt>
              <c:pt idx="3">
                <c:v>4500.0899999999983</c:v>
              </c:pt>
              <c:pt idx="4">
                <c:v>3822.5700000000006</c:v>
              </c:pt>
            </c:numLit>
          </c:val>
          <c:extLst>
            <c:ext xmlns:c16="http://schemas.microsoft.com/office/drawing/2014/chart" uri="{C3380CC4-5D6E-409C-BE32-E72D297353CC}">
              <c16:uniqueId val="{0000000A-B303-4B87-AE39-09D50D3BB63F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03-4B87-AE39-09D50D3BB6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303-4B87-AE39-09D50D3BB6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303-4B87-AE39-09D50D3BB6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303-4B87-AE39-09D50D3BB6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303-4B87-AE39-09D50D3BB6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Mesero_1</c:v>
              </c:pt>
              <c:pt idx="1">
                <c:v>Mesero_2</c:v>
              </c:pt>
              <c:pt idx="2">
                <c:v>Mesero_3</c:v>
              </c:pt>
              <c:pt idx="3">
                <c:v>Mesero_4</c:v>
              </c:pt>
              <c:pt idx="4">
                <c:v>Mesero_5</c:v>
              </c:pt>
            </c:strLit>
          </c:cat>
          <c:val>
            <c:numLit>
              <c:formatCode>General</c:formatCode>
              <c:ptCount val="5"/>
              <c:pt idx="0">
                <c:v>0.18493869604910626</c:v>
              </c:pt>
              <c:pt idx="1">
                <c:v>0.24938625957408786</c:v>
              </c:pt>
              <c:pt idx="2">
                <c:v>0.20108169012110097</c:v>
              </c:pt>
              <c:pt idx="3">
                <c:v>0.1971368417732498</c:v>
              </c:pt>
              <c:pt idx="4">
                <c:v>0.16745651248245522</c:v>
              </c:pt>
            </c:numLit>
          </c:val>
          <c:extLst>
            <c:ext xmlns:c16="http://schemas.microsoft.com/office/drawing/2014/chart" uri="{C3380CC4-5D6E-409C-BE32-E72D297353CC}">
              <c16:uniqueId val="{00000015-B303-4B87-AE39-09D50D3B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16696323692848"/>
          <c:y val="0.3201519654401177"/>
          <c:w val="0.21666666666666665"/>
          <c:h val="0.45311808164625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2049760799444"/>
          <c:y val="0.137490813648293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139832436016105"/>
          <c:y val="0.29592104986876644"/>
          <c:w val="0.24275508423394024"/>
          <c:h val="0.55263790026246717"/>
        </c:manualLayout>
      </c:layout>
      <c:pieChart>
        <c:varyColors val="1"/>
        <c:ser>
          <c:idx val="0"/>
          <c:order val="0"/>
          <c:tx>
            <c:v>Número de órdenes atendidas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D-4884-BC7E-9E0299F6F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9D-4884-BC7E-9E0299F6F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9D-4884-BC7E-9E0299F6F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9D-4884-BC7E-9E0299F6F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9D-4884-BC7E-9E0299F6F28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Mesero_1</c:v>
              </c:pt>
              <c:pt idx="1">
                <c:v>Mesero_2</c:v>
              </c:pt>
              <c:pt idx="2">
                <c:v>Mesero_3</c:v>
              </c:pt>
              <c:pt idx="3">
                <c:v>Mesero_4</c:v>
              </c:pt>
              <c:pt idx="4">
                <c:v>Mesero_5</c:v>
              </c:pt>
            </c:strLit>
          </c:cat>
          <c:val>
            <c:numLit>
              <c:formatCode>General</c:formatCode>
              <c:ptCount val="5"/>
              <c:pt idx="0">
                <c:v>138</c:v>
              </c:pt>
              <c:pt idx="1">
                <c:v>192</c:v>
              </c:pt>
              <c:pt idx="2">
                <c:v>158</c:v>
              </c:pt>
              <c:pt idx="3">
                <c:v>149</c:v>
              </c:pt>
              <c:pt idx="4">
                <c:v>130</c:v>
              </c:pt>
            </c:numLit>
          </c:val>
          <c:extLst>
            <c:ext xmlns:c16="http://schemas.microsoft.com/office/drawing/2014/chart" uri="{C3380CC4-5D6E-409C-BE32-E72D297353CC}">
              <c16:uniqueId val="{0000000A-BE9D-4884-BC7E-9E0299F6F287}"/>
            </c:ext>
          </c:extLst>
        </c:ser>
        <c:ser>
          <c:idx val="1"/>
          <c:order val="1"/>
          <c:tx>
            <c:v>Series2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E9D-4884-BC7E-9E0299F6F2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E9D-4884-BC7E-9E0299F6F2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E9D-4884-BC7E-9E0299F6F2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E9D-4884-BC7E-9E0299F6F2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BE9D-4884-BC7E-9E0299F6F287}"/>
              </c:ext>
            </c:extLst>
          </c:dPt>
          <c:cat>
            <c:strLit>
              <c:ptCount val="5"/>
              <c:pt idx="0">
                <c:v>Mesero_1</c:v>
              </c:pt>
              <c:pt idx="1">
                <c:v>Mesero_2</c:v>
              </c:pt>
              <c:pt idx="2">
                <c:v>Mesero_3</c:v>
              </c:pt>
              <c:pt idx="3">
                <c:v>Mesero_4</c:v>
              </c:pt>
              <c:pt idx="4">
                <c:v>Mesero_5</c:v>
              </c:pt>
            </c:strLit>
          </c:cat>
          <c:val>
            <c:numLit>
              <c:formatCode>General</c:formatCode>
              <c:ptCount val="5"/>
              <c:pt idx="0">
                <c:v>0.17992177314211213</c:v>
              </c:pt>
              <c:pt idx="1">
                <c:v>0.2503259452411995</c:v>
              </c:pt>
              <c:pt idx="2">
                <c:v>0.20599739243807041</c:v>
              </c:pt>
              <c:pt idx="3">
                <c:v>0.19426336375488917</c:v>
              </c:pt>
              <c:pt idx="4">
                <c:v>0.16949152542372881</c:v>
              </c:pt>
            </c:numLit>
          </c:val>
          <c:extLst>
            <c:ext xmlns:c16="http://schemas.microsoft.com/office/drawing/2014/chart" uri="{C3380CC4-5D6E-409C-BE32-E72D297353CC}">
              <c16:uniqueId val="{00000015-BE9D-4884-BC7E-9E0299F6F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67190766825302"/>
          <c:y val="0.35082666666666668"/>
          <c:w val="0.19766935340810018"/>
          <c:h val="0.43749333333333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89605</xdr:colOff>
      <xdr:row>3</xdr:row>
      <xdr:rowOff>0</xdr:rowOff>
    </xdr:from>
    <xdr:to>
      <xdr:col>6</xdr:col>
      <xdr:colOff>759883</xdr:colOff>
      <xdr:row>4</xdr:row>
      <xdr:rowOff>189441</xdr:rowOff>
    </xdr:to>
    <xdr:sp macro="" textlink="">
      <xdr:nvSpPr>
        <xdr:cNvPr id="3" name="Rectángulo redondeado 1">
          <a:extLst>
            <a:ext uri="{FF2B5EF4-FFF2-40B4-BE49-F238E27FC236}">
              <a16:creationId xmlns:a16="http://schemas.microsoft.com/office/drawing/2014/main" id="{2ADBA2F0-1177-4E9F-AE3E-5D1E0AF23FA6}"/>
            </a:ext>
          </a:extLst>
        </xdr:cNvPr>
        <xdr:cNvSpPr/>
      </xdr:nvSpPr>
      <xdr:spPr>
        <a:xfrm>
          <a:off x="89605" y="1190625"/>
          <a:ext cx="8785578" cy="446616"/>
        </a:xfrm>
        <a:prstGeom prst="roundRect">
          <a:avLst/>
        </a:prstGeom>
        <a:solidFill>
          <a:srgbClr val="4472C4"/>
        </a:solidFill>
        <a:ln w="12700" cap="flat" cmpd="sng" algn="ctr">
          <a:solidFill>
            <a:srgbClr val="4472C4">
              <a:shade val="15000"/>
            </a:srgbClr>
          </a:solidFill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s-ES_tradnl" sz="40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Resumen de resultados</a:t>
          </a:r>
        </a:p>
      </xdr:txBody>
    </xdr:sp>
    <xdr:clientData/>
  </xdr:twoCellAnchor>
  <xdr:twoCellAnchor>
    <xdr:from>
      <xdr:col>0</xdr:col>
      <xdr:colOff>0</xdr:colOff>
      <xdr:row>14</xdr:row>
      <xdr:rowOff>0</xdr:rowOff>
    </xdr:from>
    <xdr:to>
      <xdr:col>3</xdr:col>
      <xdr:colOff>9525</xdr:colOff>
      <xdr:row>25</xdr:row>
      <xdr:rowOff>176213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DC856C99-21BE-4B37-8C9A-CD3927E4B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35</xdr:row>
      <xdr:rowOff>28575</xdr:rowOff>
    </xdr:from>
    <xdr:to>
      <xdr:col>3</xdr:col>
      <xdr:colOff>28575</xdr:colOff>
      <xdr:row>50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918F765-AE77-4C4F-B1DA-68938B3FB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3</xdr:col>
      <xdr:colOff>9525</xdr:colOff>
      <xdr:row>78</xdr:row>
      <xdr:rowOff>114300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FEF69B-EC1B-4EB2-8787-23A3A5777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3</xdr:col>
      <xdr:colOff>9525</xdr:colOff>
      <xdr:row>112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BF9AEF-6299-44D2-8B19-A2676E7B9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190499</xdr:rowOff>
    </xdr:from>
    <xdr:to>
      <xdr:col>3</xdr:col>
      <xdr:colOff>9524</xdr:colOff>
      <xdr:row>137</xdr:row>
      <xdr:rowOff>74294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D1D47AB-00D7-474C-8227-7A67CEC90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148</xdr:row>
      <xdr:rowOff>190499</xdr:rowOff>
    </xdr:from>
    <xdr:to>
      <xdr:col>2</xdr:col>
      <xdr:colOff>1877024</xdr:colOff>
      <xdr:row>161</xdr:row>
      <xdr:rowOff>161924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1894898-0B0C-47A2-A7D9-24E9DC4B3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173</xdr:row>
      <xdr:rowOff>0</xdr:rowOff>
    </xdr:from>
    <xdr:to>
      <xdr:col>2</xdr:col>
      <xdr:colOff>2077699</xdr:colOff>
      <xdr:row>185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E1E9D70-BB50-4A42-875F-227BAA76D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515.814129282408" createdVersion="8" refreshedVersion="8" minRefreshableVersion="3" recordCount="767" xr:uid="{977C651F-331A-42A3-A95F-AFCB3D2B2F18}">
  <cacheSource type="worksheet">
    <worksheetSource name="sala"/>
  </cacheSource>
  <cacheFields count="28">
    <cacheField name="Número de Mesa" numFmtId="0">
      <sharedItems containsSemiMixedTypes="0" containsString="0" containsNumber="1" containsInteger="1" minValue="1" maxValue="20"/>
    </cacheField>
    <cacheField name="Nombre del Cliente" numFmtId="0">
      <sharedItems/>
    </cacheField>
    <cacheField name="Número de Comensales" numFmtId="0">
      <sharedItems containsSemiMixedTypes="0" containsString="0" containsNumber="1" containsInteger="1" minValue="1" maxValue="6"/>
    </cacheField>
    <cacheField name="Hora de llegada" numFmtId="164">
      <sharedItems containsSemiMixedTypes="0" containsNonDate="0" containsDate="1" containsString="0" minDate="2023-04-01T00:01:00" maxDate="2023-04-07T03:56:00" count="601">
        <d v="2023-04-01T01:07:00"/>
        <d v="2023-04-01T01:28:00"/>
        <d v="2023-04-01T00:29:00"/>
        <d v="2023-04-01T03:03:00"/>
        <d v="2023-04-01T00:01:00"/>
        <d v="2023-04-01T01:24:00"/>
        <d v="2023-04-01T01:57:00"/>
        <d v="2023-04-01T02:11:00"/>
        <d v="2023-04-01T02:03:00"/>
        <d v="2023-04-01T00:02:00"/>
        <d v="2023-04-01T03:46:00"/>
        <d v="2023-04-01T00:04:00"/>
        <d v="2023-04-01T03:09:00"/>
        <d v="2023-04-01T00:18:00"/>
        <d v="2023-04-01T03:24:00"/>
        <d v="2023-04-01T02:31:00"/>
        <d v="2023-04-01T00:09:00"/>
        <d v="2023-04-01T02:06:00"/>
        <d v="2023-04-01T00:35:00"/>
        <d v="2023-04-01T01:25:00"/>
        <d v="2023-04-01T03:39:00"/>
        <d v="2023-04-01T02:16:00"/>
        <d v="2023-04-01T02:44:00"/>
        <d v="2023-04-01T03:01:00"/>
        <d v="2023-04-01T02:04:00"/>
        <d v="2023-04-01T01:19:00"/>
        <d v="2023-04-01T00:49:00"/>
        <d v="2023-04-01T03:02:00"/>
        <d v="2023-04-01T02:55:00"/>
        <d v="2023-04-01T02:51:00"/>
        <d v="2023-04-01T03:08:00"/>
        <d v="2023-04-01T03:33:00"/>
        <d v="2023-04-01T03:18:00"/>
        <d v="2023-04-01T03:27:00"/>
        <d v="2023-04-01T02:38:00"/>
        <d v="2023-04-01T03:41:00"/>
        <d v="2023-04-01T02:00:00"/>
        <d v="2023-04-01T02:14:00"/>
        <d v="2023-04-01T00:25:00"/>
        <d v="2023-04-01T01:02:00"/>
        <d v="2023-04-01T03:06:00"/>
        <d v="2023-04-01T02:15:00"/>
        <d v="2023-04-01T01:47:00"/>
        <d v="2023-04-01T03:30:00"/>
        <d v="2023-04-01T00:28:00"/>
        <d v="2023-04-01T01:44:00"/>
        <d v="2023-04-01T03:54:00"/>
        <d v="2023-04-01T01:42:00"/>
        <d v="2023-04-01T00:40:00"/>
        <d v="2023-04-01T01:30:00"/>
        <d v="2023-04-01T01:20:00"/>
        <d v="2023-04-01T03:04:00"/>
        <d v="2023-04-01T01:31:00"/>
        <d v="2023-04-01T01:21:00"/>
        <d v="2023-04-01T02:09:00"/>
        <d v="2023-04-01T03:49:00"/>
        <d v="2023-04-01T02:47:00"/>
        <d v="2023-04-01T00:41:00"/>
        <d v="2023-04-01T01:40:00"/>
        <d v="2023-04-01T01:54:00"/>
        <d v="2023-04-01T02:28:00"/>
        <d v="2023-04-01T03:45:00"/>
        <d v="2023-04-01T02:02:00"/>
        <d v="2023-04-01T00:11:00"/>
        <d v="2023-04-01T02:42:00"/>
        <d v="2023-04-01T02:39:00"/>
        <d v="2023-04-01T01:04:00"/>
        <d v="2023-04-01T03:36:00"/>
        <d v="2023-04-01T02:57:00"/>
        <d v="2023-04-01T02:46:00"/>
        <d v="2023-04-01T01:34:00"/>
        <d v="2023-04-01T03:40:00"/>
        <d v="2023-04-01T03:25:00"/>
        <d v="2023-04-01T03:42:00"/>
        <d v="2023-04-01T02:35:00"/>
        <d v="2023-04-01T01:46:00"/>
        <d v="2023-04-01T00:42:00"/>
        <d v="2023-04-01T01:17:00"/>
        <d v="2023-04-01T03:38:00"/>
        <d v="2023-04-01T03:35:00"/>
        <d v="2023-04-01T01:39:00"/>
        <d v="2023-04-01T01:52:00"/>
        <d v="2023-04-01T03:19:00"/>
        <d v="2023-04-01T01:59:00"/>
        <d v="2023-04-01T01:01:00"/>
        <d v="2023-04-01T02:22:00"/>
        <d v="2023-04-01T03:32:00"/>
        <d v="2023-04-01T00:14:00"/>
        <d v="2023-04-01T01:33:00"/>
        <d v="2023-04-01T01:18:00"/>
        <d v="2023-04-01T01:29:00"/>
        <d v="2023-04-01T01:32:00"/>
        <d v="2023-04-01T01:48:00"/>
        <d v="2023-04-01T01:49:00"/>
        <d v="2023-04-01T01:12:00"/>
        <d v="2023-04-01T03:43:00"/>
        <d v="2023-04-01T03:15:00"/>
        <d v="2023-04-01T00:34:00"/>
        <d v="2023-04-02T03:24:00"/>
        <d v="2023-04-02T00:38:00"/>
        <d v="2023-04-02T03:45:00"/>
        <d v="2023-04-02T01:23:00"/>
        <d v="2023-04-02T03:09:00"/>
        <d v="2023-04-02T03:39:00"/>
        <d v="2023-04-02T02:56:00"/>
        <d v="2023-04-02T02:45:00"/>
        <d v="2023-04-02T00:42:00"/>
        <d v="2023-04-02T01:31:00"/>
        <d v="2023-04-02T00:41:00"/>
        <d v="2023-04-02T00:26:00"/>
        <d v="2023-04-02T00:43:00"/>
        <d v="2023-04-02T01:26:00"/>
        <d v="2023-04-02T00:54:00"/>
        <d v="2023-04-02T00:07:00"/>
        <d v="2023-04-02T01:00:00"/>
        <d v="2023-04-02T01:50:00"/>
        <d v="2023-04-02T01:21:00"/>
        <d v="2023-04-02T03:48:00"/>
        <d v="2023-04-02T00:40:00"/>
        <d v="2023-04-02T03:49:00"/>
        <d v="2023-04-02T01:58:00"/>
        <d v="2023-04-02T02:05:00"/>
        <d v="2023-04-02T00:32:00"/>
        <d v="2023-04-02T02:58:00"/>
        <d v="2023-04-02T00:37:00"/>
        <d v="2023-04-02T01:40:00"/>
        <d v="2023-04-02T03:18:00"/>
        <d v="2023-04-02T03:52:00"/>
        <d v="2023-04-02T01:35:00"/>
        <d v="2023-04-02T03:15:00"/>
        <d v="2023-04-02T01:14:00"/>
        <d v="2023-04-02T03:06:00"/>
        <d v="2023-04-02T02:09:00"/>
        <d v="2023-04-02T01:53:00"/>
        <d v="2023-04-02T03:22:00"/>
        <d v="2023-04-02T00:10:00"/>
        <d v="2023-04-02T01:06:00"/>
        <d v="2023-04-02T00:45:00"/>
        <d v="2023-04-02T00:57:00"/>
        <d v="2023-04-02T02:34:00"/>
        <d v="2023-04-02T02:21:00"/>
        <d v="2023-04-02T01:18:00"/>
        <d v="2023-04-02T01:19:00"/>
        <d v="2023-04-02T01:56:00"/>
        <d v="2023-04-02T02:37:00"/>
        <d v="2023-04-02T02:49:00"/>
        <d v="2023-04-02T00:18:00"/>
        <d v="2023-04-02T00:09:00"/>
        <d v="2023-04-02T01:27:00"/>
        <d v="2023-04-02T02:27:00"/>
        <d v="2023-04-02T00:14:00"/>
        <d v="2023-04-02T00:44:00"/>
        <d v="2023-04-02T03:53:00"/>
        <d v="2023-04-02T02:46:00"/>
        <d v="2023-04-02T03:55:00"/>
        <d v="2023-04-02T02:47:00"/>
        <d v="2023-04-02T02:23:00"/>
        <d v="2023-04-02T03:40:00"/>
        <d v="2023-04-02T00:00:00"/>
        <d v="2023-04-02T02:36:00"/>
        <d v="2023-04-02T00:12:00"/>
        <d v="2023-04-02T02:40:00"/>
        <d v="2023-04-02T03:04:00"/>
        <d v="2023-04-02T00:11:00"/>
        <d v="2023-04-02T00:36:00"/>
        <d v="2023-04-02T02:35:00"/>
        <d v="2023-04-02T00:58:00"/>
        <d v="2023-04-02T03:57:00"/>
        <d v="2023-04-02T00:17:00"/>
        <d v="2023-04-02T02:15:00"/>
        <d v="2023-04-02T03:27:00"/>
        <d v="2023-04-02T03:33:00"/>
        <d v="2023-04-02T02:43:00"/>
        <d v="2023-04-02T01:46:00"/>
        <d v="2023-04-02T00:27:00"/>
        <d v="2023-04-02T02:33:00"/>
        <d v="2023-04-02T01:01:00"/>
        <d v="2023-04-02T01:51:00"/>
        <d v="2023-04-02T03:38:00"/>
        <d v="2023-04-02T01:16:00"/>
        <d v="2023-04-02T02:07:00"/>
        <d v="2023-04-02T01:49:00"/>
        <d v="2023-04-02T01:12:00"/>
        <d v="2023-04-02T02:04:00"/>
        <d v="2023-04-02T00:52:00"/>
        <d v="2023-04-02T00:22:00"/>
        <d v="2023-04-02T02:17:00"/>
        <d v="2023-04-02T00:16:00"/>
        <d v="2023-04-02T00:04:00"/>
        <d v="2023-04-02T03:42:00"/>
        <d v="2023-04-02T03:44:00"/>
        <d v="2023-04-02T03:31:00"/>
        <d v="2023-04-02T01:20:00"/>
        <d v="2023-04-02T00:39:00"/>
        <d v="2023-04-02T03:05:00"/>
        <d v="2023-04-02T00:23:00"/>
        <d v="2023-04-02T02:08:00"/>
        <d v="2023-04-02T01:08:00"/>
        <d v="2023-04-02T02:53:00"/>
        <d v="2023-04-02T03:11:00"/>
        <d v="2023-04-02T02:54:00"/>
        <d v="2023-04-02T00:30:00"/>
        <d v="2023-04-03T02:07:00"/>
        <d v="2023-04-03T00:46:00"/>
        <d v="2023-04-03T02:58:00"/>
        <d v="2023-04-03T01:11:00"/>
        <d v="2023-04-03T01:40:00"/>
        <d v="2023-04-03T00:34:00"/>
        <d v="2023-04-03T01:47:00"/>
        <d v="2023-04-03T03:15:00"/>
        <d v="2023-04-03T02:13:00"/>
        <d v="2023-04-03T02:35:00"/>
        <d v="2023-04-03T01:28:00"/>
        <d v="2023-04-03T03:10:00"/>
        <d v="2023-04-03T00:15:00"/>
        <d v="2023-04-03T00:30:00"/>
        <d v="2023-04-03T03:52:00"/>
        <d v="2023-04-03T01:04:00"/>
        <d v="2023-04-03T02:28:00"/>
        <d v="2023-04-03T03:03:00"/>
        <d v="2023-04-03T00:22:00"/>
        <d v="2023-04-03T03:37:00"/>
        <d v="2023-04-03T02:08:00"/>
        <d v="2023-04-03T03:08:00"/>
        <d v="2023-04-03T02:06:00"/>
        <d v="2023-04-03T03:18:00"/>
        <d v="2023-04-03T00:09:00"/>
        <d v="2023-04-03T02:55:00"/>
        <d v="2023-04-03T00:26:00"/>
        <d v="2023-04-03T00:10:00"/>
        <d v="2023-04-03T02:49:00"/>
        <d v="2023-04-03T01:03:00"/>
        <d v="2023-04-03T03:14:00"/>
        <d v="2023-04-03T01:19:00"/>
        <d v="2023-04-03T02:17:00"/>
        <d v="2023-04-03T02:14:00"/>
        <d v="2023-04-03T01:20:00"/>
        <d v="2023-04-03T03:38:00"/>
        <d v="2023-04-03T03:24:00"/>
        <d v="2023-04-03T00:45:00"/>
        <d v="2023-04-03T00:03:00"/>
        <d v="2023-04-03T03:09:00"/>
        <d v="2023-04-03T01:55:00"/>
        <d v="2023-04-03T00:28:00"/>
        <d v="2023-04-03T03:04:00"/>
        <d v="2023-04-03T03:07:00"/>
        <d v="2023-04-03T02:23:00"/>
        <d v="2023-04-03T00:12:00"/>
        <d v="2023-04-03T01:38:00"/>
        <d v="2023-04-03T02:25:00"/>
        <d v="2023-04-03T03:33:00"/>
        <d v="2023-04-03T00:48:00"/>
        <d v="2023-04-03T01:30:00"/>
        <d v="2023-04-03T02:04:00"/>
        <d v="2023-04-03T03:41:00"/>
        <d v="2023-04-03T01:23:00"/>
        <d v="2023-04-03T00:43:00"/>
        <d v="2023-04-03T01:00:00"/>
        <d v="2023-04-04T01:39:00"/>
        <d v="2023-04-04T02:59:00"/>
        <d v="2023-04-04T01:44:00"/>
        <d v="2023-04-04T00:26:00"/>
        <d v="2023-04-04T01:50:00"/>
        <d v="2023-04-04T03:06:00"/>
        <d v="2023-04-04T00:14:00"/>
        <d v="2023-04-04T03:10:00"/>
        <d v="2023-04-04T02:51:00"/>
        <d v="2023-04-04T01:56:00"/>
        <d v="2023-04-04T01:35:00"/>
        <d v="2023-04-04T01:38:00"/>
        <d v="2023-04-04T00:32:00"/>
        <d v="2023-04-04T00:00:00"/>
        <d v="2023-04-04T01:12:00"/>
        <d v="2023-04-04T02:05:00"/>
        <d v="2023-04-04T02:30:00"/>
        <d v="2023-04-04T03:56:00"/>
        <d v="2023-04-04T00:46:00"/>
        <d v="2023-04-04T01:18:00"/>
        <d v="2023-04-04T00:40:00"/>
        <d v="2023-04-04T01:49:00"/>
        <d v="2023-04-04T01:17:00"/>
        <d v="2023-04-04T03:48:00"/>
        <d v="2023-04-04T00:35:00"/>
        <d v="2023-04-04T03:52:00"/>
        <d v="2023-04-04T00:17:00"/>
        <d v="2023-04-04T03:46:00"/>
        <d v="2023-04-04T01:41:00"/>
        <d v="2023-04-04T00:12:00"/>
        <d v="2023-04-04T01:19:00"/>
        <d v="2023-04-04T02:37:00"/>
        <d v="2023-04-04T00:41:00"/>
        <d v="2023-04-04T01:10:00"/>
        <d v="2023-04-04T01:53:00"/>
        <d v="2023-04-04T02:03:00"/>
        <d v="2023-04-04T01:46:00"/>
        <d v="2023-04-04T03:50:00"/>
        <d v="2023-04-04T01:03:00"/>
        <d v="2023-04-04T01:33:00"/>
        <d v="2023-04-04T00:53:00"/>
        <d v="2023-04-04T03:24:00"/>
        <d v="2023-04-04T02:11:00"/>
        <d v="2023-04-04T02:20:00"/>
        <d v="2023-04-04T01:16:00"/>
        <d v="2023-04-04T02:46:00"/>
        <d v="2023-04-04T00:37:00"/>
        <d v="2023-04-04T03:19:00"/>
        <d v="2023-04-04T02:53:00"/>
        <d v="2023-04-04T03:55:00"/>
        <d v="2023-04-04T01:31:00"/>
        <d v="2023-04-04T00:58:00"/>
        <d v="2023-04-04T00:57:00"/>
        <d v="2023-04-04T03:09:00"/>
        <d v="2023-04-04T03:29:00"/>
        <d v="2023-04-04T00:11:00"/>
        <d v="2023-04-05T03:37:00"/>
        <d v="2023-04-05T00:33:00"/>
        <d v="2023-04-05T03:09:00"/>
        <d v="2023-04-05T00:02:00"/>
        <d v="2023-04-05T02:59:00"/>
        <d v="2023-04-05T02:05:00"/>
        <d v="2023-04-05T02:33:00"/>
        <d v="2023-04-05T03:26:00"/>
        <d v="2023-04-05T01:37:00"/>
        <d v="2023-04-05T00:32:00"/>
        <d v="2023-04-05T00:20:00"/>
        <d v="2023-04-05T03:10:00"/>
        <d v="2023-04-05T02:48:00"/>
        <d v="2023-04-05T02:11:00"/>
        <d v="2023-04-05T03:51:00"/>
        <d v="2023-04-05T02:41:00"/>
        <d v="2023-04-05T02:15:00"/>
        <d v="2023-04-05T00:38:00"/>
        <d v="2023-04-05T02:39:00"/>
        <d v="2023-04-05T00:29:00"/>
        <d v="2023-04-05T02:13:00"/>
        <d v="2023-04-05T00:56:00"/>
        <d v="2023-04-05T01:55:00"/>
        <d v="2023-04-05T02:47:00"/>
        <d v="2023-04-05T00:22:00"/>
        <d v="2023-04-05T02:36:00"/>
        <d v="2023-04-05T03:43:00"/>
        <d v="2023-04-05T00:39:00"/>
        <d v="2023-04-05T03:03:00"/>
        <d v="2023-04-05T03:25:00"/>
        <d v="2023-04-05T00:52:00"/>
        <d v="2023-04-05T03:14:00"/>
        <d v="2023-04-05T02:18:00"/>
        <d v="2023-04-05T00:36:00"/>
        <d v="2023-04-05T02:34:00"/>
        <d v="2023-04-05T01:08:00"/>
        <d v="2023-04-05T01:24:00"/>
        <d v="2023-04-05T03:11:00"/>
        <d v="2023-04-05T03:18:00"/>
        <d v="2023-04-05T00:10:00"/>
        <d v="2023-04-05T02:21:00"/>
        <d v="2023-04-05T03:33:00"/>
        <d v="2023-04-05T03:31:00"/>
        <d v="2023-04-05T01:14:00"/>
        <d v="2023-04-05T00:15:00"/>
        <d v="2023-04-05T03:53:00"/>
        <d v="2023-04-05T00:12:00"/>
        <d v="2023-04-05T03:02:00"/>
        <d v="2023-04-05T03:58:00"/>
        <d v="2023-04-05T00:00:00"/>
        <d v="2023-04-05T01:59:00"/>
        <d v="2023-04-05T01:04:00"/>
        <d v="2023-04-05T02:04:00"/>
        <d v="2023-04-05T01:15:00"/>
        <d v="2023-04-05T03:23:00"/>
        <d v="2023-04-05T01:01:00"/>
        <d v="2023-04-05T00:07:00"/>
        <d v="2023-04-05T01:17:00"/>
        <d v="2023-04-05T02:53:00"/>
        <d v="2023-04-05T03:42:00"/>
        <d v="2023-04-05T02:12:00"/>
        <d v="2023-04-05T03:48:00"/>
        <d v="2023-04-05T00:24:00"/>
        <d v="2023-04-05T03:27:00"/>
        <d v="2023-04-05T02:43:00"/>
        <d v="2023-04-05T00:53:00"/>
        <d v="2023-04-05T01:21:00"/>
        <d v="2023-04-05T01:11:00"/>
        <d v="2023-04-05T01:54:00"/>
        <d v="2023-04-05T02:42:00"/>
        <d v="2023-04-05T02:57:00"/>
        <d v="2023-04-05T01:41:00"/>
        <d v="2023-04-05T03:36:00"/>
        <d v="2023-04-05T03:57:00"/>
        <d v="2023-04-06T03:36:00"/>
        <d v="2023-04-06T01:52:00"/>
        <d v="2023-04-06T03:17:00"/>
        <d v="2023-04-06T00:03:00"/>
        <d v="2023-04-06T01:39:00"/>
        <d v="2023-04-06T00:01:00"/>
        <d v="2023-04-06T00:42:00"/>
        <d v="2023-04-06T03:26:00"/>
        <d v="2023-04-06T01:57:00"/>
        <d v="2023-04-06T00:41:00"/>
        <d v="2023-04-06T03:50:00"/>
        <d v="2023-04-06T01:33:00"/>
        <d v="2023-04-06T01:00:00"/>
        <d v="2023-04-06T02:47:00"/>
        <d v="2023-04-06T01:34:00"/>
        <d v="2023-04-06T00:00:00"/>
        <d v="2023-04-06T02:57:00"/>
        <d v="2023-04-06T03:20:00"/>
        <d v="2023-04-06T00:07:00"/>
        <d v="2023-04-06T01:03:00"/>
        <d v="2023-04-06T00:31:00"/>
        <d v="2023-04-06T01:28:00"/>
        <d v="2023-04-06T03:01:00"/>
        <d v="2023-04-06T02:34:00"/>
        <d v="2023-04-06T03:30:00"/>
        <d v="2023-04-06T00:17:00"/>
        <d v="2023-04-06T01:21:00"/>
        <d v="2023-04-06T01:17:00"/>
        <d v="2023-04-06T03:44:00"/>
        <d v="2023-04-06T00:45:00"/>
        <d v="2023-04-06T02:20:00"/>
        <d v="2023-04-06T02:10:00"/>
        <d v="2023-04-06T02:38:00"/>
        <d v="2023-04-06T02:01:00"/>
        <d v="2023-04-06T02:50:00"/>
        <d v="2023-04-06T03:12:00"/>
        <d v="2023-04-06T03:32:00"/>
        <d v="2023-04-06T01:38:00"/>
        <d v="2023-04-06T01:19:00"/>
        <d v="2023-04-06T00:58:00"/>
        <d v="2023-04-06T03:55:00"/>
        <d v="2023-04-06T01:35:00"/>
        <d v="2023-04-06T02:08:00"/>
        <d v="2023-04-06T00:48:00"/>
        <d v="2023-04-06T03:35:00"/>
        <d v="2023-04-06T00:43:00"/>
        <d v="2023-04-06T03:27:00"/>
        <d v="2023-04-06T03:41:00"/>
        <d v="2023-04-06T01:47:00"/>
        <d v="2023-04-06T01:58:00"/>
        <d v="2023-04-06T02:13:00"/>
        <d v="2023-04-06T03:03:00"/>
        <d v="2023-04-06T01:48:00"/>
        <d v="2023-04-06T03:14:00"/>
        <d v="2023-04-06T01:02:00"/>
        <d v="2023-04-06T00:57:00"/>
        <d v="2023-04-06T02:31:00"/>
        <d v="2023-04-06T00:24:00"/>
        <d v="2023-04-06T03:19:00"/>
        <d v="2023-04-06T03:51:00"/>
        <d v="2023-04-06T03:46:00"/>
        <d v="2023-04-06T00:33:00"/>
        <d v="2023-04-06T00:47:00"/>
        <d v="2023-04-06T02:39:00"/>
        <d v="2023-04-06T02:43:00"/>
        <d v="2023-04-06T00:55:00"/>
        <d v="2023-04-06T01:08:00"/>
        <d v="2023-04-06T02:58:00"/>
        <d v="2023-04-06T00:26:00"/>
        <d v="2023-04-06T02:45:00"/>
        <d v="2023-04-06T01:30:00"/>
        <d v="2023-04-06T01:59:00"/>
        <d v="2023-04-06T03:57:00"/>
        <d v="2023-04-06T03:52:00"/>
        <d v="2023-04-06T00:18:00"/>
        <d v="2023-04-06T00:14:00"/>
        <d v="2023-04-06T00:15:00"/>
        <d v="2023-04-06T01:13:00"/>
        <d v="2023-04-06T02:36:00"/>
        <d v="2023-04-06T03:04:00"/>
        <d v="2023-04-06T01:45:00"/>
        <d v="2023-04-06T02:40:00"/>
        <d v="2023-04-06T02:53:00"/>
        <d v="2023-04-06T01:36:00"/>
        <d v="2023-04-06T03:13:00"/>
        <d v="2023-04-06T02:11:00"/>
        <d v="2023-04-06T00:10:00"/>
        <d v="2023-04-06T00:06:00"/>
        <d v="2023-04-06T03:33:00"/>
        <d v="2023-04-06T03:48:00"/>
        <d v="2023-04-06T01:41:00"/>
        <d v="2023-04-06T01:23:00"/>
        <d v="2023-04-06T00:44:00"/>
        <d v="2023-04-06T03:38:00"/>
        <d v="2023-04-06T00:25:00"/>
        <d v="2023-04-06T00:51:00"/>
        <d v="2023-04-06T03:16:00"/>
        <d v="2023-04-06T00:34:00"/>
        <d v="2023-04-06T03:58:00"/>
        <d v="2023-04-06T01:18:00"/>
        <d v="2023-04-06T02:49:00"/>
        <d v="2023-04-06T01:24:00"/>
        <d v="2023-04-06T03:23:00"/>
        <d v="2023-04-06T02:12:00"/>
        <d v="2023-04-06T01:12:00"/>
        <d v="2023-04-06T02:32:00"/>
        <d v="2023-04-06T00:46:00"/>
        <d v="2023-04-06T01:20:00"/>
        <d v="2023-04-06T00:56:00"/>
        <d v="2023-04-06T00:16:00"/>
        <d v="2023-04-06T02:07:00"/>
        <d v="2023-04-06T01:56:00"/>
        <d v="2023-04-06T00:09:00"/>
        <d v="2023-04-06T02:23:00"/>
        <d v="2023-04-06T00:02:00"/>
        <d v="2023-04-06T00:21:00"/>
        <d v="2023-04-06T03:43:00"/>
        <d v="2023-04-06T01:55:00"/>
        <d v="2023-04-06T00:54:00"/>
        <d v="2023-04-06T02:17:00"/>
        <d v="2023-04-06T03:59:00"/>
        <d v="2023-04-06T02:55:00"/>
        <d v="2023-04-06T02:59:00"/>
        <d v="2023-04-07T03:33:00"/>
        <d v="2023-04-07T02:04:00"/>
        <d v="2023-04-07T00:06:00"/>
        <d v="2023-04-07T02:31:00"/>
        <d v="2023-04-07T00:02:00"/>
        <d v="2023-04-07T01:15:00"/>
        <d v="2023-04-07T03:36:00"/>
        <d v="2023-04-07T00:51:00"/>
        <d v="2023-04-07T01:43:00"/>
        <d v="2023-04-07T02:50:00"/>
        <d v="2023-04-07T01:56:00"/>
        <d v="2023-04-07T03:22:00"/>
        <d v="2023-04-07T02:01:00"/>
        <d v="2023-04-07T01:09:00"/>
        <d v="2023-04-07T01:35:00"/>
        <d v="2023-04-07T02:05:00"/>
        <d v="2023-04-07T01:04:00"/>
        <d v="2023-04-07T03:39:00"/>
        <d v="2023-04-07T01:01:00"/>
        <d v="2023-04-07T01:52:00"/>
        <d v="2023-04-07T02:18:00"/>
        <d v="2023-04-07T01:24:00"/>
        <d v="2023-04-07T00:37:00"/>
        <d v="2023-04-07T00:03:00"/>
        <d v="2023-04-07T00:54:00"/>
        <d v="2023-04-07T00:28:00"/>
        <d v="2023-04-07T00:34:00"/>
        <d v="2023-04-07T03:01:00"/>
        <d v="2023-04-07T01:23:00"/>
        <d v="2023-04-07T02:56:00"/>
        <d v="2023-04-07T01:26:00"/>
        <d v="2023-04-07T03:56:00"/>
        <d v="2023-04-07T03:29:00"/>
        <d v="2023-04-07T01:12:00"/>
        <d v="2023-04-07T01:54:00"/>
        <d v="2023-04-07T03:26:00"/>
        <d v="2023-04-07T00:36:00"/>
        <d v="2023-04-07T02:43:00"/>
        <d v="2023-04-07T00:53:00"/>
        <d v="2023-04-07T03:44:00"/>
        <d v="2023-04-07T01:51:00"/>
        <d v="2023-04-07T02:02:00"/>
        <d v="2023-04-07T02:16:00"/>
        <d v="2023-04-07T03:48:00"/>
        <d v="2023-04-07T02:30:00"/>
        <d v="2023-04-07T00:23:00"/>
        <d v="2023-04-07T03:20:00"/>
        <d v="2023-04-07T00:17:00"/>
        <d v="2023-04-07T01:40:00"/>
        <d v="2023-04-07T01:48:00"/>
        <d v="2023-04-07T01:14:00"/>
        <d v="2023-04-07T03:05:00"/>
        <d v="2023-04-07T01:55:00"/>
        <d v="2023-04-07T02:28:00"/>
        <d v="2023-04-07T00:15:00"/>
        <d v="2023-04-07T02:21:00"/>
        <d v="2023-04-07T01:45:00"/>
        <d v="2023-04-07T01:47:00"/>
        <d v="2023-04-07T03:18:00"/>
        <d v="2023-04-07T01:18:00"/>
        <d v="2023-04-07T02:13:00"/>
        <d v="2023-04-07T03:53:00"/>
        <d v="2023-04-07T02:51:00"/>
        <d v="2023-04-07T00:31:00"/>
        <d v="2023-04-07T02:06:00"/>
        <d v="2023-04-07T02:49:00"/>
        <d v="2023-04-07T00:29:00"/>
        <d v="2023-04-07T03:16:00"/>
        <d v="2023-04-07T03:17:00"/>
        <d v="2023-04-07T03:40:00"/>
        <d v="2023-04-07T02:27:00"/>
        <d v="2023-04-07T01:08:00"/>
        <d v="2023-04-07T00:39:00"/>
        <d v="2023-04-07T03:49:00"/>
        <d v="2023-04-07T03:47:00"/>
        <d v="2023-04-07T01:59:00"/>
        <d v="2023-04-07T02:34:00"/>
        <d v="2023-04-07T03:10:00"/>
        <d v="2023-04-07T02:53:00"/>
        <d v="2023-04-07T02:32:00"/>
        <d v="2023-04-07T01:21:00"/>
        <d v="2023-04-07T01:46:00"/>
        <d v="2023-04-07T01:32:00"/>
        <d v="2023-04-07T03:21:00"/>
        <d v="2023-04-07T00:40:00"/>
        <d v="2023-04-07T00:25:00"/>
        <d v="2023-04-07T02:39:00"/>
        <d v="2023-04-07T03:30:00"/>
        <d v="2023-04-07T00:24:00"/>
        <d v="2023-04-07T01:34:00"/>
      </sharedItems>
      <fieldGroup par="25"/>
    </cacheField>
    <cacheField name="Fecha llegada" numFmtId="14">
      <sharedItems containsSemiMixedTypes="0" containsNonDate="0" containsDate="1" containsString="0" minDate="2023-04-01T00:01:00" maxDate="2023-04-07T03:56:00"/>
    </cacheField>
    <cacheField name="Hora de Salida" numFmtId="164">
      <sharedItems containsSemiMixedTypes="0" containsNonDate="0" containsDate="1" containsString="0" minDate="2023-04-01T01:11:00" maxDate="2023-04-07T07:51:00"/>
    </cacheField>
    <cacheField name="Fecha de facturación" numFmtId="14">
      <sharedItems containsSemiMixedTypes="0" containsNonDate="0" containsDate="1" containsString="0" minDate="2023-04-01T01:11:00" maxDate="2023-04-07T07:51:00" count="643">
        <d v="2023-04-01T03:50:00"/>
        <d v="2023-04-01T03:49:00"/>
        <d v="2023-04-01T03:56:00"/>
        <d v="2023-04-01T04:31:00"/>
        <d v="2023-04-01T02:06:00"/>
        <d v="2023-04-01T03:32:00"/>
        <d v="2023-04-01T04:22:00"/>
        <d v="2023-04-01T04:49:00"/>
        <d v="2023-04-01T04:25:00"/>
        <d v="2023-04-01T01:53:00"/>
        <d v="2023-04-01T06:33:00"/>
        <d v="2023-04-01T03:23:00"/>
        <d v="2023-04-01T05:32:00"/>
        <d v="2023-04-01T01:58:00"/>
        <d v="2023-04-01T04:59:00"/>
        <d v="2023-04-01T04:24:00"/>
        <d v="2023-04-01T03:27:00"/>
        <d v="2023-04-01T04:26:00"/>
        <d v="2023-04-01T03:29:00"/>
        <d v="2023-04-01T05:12:00"/>
        <d v="2023-04-01T05:52:00"/>
        <d v="2023-04-01T04:47:00"/>
        <d v="2023-04-01T04:09:00"/>
        <d v="2023-04-01T06:20:00"/>
        <d v="2023-04-01T05:47:00"/>
        <d v="2023-04-01T02:27:00"/>
        <d v="2023-04-01T03:16:00"/>
        <d v="2023-04-01T06:10:00"/>
        <d v="2023-04-01T06:13:00"/>
        <d v="2023-04-01T06:02:00"/>
        <d v="2023-04-01T06:49:00"/>
        <d v="2023-04-01T06:21:00"/>
        <d v="2023-04-01T06:07:00"/>
        <d v="2023-04-01T05:55:00"/>
        <d v="2023-04-01T06:26:00"/>
        <d v="2023-04-01T03:53:00"/>
        <d v="2023-04-01T07:39:00"/>
        <d v="2023-04-01T04:05:00"/>
        <d v="2023-04-01T04:20:00"/>
        <d v="2023-04-01T01:46:00"/>
        <d v="2023-04-01T03:14:00"/>
        <d v="2023-04-01T06:18:00"/>
        <d v="2023-04-01T04:01:00"/>
        <d v="2023-04-01T03:39:00"/>
        <d v="2023-04-01T07:29:00"/>
        <d v="2023-04-01T04:02:00"/>
        <d v="2023-04-01T05:29:00"/>
        <d v="2023-04-01T06:57:00"/>
        <d v="2023-04-01T03:02:00"/>
        <d v="2023-04-01T01:11:00"/>
        <d v="2023-04-01T04:44:00"/>
        <d v="2023-04-01T04:14:00"/>
        <d v="2023-04-01T05:00:00"/>
        <d v="2023-04-01T04:57:00"/>
        <d v="2023-04-01T04:52:00"/>
        <d v="2023-04-01T04:21:00"/>
        <d v="2023-04-01T05:04:00"/>
        <d v="2023-04-01T05:46:00"/>
        <d v="2023-04-01T06:22:00"/>
        <d v="2023-04-01T06:24:00"/>
        <d v="2023-04-01T04:06:00"/>
        <d v="2023-04-01T03:03:00"/>
        <d v="2023-04-01T05:10:00"/>
        <d v="2023-04-01T03:15:00"/>
        <d v="2023-04-01T03:57:00"/>
        <d v="2023-04-01T01:22:00"/>
        <d v="2023-04-01T05:56:00"/>
        <d v="2023-04-01T05:51:00"/>
        <d v="2023-04-01T06:09:00"/>
        <d v="2023-04-01T04:13:00"/>
        <d v="2023-04-01T05:24:00"/>
        <d v="2023-04-01T06:15:00"/>
        <d v="2023-04-01T05:08:00"/>
        <d v="2023-04-01T03:46:00"/>
        <d v="2023-04-01T06:31:00"/>
        <d v="2023-04-01T07:10:00"/>
        <d v="2023-04-01T06:39:00"/>
        <d v="2023-04-01T03:18:00"/>
        <d v="2023-04-01T02:08:00"/>
        <d v="2023-04-01T06:40:00"/>
        <d v="2023-04-01T02:19:00"/>
        <d v="2023-04-01T03:13:00"/>
        <d v="2023-04-01T03:48:00"/>
        <d v="2023-04-01T04:53:00"/>
        <d v="2023-04-01T05:26:00"/>
        <d v="2023-04-01T03:22:00"/>
        <d v="2023-04-01T06:45:00"/>
        <d v="2023-04-01T02:15:00"/>
        <d v="2023-04-01T02:44:00"/>
        <d v="2023-04-01T04:00:00"/>
        <d v="2023-04-01T02:58:00"/>
        <d v="2023-04-01T03:37:00"/>
        <d v="2023-04-01T02:26:00"/>
        <d v="2023-04-01T06:37:00"/>
        <d v="2023-04-01T05:07:00"/>
        <d v="2023-04-01T03:30:00"/>
        <d v="2023-04-01T05:45:00"/>
        <d v="2023-04-01T01:45:00"/>
        <d v="2023-04-02T05:03:00"/>
        <d v="2023-04-02T01:42:00"/>
        <d v="2023-04-02T06:13:00"/>
        <d v="2023-04-02T02:48:00"/>
        <d v="2023-04-02T04:10:00"/>
        <d v="2023-04-02T05:22:00"/>
        <d v="2023-04-02T05:12:00"/>
        <d v="2023-04-02T02:28:00"/>
        <d v="2023-04-02T03:28:00"/>
        <d v="2023-04-02T02:41:00"/>
        <d v="2023-04-02T01:32:00"/>
        <d v="2023-04-02T04:18:00"/>
        <d v="2023-04-02T02:43:00"/>
        <d v="2023-04-02T03:52:00"/>
        <d v="2023-04-02T03:01:00"/>
        <d v="2023-04-02T05:01:00"/>
        <d v="2023-04-02T04:11:00"/>
        <d v="2023-04-02T05:09:00"/>
        <d v="2023-04-02T04:39:00"/>
        <d v="2023-04-02T06:29:00"/>
        <d v="2023-04-02T05:45:00"/>
        <d v="2023-04-02T04:05:00"/>
        <d v="2023-04-02T04:30:00"/>
        <d v="2023-04-02T05:32:00"/>
        <d v="2023-04-02T02:54:00"/>
        <d v="2023-04-02T04:58:00"/>
        <d v="2023-04-02T05:59:00"/>
        <d v="2023-04-02T04:50:00"/>
        <d v="2023-04-02T03:10:00"/>
        <d v="2023-04-02T06:53:00"/>
        <d v="2023-04-02T02:52:00"/>
        <d v="2023-04-02T05:26:00"/>
        <d v="2023-04-02T03:36:00"/>
        <d v="2023-04-02T04:44:00"/>
        <d v="2023-04-02T04:17:00"/>
        <d v="2023-04-02T06:15:00"/>
        <d v="2023-04-02T03:59:00"/>
        <d v="2023-04-02T01:15:00"/>
        <d v="2023-04-02T04:33:00"/>
        <d v="2023-04-02T04:23:00"/>
        <d v="2023-04-02T02:34:00"/>
        <d v="2023-04-02T04:09:00"/>
        <d v="2023-04-02T06:02:00"/>
        <d v="2023-04-02T02:44:00"/>
        <d v="2023-04-02T02:46:00"/>
        <d v="2023-04-02T03:23:00"/>
        <d v="2023-04-02T05:14:00"/>
        <d v="2023-04-02T03:04:00"/>
        <d v="2023-04-02T06:06:00"/>
        <d v="2023-04-02T03:43:00"/>
        <d v="2023-04-02T01:12:00"/>
        <d v="2023-04-02T04:32:00"/>
        <d v="2023-04-02T01:14:00"/>
        <d v="2023-04-02T05:18:00"/>
        <d v="2023-04-02T03:08:00"/>
        <d v="2023-04-02T03:54:00"/>
        <d v="2023-04-02T06:30:00"/>
        <d v="2023-04-02T06:28:00"/>
        <d v="2023-04-02T07:01:00"/>
        <d v="2023-04-02T06:26:00"/>
        <d v="2023-04-02T04:14:00"/>
        <d v="2023-04-02T05:28:00"/>
        <d v="2023-04-02T05:21:00"/>
        <d v="2023-04-02T06:10:00"/>
        <d v="2023-04-02T03:22:00"/>
        <d v="2023-04-02T02:36:00"/>
        <d v="2023-04-02T04:53:00"/>
        <d v="2023-04-02T03:56:00"/>
        <d v="2023-04-02T04:54:00"/>
        <d v="2023-04-02T03:05:00"/>
        <d v="2023-04-02T05:40:00"/>
        <d v="2023-04-02T01:50:00"/>
        <d v="2023-04-02T02:00:00"/>
        <d v="2023-04-02T02:25:00"/>
        <d v="2023-04-02T06:14:00"/>
        <d v="2023-04-02T06:09:00"/>
        <d v="2023-04-02T04:02:00"/>
        <d v="2023-04-02T06:36:00"/>
        <d v="2023-04-02T04:06:00"/>
        <d v="2023-04-02T04:29:00"/>
        <d v="2023-04-02T03:40:00"/>
        <d v="2023-04-02T06:25:00"/>
        <d v="2023-04-02T05:36:00"/>
        <d v="2023-04-02T04:45:00"/>
        <d v="2023-04-02T03:41:00"/>
        <d v="2023-04-02T04:49:00"/>
        <d v="2023-04-02T04:57:00"/>
        <d v="2023-04-02T06:42:00"/>
        <d v="2023-04-02T02:50:00"/>
        <d v="2023-04-02T05:47:00"/>
        <d v="2023-04-02T01:24:00"/>
        <d v="2023-04-02T04:52:00"/>
        <d v="2023-04-02T04:48:00"/>
        <d v="2023-04-02T03:25:00"/>
        <d v="2023-04-02T02:39:00"/>
        <d v="2023-04-02T02:26:00"/>
        <d v="2023-04-02T06:00:00"/>
        <d v="2023-04-02T04:56:00"/>
        <d v="2023-04-02T06:07:00"/>
        <d v="2023-04-02T01:04:00"/>
        <d v="2023-04-02T06:01:00"/>
        <d v="2023-04-02T06:57:00"/>
        <d v="2023-04-02T02:18:00"/>
        <d v="2023-04-02T03:55:00"/>
        <d v="2023-04-02T06:33:00"/>
        <d v="2023-04-02T04:24:00"/>
        <d v="2023-04-02T03:45:00"/>
        <d v="2023-04-02T03:27:00"/>
        <d v="2023-04-02T03:17:00"/>
        <d v="2023-04-02T06:16:00"/>
        <d v="2023-04-02T04:38:00"/>
        <d v="2023-04-02T02:55:00"/>
        <d v="2023-04-02T07:21:00"/>
        <d v="2023-04-02T04:26:00"/>
        <d v="2023-04-02T02:04:00"/>
        <d v="2023-04-03T03:48:00"/>
        <d v="2023-04-03T03:44:00"/>
        <d v="2023-04-03T04:15:00"/>
        <d v="2023-04-03T04:59:00"/>
        <d v="2023-04-03T05:10:00"/>
        <d v="2023-04-03T04:24:00"/>
        <d v="2023-04-03T03:29:00"/>
        <d v="2023-04-03T05:52:00"/>
        <d v="2023-04-03T05:58:00"/>
        <d v="2023-04-03T05:34:00"/>
        <d v="2023-04-03T03:56:00"/>
        <d v="2023-04-03T05:12:00"/>
        <d v="2023-04-03T02:35:00"/>
        <d v="2023-04-03T02:41:00"/>
        <d v="2023-04-03T07:50:00"/>
        <d v="2023-04-03T05:02:00"/>
        <d v="2023-04-03T04:48:00"/>
        <d v="2023-04-03T04:37:00"/>
        <d v="2023-04-03T06:05:00"/>
        <d v="2023-04-03T02:28:00"/>
        <d v="2023-04-03T04:44:00"/>
        <d v="2023-04-03T05:33:00"/>
        <d v="2023-04-03T06:23:00"/>
        <d v="2023-04-03T04:33:00"/>
        <d v="2023-04-03T06:09:00"/>
        <d v="2023-04-03T01:51:00"/>
        <d v="2023-04-03T04:35:00"/>
        <d v="2023-04-03T03:57:00"/>
        <d v="2023-04-03T02:01:00"/>
        <d v="2023-04-03T04:27:00"/>
        <d v="2023-04-03T05:29:00"/>
        <d v="2023-04-03T02:45:00"/>
        <d v="2023-04-03T04:19:00"/>
        <d v="2023-04-03T04:08:00"/>
        <d v="2023-04-03T04:56:00"/>
        <d v="2023-04-03T06:24:00"/>
        <d v="2023-04-03T04:40:00"/>
        <d v="2023-04-03T04:13:00"/>
        <d v="2023-04-03T02:32:00"/>
        <d v="2023-04-03T05:39:00"/>
        <d v="2023-04-03T04:39:00"/>
        <d v="2023-04-03T04:05:00"/>
        <d v="2023-04-03T02:43:00"/>
        <d v="2023-04-03T06:12:00"/>
        <d v="2023-04-03T05:46:00"/>
        <d v="2023-04-03T03:53:00"/>
        <d v="2023-04-03T05:32:00"/>
        <d v="2023-04-03T06:16:00"/>
        <d v="2023-04-03T05:09:00"/>
        <d v="2023-04-03T03:59:00"/>
        <d v="2023-04-03T04:17:00"/>
        <d v="2023-04-03T04:18:00"/>
        <d v="2023-04-03T05:47:00"/>
        <d v="2023-04-03T02:18:00"/>
        <d v="2023-04-04T05:34:00"/>
        <d v="2023-04-04T04:36:00"/>
        <d v="2023-04-04T04:07:00"/>
        <d v="2023-04-04T02:41:00"/>
        <d v="2023-04-04T03:57:00"/>
        <d v="2023-04-04T06:17:00"/>
        <d v="2023-04-04T01:29:00"/>
        <d v="2023-04-04T04:29:00"/>
        <d v="2023-04-04T06:31:00"/>
        <d v="2023-04-04T03:09:00"/>
        <d v="2023-04-04T04:51:00"/>
        <d v="2023-04-04T04:31:00"/>
        <d v="2023-04-04T03:30:00"/>
        <d v="2023-04-04T02:01:00"/>
        <d v="2023-04-04T04:38:00"/>
        <d v="2023-04-04T04:19:00"/>
        <d v="2023-04-04T06:11:00"/>
        <d v="2023-04-04T05:45:00"/>
        <d v="2023-04-04T02:04:00"/>
        <d v="2023-04-04T03:56:00"/>
        <d v="2023-04-04T04:34:00"/>
        <d v="2023-04-04T04:59:00"/>
        <d v="2023-04-04T07:31:00"/>
        <d v="2023-04-04T02:59:00"/>
        <d v="2023-04-04T06:09:00"/>
        <d v="2023-04-04T02:53:00"/>
        <d v="2023-04-04T07:36:00"/>
        <d v="2023-04-04T03:24:00"/>
        <d v="2023-04-04T05:07:00"/>
        <d v="2023-04-04T02:18:00"/>
        <d v="2023-04-04T04:26:00"/>
        <d v="2023-04-04T05:57:00"/>
        <d v="2023-04-04T04:10:00"/>
        <d v="2023-04-04T04:58:00"/>
        <d v="2023-04-04T05:28:00"/>
        <d v="2023-04-04T05:59:00"/>
        <d v="2023-04-04T03:29:00"/>
        <d v="2023-04-04T07:10:00"/>
        <d v="2023-04-04T04:33:00"/>
        <d v="2023-04-04T04:46:00"/>
        <d v="2023-04-04T03:45:00"/>
        <d v="2023-04-04T05:33:00"/>
        <d v="2023-04-04T05:54:00"/>
        <d v="2023-04-04T03:23:00"/>
        <d v="2023-04-04T06:14:00"/>
        <d v="2023-04-04T03:11:00"/>
        <d v="2023-04-04T04:24:00"/>
        <d v="2023-04-04T05:12:00"/>
        <d v="2023-04-04T05:18:00"/>
        <d v="2023-04-04T04:32:00"/>
        <d v="2023-04-04T06:27:00"/>
        <d v="2023-04-04T06:33:00"/>
        <d v="2023-04-04T02:33:00"/>
        <d v="2023-04-05T06:43:00"/>
        <d v="2023-04-05T02:58:00"/>
        <d v="2023-04-05T06:10:00"/>
        <d v="2023-04-05T03:35:00"/>
        <d v="2023-04-05T02:15:00"/>
        <d v="2023-04-05T05:19:00"/>
        <d v="2023-04-05T04:09:00"/>
        <d v="2023-04-05T04:08:00"/>
        <d v="2023-04-05T05:17:00"/>
        <d v="2023-04-05T07:02:00"/>
        <d v="2023-04-05T05:34:00"/>
        <d v="2023-04-05T03:36:00"/>
        <d v="2023-04-05T01:34:00"/>
        <d v="2023-04-05T07:05:00"/>
        <d v="2023-04-05T05:40:00"/>
        <d v="2023-04-05T04:14:00"/>
        <d v="2023-04-05T06:57:00"/>
        <d v="2023-04-05T05:08:00"/>
        <d v="2023-04-05T05:15:00"/>
        <d v="2023-04-05T04:29:00"/>
        <d v="2023-04-05T04:59:00"/>
        <d v="2023-04-05T02:37:00"/>
        <d v="2023-04-05T04:51:00"/>
        <d v="2023-04-05T04:05:00"/>
        <d v="2023-04-05T03:01:00"/>
        <d v="2023-04-05T05:23:00"/>
        <d v="2023-04-05T05:04:00"/>
        <d v="2023-04-05T02:03:00"/>
        <d v="2023-04-05T04:58:00"/>
        <d v="2023-04-05T07:12:00"/>
        <d v="2023-04-05T04:35:00"/>
        <d v="2023-04-05T06:37:00"/>
        <d v="2023-04-05T04:33:00"/>
        <d v="2023-04-05T03:31:00"/>
        <d v="2023-04-05T05:43:00"/>
        <d v="2023-04-05T05:29:00"/>
        <d v="2023-04-05T04:07:00"/>
        <d v="2023-04-05T03:09:00"/>
        <d v="2023-04-05T04:57:00"/>
        <d v="2023-04-05T03:17:00"/>
        <d v="2023-04-05T03:45:00"/>
        <d v="2023-04-05T05:02:00"/>
        <d v="2023-04-05T03:43:00"/>
        <d v="2023-04-05T06:03:00"/>
        <d v="2023-04-05T03:46:00"/>
        <d v="2023-04-05T03:59:00"/>
        <d v="2023-04-05T07:25:00"/>
        <d v="2023-04-05T05:54:00"/>
        <d v="2023-04-05T03:55:00"/>
        <d v="2023-04-05T06:01:00"/>
        <d v="2023-04-05T04:04:00"/>
        <d v="2023-04-05T05:25:00"/>
        <d v="2023-04-05T07:33:00"/>
        <d v="2023-04-05T01:23:00"/>
        <d v="2023-04-05T05:48:00"/>
        <d v="2023-04-05T03:23:00"/>
        <d v="2023-04-05T03:18:00"/>
        <d v="2023-04-05T03:14:00"/>
        <d v="2023-04-05T06:08:00"/>
        <d v="2023-04-05T06:13:00"/>
        <d v="2023-04-05T07:24:00"/>
        <d v="2023-04-05T05:01:00"/>
        <d v="2023-04-05T02:26:00"/>
        <d v="2023-04-05T05:07:00"/>
        <d v="2023-04-05T04:53:00"/>
        <d v="2023-04-05T07:32:00"/>
        <d v="2023-04-05T04:21:00"/>
        <d v="2023-04-05T02:12:00"/>
        <d v="2023-04-05T06:56:00"/>
        <d v="2023-04-05T05:55:00"/>
        <d v="2023-04-05T04:27:00"/>
        <d v="2023-04-05T03:13:00"/>
        <d v="2023-04-05T04:39:00"/>
        <d v="2023-04-05T03:38:00"/>
        <d v="2023-04-05T04:20:00"/>
        <d v="2023-04-05T05:45:00"/>
        <d v="2023-04-05T05:22:00"/>
        <d v="2023-04-05T04:17:00"/>
        <d v="2023-04-05T05:38:00"/>
        <d v="2023-04-05T06:52:00"/>
        <d v="2023-04-06T07:04:00"/>
        <d v="2023-04-06T03:32:00"/>
        <d v="2023-04-06T05:50:00"/>
        <d v="2023-04-06T01:47:00"/>
        <d v="2023-04-06T02:58:00"/>
        <d v="2023-04-06T03:28:00"/>
        <d v="2023-04-06T04:30:00"/>
        <d v="2023-04-06T07:19:00"/>
        <d v="2023-04-06T04:43:00"/>
        <d v="2023-04-06T02:59:00"/>
        <d v="2023-04-06T07:01:00"/>
        <d v="2023-04-06T04:31:00"/>
        <d v="2023-04-06T02:52:00"/>
        <d v="2023-04-06T06:12:00"/>
        <d v="2023-04-06T03:50:00"/>
        <d v="2023-04-06T01:58:00"/>
        <d v="2023-04-06T05:27:00"/>
        <d v="2023-04-06T04:57:00"/>
        <d v="2023-04-06T02:37:00"/>
        <d v="2023-04-06T04:36:00"/>
        <d v="2023-04-06T01:46:00"/>
        <d v="2023-04-06T04:49:00"/>
        <d v="2023-04-06T06:50:00"/>
        <d v="2023-04-06T06:22:00"/>
        <d v="2023-04-06T06:58:00"/>
        <d v="2023-04-06T03:46:00"/>
        <d v="2023-04-06T04:28:00"/>
        <d v="2023-04-06T05:15:00"/>
        <d v="2023-04-06T06:31:00"/>
        <d v="2023-04-06T01:57:00"/>
        <d v="2023-04-06T04:02:00"/>
        <d v="2023-04-06T04:48:00"/>
        <d v="2023-04-06T06:07:00"/>
        <d v="2023-04-06T06:35:00"/>
        <d v="2023-04-06T06:02:00"/>
        <d v="2023-04-06T04:33:00"/>
        <d v="2023-04-06T03:23:00"/>
        <d v="2023-04-06T02:26:00"/>
        <d v="2023-04-06T04:51:00"/>
        <d v="2023-04-06T02:03:00"/>
        <d v="2023-04-06T04:59:00"/>
        <d v="2023-04-06T05:30:00"/>
        <d v="2023-04-06T03:49:00"/>
        <d v="2023-04-06T06:23:00"/>
        <d v="2023-04-06T02:54:00"/>
        <d v="2023-04-06T04:26:00"/>
        <d v="2023-04-06T04:42:00"/>
        <d v="2023-04-06T02:32:00"/>
        <d v="2023-04-06T07:14:00"/>
        <d v="2023-04-06T05:41:00"/>
        <d v="2023-04-06T05:55:00"/>
        <d v="2023-04-06T03:48:00"/>
        <d v="2023-04-06T05:04:00"/>
        <d v="2023-04-06T05:26:00"/>
        <d v="2023-04-06T05:20:00"/>
        <d v="2023-04-06T04:29:00"/>
        <d v="2023-04-06T04:39:00"/>
        <d v="2023-04-06T02:09:00"/>
        <d v="2023-04-06T05:33:00"/>
        <d v="2023-04-06T07:00:00"/>
        <d v="2023-04-06T06:56:00"/>
        <d v="2023-04-06T04:32:00"/>
        <d v="2023-04-06T03:37:00"/>
        <d v="2023-04-06T04:45:00"/>
        <d v="2023-04-06T05:29:00"/>
        <d v="2023-04-06T04:03:00"/>
        <d v="2023-04-06T02:39:00"/>
        <d v="2023-04-06T04:10:00"/>
        <d v="2023-04-06T03:54:00"/>
        <d v="2023-04-06T05:24:00"/>
        <d v="2023-04-06T02:55:00"/>
        <d v="2023-04-06T05:02:00"/>
        <d v="2023-04-06T07:41:00"/>
        <d v="2023-04-06T07:39:00"/>
        <d v="2023-04-06T03:06:00"/>
        <d v="2023-04-06T03:59:00"/>
        <d v="2023-04-06T03:17:00"/>
        <d v="2023-04-06T03:39:00"/>
        <d v="2023-04-06T06:20:00"/>
        <d v="2023-04-06T02:23:00"/>
        <d v="2023-04-06T05:16:00"/>
        <d v="2023-04-06T03:05:00"/>
        <d v="2023-04-06T04:27:00"/>
        <d v="2023-04-06T06:27:00"/>
        <d v="2023-04-06T07:09:00"/>
        <d v="2023-04-06T03:08:00"/>
        <d v="2023-04-06T04:44:00"/>
        <d v="2023-04-06T07:06:00"/>
        <d v="2023-04-06T06:40:00"/>
        <d v="2023-04-06T04:24:00"/>
        <d v="2023-04-06T02:17:00"/>
        <d v="2023-04-06T01:18:00"/>
        <d v="2023-04-06T05:08:00"/>
        <d v="2023-04-06T05:09:00"/>
        <d v="2023-04-06T03:34:00"/>
        <d v="2023-04-06T06:59:00"/>
        <d v="2023-04-06T03:55:00"/>
        <d v="2023-04-06T05:58:00"/>
        <d v="2023-04-06T05:57:00"/>
        <d v="2023-04-06T06:19:00"/>
        <d v="2023-04-06T02:40:00"/>
        <d v="2023-04-06T03:51:00"/>
        <d v="2023-04-06T04:21:00"/>
        <d v="2023-04-06T05:01:00"/>
        <d v="2023-04-06T06:15:00"/>
        <d v="2023-04-06T06:24:00"/>
        <d v="2023-04-06T06:06:00"/>
        <d v="2023-04-06T03:29:00"/>
        <d v="2023-04-06T07:20:00"/>
        <d v="2023-04-06T07:02:00"/>
        <d v="2023-04-06T04:11:00"/>
        <d v="2023-04-06T07:43:00"/>
        <d v="2023-04-06T05:00:00"/>
        <d v="2023-04-06T03:35:00"/>
        <d v="2023-04-06T04:37:00"/>
        <d v="2023-04-06T01:53:00"/>
        <d v="2023-04-06T03:36:00"/>
        <d v="2023-04-06T05:17:00"/>
        <d v="2023-04-06T03:12:00"/>
        <d v="2023-04-06T02:41:00"/>
        <d v="2023-04-06T02:27:00"/>
        <d v="2023-04-06T05:31:00"/>
        <d v="2023-04-06T03:10:00"/>
        <d v="2023-04-06T03:26:00"/>
        <d v="2023-04-06T03:22:00"/>
        <d v="2023-04-06T04:13:00"/>
        <d v="2023-04-06T01:37:00"/>
        <d v="2023-04-06T02:49:00"/>
        <d v="2023-04-06T02:51:00"/>
        <d v="2023-04-06T05:28:00"/>
        <d v="2023-04-06T03:04:00"/>
        <d v="2023-04-06T05:48:00"/>
        <d v="2023-04-06T02:16:00"/>
        <d v="2023-04-06T05:19:00"/>
        <d v="2023-04-06T01:50:00"/>
        <d v="2023-04-06T03:52:00"/>
        <d v="2023-04-06T01:56:00"/>
        <d v="2023-04-06T07:10:00"/>
        <d v="2023-04-06T06:25:00"/>
        <d v="2023-04-06T06:38:00"/>
        <d v="2023-04-06T04:55:00"/>
        <d v="2023-04-06T03:45:00"/>
        <d v="2023-04-07T05:02:00"/>
        <d v="2023-04-07T05:44:00"/>
        <d v="2023-04-07T02:26:00"/>
        <d v="2023-04-07T04:20:00"/>
        <d v="2023-04-07T01:44:00"/>
        <d v="2023-04-07T04:49:00"/>
        <d v="2023-04-07T06:40:00"/>
        <d v="2023-04-07T04:07:00"/>
        <d v="2023-04-07T04:03:00"/>
        <d v="2023-04-07T05:51:00"/>
        <d v="2023-04-07T06:52:00"/>
        <d v="2023-04-07T03:47:00"/>
        <d v="2023-04-07T03:53:00"/>
        <d v="2023-04-07T05:56:00"/>
        <d v="2023-04-07T04:57:00"/>
        <d v="2023-04-07T07:07:00"/>
        <d v="2023-04-07T04:41:00"/>
        <d v="2023-04-07T04:34:00"/>
        <d v="2023-04-07T03:12:00"/>
        <d v="2023-04-07T03:30:00"/>
        <d v="2023-04-07T03:51:00"/>
        <d v="2023-04-07T02:52:00"/>
        <d v="2023-04-07T01:30:00"/>
        <d v="2023-04-07T04:33:00"/>
        <d v="2023-04-07T03:45:00"/>
        <d v="2023-04-07T02:37:00"/>
        <d v="2023-04-07T05:22:00"/>
        <d v="2023-04-07T03:03:00"/>
        <d v="2023-04-07T05:20:00"/>
        <d v="2023-04-07T06:50:00"/>
        <d v="2023-04-07T04:05:00"/>
        <d v="2023-04-07T06:22:00"/>
        <d v="2023-04-07T04:40:00"/>
        <d v="2023-04-07T01:43:00"/>
        <d v="2023-04-07T03:39:00"/>
        <d v="2023-04-07T05:39:00"/>
        <d v="2023-04-07T05:03:00"/>
        <d v="2023-04-07T02:22:00"/>
        <d v="2023-04-07T05:43:00"/>
        <d v="2023-04-07T05:17:00"/>
        <d v="2023-04-07T04:26:00"/>
        <d v="2023-04-07T07:31:00"/>
        <d v="2023-04-07T05:13:00"/>
        <d v="2023-04-07T05:32:00"/>
        <d v="2023-04-07T06:11:00"/>
        <d v="2023-04-07T06:42:00"/>
        <d v="2023-04-07T06:25:00"/>
        <d v="2023-04-07T02:56:00"/>
        <d v="2023-04-07T02:50:00"/>
        <d v="2023-04-07T05:45:00"/>
        <d v="2023-04-07T05:15:00"/>
        <d v="2023-04-07T02:19:00"/>
        <d v="2023-04-07T04:29:00"/>
        <d v="2023-04-07T02:53:00"/>
        <d v="2023-04-07T04:54:00"/>
        <d v="2023-04-07T05:23:00"/>
        <d v="2023-04-07T07:24:00"/>
        <d v="2023-04-07T03:40:00"/>
        <d v="2023-04-07T03:38:00"/>
        <d v="2023-04-07T05:18:00"/>
        <d v="2023-04-07T02:27:00"/>
        <d v="2023-04-07T04:15:00"/>
        <d v="2023-04-07T04:44:00"/>
        <d v="2023-04-07T06:03:00"/>
        <d v="2023-04-07T07:06:00"/>
        <d v="2023-04-07T02:49:00"/>
        <d v="2023-04-07T05:46:00"/>
        <d v="2023-04-07T07:01:00"/>
        <d v="2023-04-07T04:08:00"/>
        <d v="2023-04-07T03:20:00"/>
        <d v="2023-04-07T03:02:00"/>
        <d v="2023-04-07T06:05:00"/>
        <d v="2023-04-07T02:33:00"/>
        <d v="2023-04-07T07:13:00"/>
        <d v="2023-04-07T05:28:00"/>
        <d v="2023-04-07T03:24:00"/>
        <d v="2023-04-07T03:06:00"/>
        <d v="2023-04-07T02:04:00"/>
        <d v="2023-04-07T06:10:00"/>
        <d v="2023-04-07T06:24:00"/>
        <d v="2023-04-07T04:23:00"/>
        <d v="2023-04-07T07:44:00"/>
        <d v="2023-04-07T05:49:00"/>
        <d v="2023-04-07T04:52:00"/>
        <d v="2023-04-07T06:27:00"/>
        <d v="2023-04-07T05:58:00"/>
        <d v="2023-04-07T03:00:00"/>
        <d v="2023-04-07T03:10:00"/>
        <d v="2023-04-07T04:38:00"/>
        <d v="2023-04-07T04:36:00"/>
        <d v="2023-04-07T04:27:00"/>
        <d v="2023-04-07T07:51:00"/>
        <d v="2023-04-07T04:42:00"/>
        <d v="2023-04-07T02:10:00"/>
        <d v="2023-04-07T01:40:00"/>
        <d v="2023-04-07T03:42:00"/>
        <d v="2023-04-07T03:25:00"/>
        <d v="2023-04-07T05:12:00"/>
        <d v="2023-04-07T01:37:00"/>
        <d v="2023-04-07T04:50:00"/>
        <d v="2023-04-07T03:57:00"/>
      </sharedItems>
      <fieldGroup par="22"/>
    </cacheField>
    <cacheField name="Mesero Asignado" numFmtId="0">
      <sharedItems count="5">
        <s v="Mesero_3"/>
        <s v="Mesero_1"/>
        <s v="Mesero_2"/>
        <s v="Mesero_5"/>
        <s v="Mesero_4"/>
      </sharedItems>
    </cacheField>
    <cacheField name="Tipo de Servicio" numFmtId="0">
      <sharedItems count="3">
        <s v="Almuerzo"/>
        <s v="Desayuno"/>
        <s v="Cena"/>
      </sharedItems>
    </cacheField>
    <cacheField name="Método de Pago" numFmtId="0">
      <sharedItems count="3">
        <s v="Tarjeta de débito"/>
        <s v="Efectivo"/>
        <s v="Tarjeta de crédito"/>
      </sharedItems>
    </cacheField>
    <cacheField name="Propina" numFmtId="2">
      <sharedItems containsSemiMixedTypes="0" containsString="0" containsNumber="1" minValue="10.029999999999999" maxValue="49.88"/>
    </cacheField>
    <cacheField name="Estado de la Mesa" numFmtId="0">
      <sharedItems/>
    </cacheField>
    <cacheField name="Número de Orden" numFmtId="0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</cacheField>
    <cacheField name="País de Origen" numFmtId="0">
      <sharedItems count="11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</sharedItems>
    </cacheField>
    <cacheField name="Platos Ordenados" numFmtId="0">
      <sharedItems/>
    </cacheField>
    <cacheField name="Monto Total cuenta" numFmtId="169">
      <sharedItems containsSemiMixedTypes="0" containsString="0" containsNumber="1" containsInteger="1" minValue="18" maxValue="360"/>
    </cacheField>
    <cacheField name="Tiempo de Permanencia" numFmtId="164">
      <sharedItems containsSemiMixedTypes="0" containsNonDate="0" containsDate="1" containsString="0" minDate="1899-12-30T01:01:00" maxDate="1899-12-30T04:14:00"/>
    </cacheField>
    <cacheField name="Tiempo de Preparación (Horas)" numFmtId="164">
      <sharedItems containsSemiMixedTypes="0" containsNonDate="0" containsDate="1" containsString="0" minDate="1899-12-30T00:05:00" maxDate="1899-12-30T03:23:00" count="173">
        <d v="1899-12-30T00:57:00"/>
        <d v="1899-12-30T01:25:00"/>
        <d v="1899-12-30T02:06:00"/>
        <d v="1899-12-30T00:40:00"/>
        <d v="1899-12-30T00:17:00"/>
        <d v="1899-12-30T00:11:00"/>
        <d v="1899-12-30T00:41:00"/>
        <d v="1899-12-30T00:55:00"/>
        <d v="1899-12-30T02:26:00"/>
        <d v="1899-12-30T00:29:00"/>
        <d v="1899-12-30T00:56:00"/>
        <d v="1899-12-30T01:35:00"/>
        <d v="1899-12-30T00:59:00"/>
        <d v="1899-12-30T02:34:00"/>
        <d v="1899-12-30T01:43:00"/>
        <d v="1899-12-30T00:38:00"/>
        <d v="1899-12-30T02:38:00"/>
        <d v="1899-12-30T02:14:00"/>
        <d v="1899-12-30T00:44:00"/>
        <d v="1899-12-30T01:10:00"/>
        <d v="1899-12-30T02:32:00"/>
        <d v="1899-12-30T02:03:00"/>
        <d v="1899-12-30T01:03:00"/>
        <d v="1899-12-30T03:00:00"/>
        <d v="1899-12-30T00:35:00"/>
        <d v="1899-12-30T01:49:00"/>
        <d v="1899-12-30T01:11:00"/>
        <d v="1899-12-30T01:09:00"/>
        <d v="1899-12-30T01:45:00"/>
        <d v="1899-12-30T02:08:00"/>
        <d v="1899-12-30T02:10:00"/>
        <d v="1899-12-30T01:05:00"/>
        <d v="1899-12-30T00:47:00"/>
        <d v="1899-12-30T01:38:00"/>
        <d v="1899-12-30T01:18:00"/>
        <d v="1899-12-30T01:29:00"/>
        <d v="1899-12-30T01:26:00"/>
        <d v="1899-12-30T01:27:00"/>
        <d v="1899-12-30T02:04:00"/>
        <d v="1899-12-30T01:21:00"/>
        <d v="1899-12-30T00:21:00"/>
        <d v="1899-12-30T02:44:00"/>
        <d v="1899-12-30T01:02:00"/>
        <d v="1899-12-30T01:52:00"/>
        <d v="1899-12-30T03:23:00"/>
        <d v="1899-12-30T01:36:00"/>
        <d v="1899-12-30T01:08:00"/>
        <d v="1899-12-30T01:13:00"/>
        <d v="1899-12-30T00:48:00"/>
        <d v="1899-12-30T00:43:00"/>
        <d v="1899-12-30T02:39:00"/>
        <d v="1899-12-30T02:35:00"/>
        <d v="1899-12-30T00:30:00"/>
        <d v="1899-12-30T01:22:00"/>
        <d v="1899-12-30T01:54:00"/>
        <d v="1899-12-30T02:11:00"/>
        <d v="1899-12-30T02:25:00"/>
        <d v="1899-12-30T01:32:00"/>
        <d v="1899-12-30T00:49:00"/>
        <d v="1899-12-30T00:54:00"/>
        <d v="1899-12-30T00:20:00"/>
        <d v="1899-12-30T01:40:00"/>
        <d v="1899-12-30T00:51:00"/>
        <d v="1899-12-30T01:37:00"/>
        <d v="1899-12-30T01:07:00"/>
        <d v="1899-12-30T00:19:00"/>
        <d v="1899-12-30T01:34:00"/>
        <d v="1899-12-30T00:10:00"/>
        <d v="1899-12-30T02:22:00"/>
        <d v="1899-12-30T00:08:00"/>
        <d v="1899-12-30T01:57:00"/>
        <d v="1899-12-30T02:12:00"/>
        <d v="1899-12-30T00:42:00"/>
        <d v="1899-12-30T00:18:00"/>
        <d v="1899-12-30T02:09:00"/>
        <d v="1899-12-30T01:16:00"/>
        <d v="1899-12-30T01:19:00"/>
        <d v="1899-12-30T02:20:00"/>
        <d v="1899-12-30T00:46:00"/>
        <d v="1899-12-30T01:39:00"/>
        <d v="1899-12-30T02:21:00"/>
        <d v="1899-12-30T01:55:00"/>
        <d v="1899-12-30T01:58:00"/>
        <d v="1899-12-30T02:01:00"/>
        <d v="1899-12-30T02:17:00"/>
        <d v="1899-12-30T00:16:00"/>
        <d v="1899-12-30T02:16:00"/>
        <d v="1899-12-30T00:32:00"/>
        <d v="1899-12-30T00:33:00"/>
        <d v="1899-12-30T02:18:00"/>
        <d v="1899-12-30T01:24:00"/>
        <d v="1899-12-30T02:19:00"/>
        <d v="1899-12-30T02:52:00"/>
        <d v="1899-12-30T01:20:00"/>
        <d v="1899-12-30T00:25:00"/>
        <d v="1899-12-30T02:00:00"/>
        <d v="1899-12-30T01:42:00"/>
        <d v="1899-12-30T01:47:00"/>
        <d v="1899-12-30T01:28:00"/>
        <d v="1899-12-30T00:13:00"/>
        <d v="1899-12-30T00:26:00"/>
        <d v="1899-12-30T00:28:00"/>
        <d v="1899-12-30T02:30:00"/>
        <d v="1899-12-30T01:46:00"/>
        <d v="1899-12-30T00:12:00"/>
        <d v="1899-12-30T00:06:00"/>
        <d v="1899-12-30T02:15:00"/>
        <d v="1899-12-30T01:14:00"/>
        <d v="1899-12-30T00:22:00"/>
        <d v="1899-12-30T00:07:00"/>
        <d v="1899-12-30T01:50:00"/>
        <d v="1899-12-30T00:27:00"/>
        <d v="1899-12-30T02:41:00"/>
        <d v="1899-12-30T02:46:00"/>
        <d v="1899-12-30T01:33:00"/>
        <d v="1899-12-30T02:51:00"/>
        <d v="1899-12-30T02:56:00"/>
        <d v="1899-12-30T01:12:00"/>
        <d v="1899-12-30T00:58:00"/>
        <d v="1899-12-30T02:36:00"/>
        <d v="1899-12-30T01:51:00"/>
        <d v="1899-12-30T00:23:00"/>
        <d v="1899-12-30T01:48:00"/>
        <d v="1899-12-30T00:53:00"/>
        <d v="1899-12-30T01:59:00"/>
        <d v="1899-12-30T01:31:00"/>
        <d v="1899-12-30T00:31:00"/>
        <d v="1899-12-30T01:41:00"/>
        <d v="1899-12-30T00:37:00"/>
        <d v="1899-12-30T00:45:00"/>
        <d v="1899-12-30T01:56:00"/>
        <d v="1899-12-30T02:02:00"/>
        <d v="1899-12-30T02:29:00"/>
        <d v="1899-12-30T01:23:00"/>
        <d v="1899-12-30T01:15:00"/>
        <d v="1899-12-30T01:01:00"/>
        <d v="1899-12-30T00:09:00"/>
        <d v="1899-12-30T03:15:00"/>
        <d v="1899-12-30T02:57:00"/>
        <d v="1899-12-30T01:53:00"/>
        <d v="1899-12-30T03:03:00"/>
        <d v="1899-12-30T00:15:00"/>
        <d v="1899-12-30T00:39:00"/>
        <d v="1899-12-30T03:06:00"/>
        <d v="1899-12-30T00:05:00"/>
        <d v="1899-12-30T01:00:00"/>
        <d v="1899-12-30T01:30:00"/>
        <d v="1899-12-30T02:23:00"/>
        <d v="1899-12-30T00:24:00"/>
        <d v="1899-12-30T01:06:00"/>
        <d v="1899-12-30T00:50:00"/>
        <d v="1899-12-30T02:43:00"/>
        <d v="1899-12-30T01:04:00"/>
        <d v="1899-12-30T00:34:00"/>
        <d v="1899-12-30T02:59:00"/>
        <d v="1899-12-30T02:33:00"/>
        <d v="1899-12-30T00:14:00"/>
        <d v="1899-12-30T02:13:00"/>
        <d v="1899-12-30T01:17:00"/>
        <d v="1899-12-30T02:37:00"/>
        <d v="1899-12-30T03:19:00"/>
        <d v="1899-12-30T03:18:00"/>
        <d v="1899-12-30T02:58:00"/>
        <d v="1899-12-30T02:47:00"/>
        <d v="1899-12-30T02:48:00"/>
        <d v="1899-12-30T02:42:00"/>
        <d v="1899-12-30T02:31:00"/>
        <d v="1899-12-30T00:36:00"/>
        <d v="1899-12-30T02:28:00"/>
        <d v="1899-12-30T02:05:00"/>
        <d v="1899-12-30T00:52:00"/>
        <d v="1899-12-30T02:45:00"/>
        <d v="1899-12-30T03:16:00"/>
      </sharedItems>
      <fieldGroup par="27"/>
    </cacheField>
    <cacheField name="Tiempo de Degustación (Horas)" numFmtId="164">
      <sharedItems containsSemiMixedTypes="0" containsNonDate="0" containsDate="1" containsString="0" minDate="1899-12-30T00:00:00" maxDate="1899-12-30T04:04:00"/>
    </cacheField>
    <cacheField name="Orden cobrada" numFmtId="0">
      <sharedItems count="2">
        <s v="SÍ"/>
        <s v="NO"/>
      </sharedItems>
    </cacheField>
    <cacheField name="Minutos (Fecha de facturación)" numFmtId="0" databaseField="0">
      <fieldGroup base="6">
        <rangePr groupBy="minutes" startDate="2023-04-01T01:11:00" endDate="2023-04-07T07:51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Fecha de facturación)" numFmtId="0" databaseField="0">
      <fieldGroup base="6">
        <rangePr groupBy="hours" startDate="2023-04-01T01:11:00" endDate="2023-04-07T07:51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Fecha de facturación)" numFmtId="0" databaseField="0">
      <fieldGroup base="6">
        <rangePr groupBy="days" startDate="2023-04-01T01:11:00" endDate="2023-04-07T07:51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  <cacheField name="Minutos (Hora de llegada)" numFmtId="0" databaseField="0">
      <fieldGroup base="3">
        <rangePr groupBy="minutes" startDate="2023-04-01T00:01:00" endDate="2023-04-07T03:56:00"/>
        <groupItems count="62">
          <s v="&lt;01/04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7/04/2023"/>
        </groupItems>
      </fieldGroup>
    </cacheField>
    <cacheField name="Horas (Hora de llegada)" numFmtId="0" databaseField="0">
      <fieldGroup base="3">
        <rangePr groupBy="hours" startDate="2023-04-01T00:01:00" endDate="2023-04-07T03:56:00"/>
        <groupItems count="26">
          <s v="&lt;01/04/2023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7/04/2023"/>
        </groupItems>
      </fieldGroup>
    </cacheField>
    <cacheField name="Días (Hora de llegada)" numFmtId="0" databaseField="0">
      <fieldGroup base="3">
        <rangePr groupBy="days" startDate="2023-04-01T00:01:00" endDate="2023-04-07T03:56:00"/>
        <groupItems count="368">
          <s v="&lt;01/04/2023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7/04/2023"/>
        </groupItems>
      </fieldGroup>
    </cacheField>
    <cacheField name="Minutos (Tiempo de Preparación (Horas))" numFmtId="0" databaseField="0">
      <fieldGroup base="17">
        <rangePr groupBy="minutes" startDate="1899-12-30T00:05:00" endDate="1899-12-30T03:23:00"/>
        <groupItems count="62">
          <s v="&lt;0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Horas (Tiempo de Preparación (Horas))" numFmtId="0" databaseField="0">
      <fieldGroup base="17">
        <rangePr groupBy="hours" startDate="1899-12-30T00:05:00" endDate="1899-12-30T03:23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15.838139004627" createdVersion="8" refreshedVersion="8" minRefreshableVersion="3" recordCount="1902" xr:uid="{DED989C5-6835-4BDC-8DF4-F981D443CC0C}">
  <cacheSource type="worksheet">
    <worksheetSource name="cocina"/>
  </cacheSource>
  <cacheFields count="12">
    <cacheField name="Número de Orden" numFmtId="0">
      <sharedItems containsSemiMixedTypes="0" containsString="0" containsNumber="1" containsInteger="1" minValue="1" maxValue="767"/>
    </cacheField>
    <cacheField name="Número de Mesa" numFmtId="0">
      <sharedItems containsSemiMixedTypes="0" containsString="0" containsNumber="1" containsInteger="1" minValue="1" maxValue="20"/>
    </cacheField>
    <cacheField name="Nombre del Plato" numFmtId="0">
      <sharedItems/>
    </cacheField>
    <cacheField name="Descripción del Plato" numFmtId="0">
      <sharedItems/>
    </cacheField>
    <cacheField name="Costo Unitario" numFmtId="169">
      <sharedItems containsSemiMixedTypes="0" containsString="0" containsNumber="1" containsInteger="1" minValue="10" maxValue="25"/>
    </cacheField>
    <cacheField name="Precio Unitario" numFmtId="169">
      <sharedItems containsSemiMixedTypes="0" containsString="0" containsNumber="1" containsInteger="1" minValue="18" maxValue="40"/>
    </cacheField>
    <cacheField name="Cantidad Ordenada" numFmtId="0">
      <sharedItems containsSemiMixedTypes="0" containsString="0" containsNumber="1" containsInteger="1" minValue="1" maxValue="3"/>
    </cacheField>
    <cacheField name="Tiempo de Preparación" numFmtId="0">
      <sharedItems containsSemiMixedTypes="0" containsString="0" containsNumber="1" containsInteger="1" minValue="5" maxValue="59"/>
    </cacheField>
    <cacheField name="Observaciones" numFmtId="0">
      <sharedItems/>
    </cacheField>
    <cacheField name="Ganancia Neta" numFmtId="169">
      <sharedItems containsSemiMixedTypes="0" containsString="0" containsNumber="1" containsInteger="1" minValue="8" maxValue="45"/>
    </cacheField>
    <cacheField name="Ganancia Bruta" numFmtId="169">
      <sharedItems containsSemiMixedTypes="0" containsString="0" containsNumber="1" containsInteger="1" minValue="18" maxValue="120"/>
    </cacheField>
    <cacheField name="Porcentaje de Ganancia" numFmtId="10">
      <sharedItems containsSemiMixedTypes="0" containsString="0" containsNumber="1" minValue="0.60000000000000009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x v="0"/>
    <d v="2023-04-01T01:07:00"/>
    <d v="2023-04-01T03:50:00"/>
    <x v="0"/>
    <x v="0"/>
    <x v="0"/>
    <x v="0"/>
    <n v="48.55"/>
    <s v="Reservada"/>
    <x v="0"/>
    <x v="0"/>
    <s v="Plato_7, Plato_2"/>
    <n v="138"/>
    <d v="1899-12-30T02:43:00"/>
    <x v="0"/>
    <d v="1899-12-30T01:46:00"/>
    <x v="0"/>
  </r>
  <r>
    <n v="6"/>
    <s v="Cliente_538"/>
    <n v="6"/>
    <x v="1"/>
    <d v="2023-04-01T01:28:00"/>
    <d v="2023-04-01T03:49:00"/>
    <x v="1"/>
    <x v="1"/>
    <x v="1"/>
    <x v="1"/>
    <n v="43.3"/>
    <s v="Reservada"/>
    <x v="1"/>
    <x v="1"/>
    <s v="Plato_17, Plato_6"/>
    <n v="58"/>
    <d v="1899-12-30T02:21:00"/>
    <x v="1"/>
    <d v="1899-12-30T00:56:00"/>
    <x v="0"/>
  </r>
  <r>
    <n v="20"/>
    <s v="Cliente_911"/>
    <n v="1"/>
    <x v="2"/>
    <d v="2023-04-01T00:29:00"/>
    <d v="2023-04-01T03:56:00"/>
    <x v="2"/>
    <x v="2"/>
    <x v="1"/>
    <x v="2"/>
    <n v="30.87"/>
    <s v="Libre"/>
    <x v="2"/>
    <x v="2"/>
    <s v="Plato_20, Plato_17, Plato_19, Plato_9"/>
    <n v="165"/>
    <d v="1899-12-30T03:27:00"/>
    <x v="2"/>
    <d v="1899-12-30T01:21:00"/>
    <x v="0"/>
  </r>
  <r>
    <n v="3"/>
    <s v="Cliente_129"/>
    <n v="1"/>
    <x v="3"/>
    <d v="2023-04-01T03:03:00"/>
    <d v="2023-04-01T04:31:00"/>
    <x v="3"/>
    <x v="3"/>
    <x v="0"/>
    <x v="2"/>
    <n v="34.68"/>
    <s v="Libre"/>
    <x v="3"/>
    <x v="3"/>
    <s v="Plato_11, Plato_16"/>
    <n v="183"/>
    <d v="1899-12-30T01:28:00"/>
    <x v="3"/>
    <d v="1899-12-30T00:48:00"/>
    <x v="0"/>
  </r>
  <r>
    <n v="8"/>
    <s v="Cliente_938"/>
    <n v="2"/>
    <x v="4"/>
    <d v="2023-04-01T00:01:00"/>
    <d v="2023-04-01T02:06:00"/>
    <x v="4"/>
    <x v="4"/>
    <x v="0"/>
    <x v="2"/>
    <n v="24.33"/>
    <s v="Libre"/>
    <x v="4"/>
    <x v="4"/>
    <s v="Plato_12, Plato_7"/>
    <n v="67"/>
    <d v="1899-12-30T02:05:00"/>
    <x v="4"/>
    <d v="1899-12-30T01:48:00"/>
    <x v="0"/>
  </r>
  <r>
    <n v="7"/>
    <s v="Cliente_965"/>
    <n v="5"/>
    <x v="5"/>
    <d v="2023-04-01T01:24:00"/>
    <d v="2023-04-01T03:32:00"/>
    <x v="5"/>
    <x v="4"/>
    <x v="2"/>
    <x v="2"/>
    <n v="26.57"/>
    <s v="Libre"/>
    <x v="5"/>
    <x v="4"/>
    <s v="Plato_8"/>
    <n v="70"/>
    <d v="1899-12-30T02:08:00"/>
    <x v="5"/>
    <d v="1899-12-30T01:57:00"/>
    <x v="0"/>
  </r>
  <r>
    <n v="17"/>
    <s v="Cliente_306"/>
    <n v="6"/>
    <x v="6"/>
    <d v="2023-04-01T01:57:00"/>
    <d v="2023-04-01T04:22:00"/>
    <x v="6"/>
    <x v="2"/>
    <x v="2"/>
    <x v="2"/>
    <n v="10.54"/>
    <s v="Ocupada"/>
    <x v="6"/>
    <x v="5"/>
    <s v="Plato_15, Plato_19"/>
    <n v="172"/>
    <d v="1899-12-30T02:40:00"/>
    <x v="6"/>
    <d v="1899-12-30T01:59:00"/>
    <x v="0"/>
  </r>
  <r>
    <n v="11"/>
    <s v="Cliente_974"/>
    <n v="1"/>
    <x v="7"/>
    <d v="2023-04-01T02:11:00"/>
    <d v="2023-04-01T04:49:00"/>
    <x v="7"/>
    <x v="2"/>
    <x v="1"/>
    <x v="2"/>
    <n v="49.18"/>
    <s v="Reservada"/>
    <x v="7"/>
    <x v="3"/>
    <s v="Plato_5, Plato_16, Plato_20"/>
    <n v="242"/>
    <d v="1899-12-30T02:38:00"/>
    <x v="7"/>
    <d v="1899-12-30T01:43:00"/>
    <x v="0"/>
  </r>
  <r>
    <n v="15"/>
    <s v="Cliente_740"/>
    <n v="5"/>
    <x v="8"/>
    <d v="2023-04-01T02:03:00"/>
    <d v="2023-04-01T04:25:00"/>
    <x v="8"/>
    <x v="2"/>
    <x v="0"/>
    <x v="0"/>
    <n v="46.85"/>
    <s v="Libre"/>
    <x v="8"/>
    <x v="6"/>
    <s v="Plato_2, Plato_7, Plato_12, Plato_15"/>
    <n v="169"/>
    <d v="1899-12-30T02:22:00"/>
    <x v="8"/>
    <d v="1899-12-30T00:00:00"/>
    <x v="1"/>
  </r>
  <r>
    <n v="17"/>
    <s v="Cliente_33"/>
    <n v="1"/>
    <x v="9"/>
    <d v="2023-04-01T00:02:00"/>
    <d v="2023-04-01T01:53:00"/>
    <x v="9"/>
    <x v="4"/>
    <x v="0"/>
    <x v="2"/>
    <n v="16.600000000000001"/>
    <s v="Ocupada"/>
    <x v="9"/>
    <x v="7"/>
    <s v="Plato_18, Plato_20"/>
    <n v="148"/>
    <d v="1899-12-30T02:06:00"/>
    <x v="9"/>
    <d v="1899-12-30T01:37:00"/>
    <x v="0"/>
  </r>
  <r>
    <n v="14"/>
    <s v="Cliente_881"/>
    <n v="1"/>
    <x v="10"/>
    <d v="2023-04-01T03:46:00"/>
    <d v="2023-04-01T06:33:00"/>
    <x v="10"/>
    <x v="1"/>
    <x v="0"/>
    <x v="2"/>
    <n v="32.89"/>
    <s v="Libre"/>
    <x v="10"/>
    <x v="4"/>
    <s v="Plato_16, Plato_2"/>
    <n v="88"/>
    <d v="1899-12-30T02:47:00"/>
    <x v="10"/>
    <d v="1899-12-30T01:51:00"/>
    <x v="0"/>
  </r>
  <r>
    <n v="14"/>
    <s v="Cliente_890"/>
    <n v="6"/>
    <x v="11"/>
    <d v="2023-04-01T00:04:00"/>
    <d v="2023-04-01T03:23:00"/>
    <x v="11"/>
    <x v="4"/>
    <x v="2"/>
    <x v="2"/>
    <n v="45.27"/>
    <s v="Ocupada"/>
    <x v="11"/>
    <x v="1"/>
    <s v="Plato_16, Plato_19, Plato_8, Plato_20"/>
    <n v="326"/>
    <d v="1899-12-30T03:34:00"/>
    <x v="11"/>
    <d v="1899-12-30T01:59:00"/>
    <x v="0"/>
  </r>
  <r>
    <n v="2"/>
    <s v="Cliente_873"/>
    <n v="1"/>
    <x v="12"/>
    <d v="2023-04-01T03:09:00"/>
    <d v="2023-04-01T05:32:00"/>
    <x v="12"/>
    <x v="3"/>
    <x v="0"/>
    <x v="1"/>
    <n v="22.06"/>
    <s v="Ocupada"/>
    <x v="12"/>
    <x v="2"/>
    <s v="Plato_9"/>
    <n v="87"/>
    <d v="1899-12-30T02:38:00"/>
    <x v="12"/>
    <d v="1899-12-30T01:39:00"/>
    <x v="0"/>
  </r>
  <r>
    <n v="16"/>
    <s v="Cliente_780"/>
    <n v="6"/>
    <x v="13"/>
    <d v="2023-04-01T00:18:00"/>
    <d v="2023-04-01T01:58:00"/>
    <x v="13"/>
    <x v="2"/>
    <x v="0"/>
    <x v="1"/>
    <n v="48.76"/>
    <s v="Libre"/>
    <x v="13"/>
    <x v="4"/>
    <s v="Plato_3, Plato_11, Plato_14, Plato_2"/>
    <n v="129"/>
    <d v="1899-12-30T01:40:00"/>
    <x v="13"/>
    <d v="1899-12-30T00:00:00"/>
    <x v="1"/>
  </r>
  <r>
    <n v="6"/>
    <s v="Cliente_728"/>
    <n v="4"/>
    <x v="14"/>
    <d v="2023-04-01T03:24:00"/>
    <d v="2023-04-01T04:59:00"/>
    <x v="14"/>
    <x v="1"/>
    <x v="1"/>
    <x v="2"/>
    <n v="28.77"/>
    <s v="Ocupada"/>
    <x v="14"/>
    <x v="7"/>
    <s v="Plato_16, Plato_13, Plato_8"/>
    <n v="224"/>
    <d v="1899-12-30T01:50:00"/>
    <x v="14"/>
    <d v="1899-12-30T00:07:00"/>
    <x v="0"/>
  </r>
  <r>
    <n v="20"/>
    <s v="Cliente_175"/>
    <n v="5"/>
    <x v="15"/>
    <d v="2023-04-01T02:31:00"/>
    <d v="2023-04-01T04:24:00"/>
    <x v="15"/>
    <x v="4"/>
    <x v="0"/>
    <x v="1"/>
    <n v="37.9"/>
    <s v="Reservada"/>
    <x v="15"/>
    <x v="6"/>
    <s v="Plato_16"/>
    <n v="28"/>
    <d v="1899-12-30T01:53:00"/>
    <x v="15"/>
    <d v="1899-12-30T01:15:00"/>
    <x v="0"/>
  </r>
  <r>
    <n v="14"/>
    <s v="Cliente_200"/>
    <n v="6"/>
    <x v="16"/>
    <d v="2023-04-01T00:09:00"/>
    <d v="2023-04-01T03:27:00"/>
    <x v="16"/>
    <x v="2"/>
    <x v="1"/>
    <x v="2"/>
    <n v="12.17"/>
    <s v="Libre"/>
    <x v="16"/>
    <x v="8"/>
    <s v="Plato_8, Plato_4, Plato_5"/>
    <n v="137"/>
    <d v="1899-12-30T03:18:00"/>
    <x v="16"/>
    <d v="1899-12-30T00:40:00"/>
    <x v="0"/>
  </r>
  <r>
    <n v="9"/>
    <s v="Cliente_190"/>
    <n v="2"/>
    <x v="17"/>
    <d v="2023-04-01T02:06:00"/>
    <d v="2023-04-01T04:26:00"/>
    <x v="17"/>
    <x v="2"/>
    <x v="1"/>
    <x v="2"/>
    <n v="33.090000000000003"/>
    <s v="Libre"/>
    <x v="17"/>
    <x v="1"/>
    <s v="Plato_9, Plato_20, Plato_10, Plato_15"/>
    <n v="251"/>
    <d v="1899-12-30T02:20:00"/>
    <x v="17"/>
    <d v="1899-12-30T00:06:00"/>
    <x v="0"/>
  </r>
  <r>
    <n v="18"/>
    <s v="Cliente_290"/>
    <n v="3"/>
    <x v="18"/>
    <d v="2023-04-01T00:35:00"/>
    <d v="2023-04-01T03:29:00"/>
    <x v="18"/>
    <x v="2"/>
    <x v="0"/>
    <x v="2"/>
    <n v="17.45"/>
    <s v="Libre"/>
    <x v="18"/>
    <x v="9"/>
    <s v="Plato_20"/>
    <n v="80"/>
    <d v="1899-12-30T02:54:00"/>
    <x v="18"/>
    <d v="1899-12-30T02:10:00"/>
    <x v="0"/>
  </r>
  <r>
    <n v="8"/>
    <s v="Cliente_972"/>
    <n v="2"/>
    <x v="19"/>
    <d v="2023-04-01T01:25:00"/>
    <d v="2023-04-01T05:12:00"/>
    <x v="19"/>
    <x v="0"/>
    <x v="0"/>
    <x v="2"/>
    <n v="31.7"/>
    <s v="Reservada"/>
    <x v="19"/>
    <x v="9"/>
    <s v="Plato_8, Plato_1, Plato_14"/>
    <n v="178"/>
    <d v="1899-12-30T03:47:00"/>
    <x v="19"/>
    <d v="1899-12-30T02:37:00"/>
    <x v="0"/>
  </r>
  <r>
    <n v="12"/>
    <s v="Cliente_210"/>
    <n v="2"/>
    <x v="20"/>
    <d v="2023-04-01T03:39:00"/>
    <d v="2023-04-01T05:52:00"/>
    <x v="20"/>
    <x v="0"/>
    <x v="0"/>
    <x v="2"/>
    <n v="20.53"/>
    <s v="Reservada"/>
    <x v="20"/>
    <x v="7"/>
    <s v="Plato_20, Plato_3, Plato_15, Plato_1"/>
    <n v="274"/>
    <d v="1899-12-30T02:13:00"/>
    <x v="20"/>
    <d v="1899-12-30T00:00:00"/>
    <x v="1"/>
  </r>
  <r>
    <n v="15"/>
    <s v="Cliente_88"/>
    <n v="1"/>
    <x v="21"/>
    <d v="2023-04-01T02:16:00"/>
    <d v="2023-04-01T04:47:00"/>
    <x v="21"/>
    <x v="4"/>
    <x v="0"/>
    <x v="2"/>
    <n v="45.41"/>
    <s v="Libre"/>
    <x v="21"/>
    <x v="8"/>
    <s v="Plato_4, Plato_18, Plato_9, Plato_8"/>
    <n v="213"/>
    <d v="1899-12-30T02:31:00"/>
    <x v="21"/>
    <d v="1899-12-30T00:28:00"/>
    <x v="0"/>
  </r>
  <r>
    <n v="1"/>
    <s v="Cliente_427"/>
    <n v="5"/>
    <x v="22"/>
    <d v="2023-04-01T02:44:00"/>
    <d v="2023-04-01T04:09:00"/>
    <x v="22"/>
    <x v="3"/>
    <x v="2"/>
    <x v="2"/>
    <n v="38.46"/>
    <s v="Libre"/>
    <x v="22"/>
    <x v="9"/>
    <s v="Plato_12, Plato_6"/>
    <n v="138"/>
    <d v="1899-12-30T01:25:00"/>
    <x v="22"/>
    <d v="1899-12-30T00:22:00"/>
    <x v="0"/>
  </r>
  <r>
    <n v="5"/>
    <s v="Cliente_424"/>
    <n v="5"/>
    <x v="23"/>
    <d v="2023-04-01T03:01:00"/>
    <d v="2023-04-01T06:20:00"/>
    <x v="23"/>
    <x v="0"/>
    <x v="0"/>
    <x v="2"/>
    <n v="38.18"/>
    <s v="Ocupada"/>
    <x v="23"/>
    <x v="5"/>
    <s v="Plato_10, Plato_9, Plato_14, Plato_20"/>
    <n v="233"/>
    <d v="1899-12-30T03:34:00"/>
    <x v="23"/>
    <d v="1899-12-30T00:34:00"/>
    <x v="0"/>
  </r>
  <r>
    <n v="12"/>
    <s v="Cliente_824"/>
    <n v="5"/>
    <x v="23"/>
    <d v="2023-04-01T03:01:00"/>
    <d v="2023-04-01T04:59:00"/>
    <x v="14"/>
    <x v="3"/>
    <x v="2"/>
    <x v="0"/>
    <n v="46.15"/>
    <s v="Ocupada"/>
    <x v="24"/>
    <x v="1"/>
    <s v="Plato_18"/>
    <n v="34"/>
    <d v="1899-12-30T02:13:00"/>
    <x v="24"/>
    <d v="1899-12-30T01:38:00"/>
    <x v="0"/>
  </r>
  <r>
    <n v="18"/>
    <s v="Cliente_107"/>
    <n v="2"/>
    <x v="24"/>
    <d v="2023-04-01T02:04:00"/>
    <d v="2023-04-01T05:47:00"/>
    <x v="24"/>
    <x v="3"/>
    <x v="1"/>
    <x v="2"/>
    <n v="10.37"/>
    <s v="Ocupada"/>
    <x v="25"/>
    <x v="7"/>
    <s v="Plato_4, Plato_13, Plato_7"/>
    <n v="126"/>
    <d v="1899-12-30T03:58:00"/>
    <x v="25"/>
    <d v="1899-12-30T02:09:00"/>
    <x v="0"/>
  </r>
  <r>
    <n v="4"/>
    <s v="Cliente_775"/>
    <n v="2"/>
    <x v="25"/>
    <d v="2023-04-01T01:19:00"/>
    <d v="2023-04-01T02:27:00"/>
    <x v="25"/>
    <x v="3"/>
    <x v="0"/>
    <x v="2"/>
    <n v="19.27"/>
    <s v="Ocupada"/>
    <x v="26"/>
    <x v="2"/>
    <s v="Plato_8, Plato_10"/>
    <n v="61"/>
    <d v="1899-12-30T01:23:00"/>
    <x v="7"/>
    <d v="1899-12-30T00:28:00"/>
    <x v="0"/>
  </r>
  <r>
    <n v="2"/>
    <s v="Cliente_358"/>
    <n v="2"/>
    <x v="26"/>
    <d v="2023-04-01T00:49:00"/>
    <d v="2023-04-01T03:16:00"/>
    <x v="26"/>
    <x v="4"/>
    <x v="2"/>
    <x v="2"/>
    <n v="41.22"/>
    <s v="Reservada"/>
    <x v="27"/>
    <x v="10"/>
    <s v="Plato_4, Plato_9"/>
    <n v="94"/>
    <d v="1899-12-30T02:27:00"/>
    <x v="10"/>
    <d v="1899-12-30T01:31:00"/>
    <x v="0"/>
  </r>
  <r>
    <n v="20"/>
    <s v="Cliente_377"/>
    <n v="5"/>
    <x v="27"/>
    <d v="2023-04-01T03:02:00"/>
    <d v="2023-04-01T06:10:00"/>
    <x v="27"/>
    <x v="2"/>
    <x v="0"/>
    <x v="2"/>
    <n v="14.83"/>
    <s v="Ocupada"/>
    <x v="28"/>
    <x v="8"/>
    <s v="Plato_1, Plato_4, Plato_17"/>
    <n v="173"/>
    <d v="1899-12-30T03:23:00"/>
    <x v="26"/>
    <d v="1899-12-30T02:12:00"/>
    <x v="0"/>
  </r>
  <r>
    <n v="14"/>
    <s v="Cliente_361"/>
    <n v="4"/>
    <x v="28"/>
    <d v="2023-04-01T02:55:00"/>
    <d v="2023-04-01T06:13:00"/>
    <x v="28"/>
    <x v="4"/>
    <x v="0"/>
    <x v="1"/>
    <n v="26.29"/>
    <s v="Libre"/>
    <x v="29"/>
    <x v="5"/>
    <s v="Plato_10, Plato_3"/>
    <n v="112"/>
    <d v="1899-12-30T03:18:00"/>
    <x v="27"/>
    <d v="1899-12-30T02:09:00"/>
    <x v="0"/>
  </r>
  <r>
    <n v="13"/>
    <s v="Cliente_229"/>
    <n v="3"/>
    <x v="29"/>
    <d v="2023-04-01T02:51:00"/>
    <d v="2023-04-01T06:02:00"/>
    <x v="29"/>
    <x v="2"/>
    <x v="1"/>
    <x v="2"/>
    <n v="19.809999999999999"/>
    <s v="Ocupada"/>
    <x v="30"/>
    <x v="10"/>
    <s v="Plato_9, Plato_12"/>
    <n v="67"/>
    <d v="1899-12-30T03:26:00"/>
    <x v="28"/>
    <d v="1899-12-30T01:41:00"/>
    <x v="0"/>
  </r>
  <r>
    <n v="5"/>
    <s v="Cliente_27"/>
    <n v="1"/>
    <x v="30"/>
    <d v="2023-04-01T03:08:00"/>
    <d v="2023-04-01T06:49:00"/>
    <x v="30"/>
    <x v="1"/>
    <x v="0"/>
    <x v="2"/>
    <n v="28.25"/>
    <s v="Ocupada"/>
    <x v="31"/>
    <x v="7"/>
    <s v="Plato_15, Plato_11, Plato_10, Plato_4"/>
    <n v="211"/>
    <d v="1899-12-30T03:56:00"/>
    <x v="29"/>
    <d v="1899-12-30T01:48:00"/>
    <x v="0"/>
  </r>
  <r>
    <n v="4"/>
    <s v="Cliente_103"/>
    <n v="5"/>
    <x v="31"/>
    <d v="2023-04-01T03:33:00"/>
    <d v="2023-04-01T06:21:00"/>
    <x v="31"/>
    <x v="4"/>
    <x v="2"/>
    <x v="0"/>
    <n v="20.38"/>
    <s v="Ocupada"/>
    <x v="32"/>
    <x v="4"/>
    <s v="Plato_8, Plato_6, Plato_15, Plato_10"/>
    <n v="306"/>
    <d v="1899-12-30T03:03:00"/>
    <x v="30"/>
    <d v="1899-12-30T00:53:00"/>
    <x v="0"/>
  </r>
  <r>
    <n v="15"/>
    <s v="Cliente_1"/>
    <n v="1"/>
    <x v="21"/>
    <d v="2023-04-01T02:16:00"/>
    <d v="2023-04-01T06:07:00"/>
    <x v="32"/>
    <x v="4"/>
    <x v="1"/>
    <x v="2"/>
    <n v="13.08"/>
    <s v="Libre"/>
    <x v="33"/>
    <x v="4"/>
    <s v="Plato_18, Plato_10"/>
    <n v="112"/>
    <d v="1899-12-30T03:51:00"/>
    <x v="31"/>
    <d v="1899-12-30T02:46:00"/>
    <x v="0"/>
  </r>
  <r>
    <n v="13"/>
    <s v="Cliente_828"/>
    <n v="2"/>
    <x v="32"/>
    <d v="2023-04-01T03:18:00"/>
    <d v="2023-04-01T05:55:00"/>
    <x v="33"/>
    <x v="0"/>
    <x v="0"/>
    <x v="2"/>
    <n v="15.75"/>
    <s v="Ocupada"/>
    <x v="34"/>
    <x v="4"/>
    <s v="Plato_2, Plato_9, Plato_11, Plato_17"/>
    <n v="214"/>
    <d v="1899-12-30T02:52:00"/>
    <x v="31"/>
    <d v="1899-12-30T01:47:00"/>
    <x v="0"/>
  </r>
  <r>
    <n v="5"/>
    <s v="Cliente_874"/>
    <n v="5"/>
    <x v="33"/>
    <d v="2023-04-01T03:27:00"/>
    <d v="2023-04-01T06:26:00"/>
    <x v="34"/>
    <x v="2"/>
    <x v="0"/>
    <x v="2"/>
    <n v="45.28"/>
    <s v="Ocupada"/>
    <x v="35"/>
    <x v="6"/>
    <s v="Plato_2"/>
    <n v="30"/>
    <d v="1899-12-30T03:14:00"/>
    <x v="15"/>
    <d v="1899-12-30T02:36:00"/>
    <x v="0"/>
  </r>
  <r>
    <n v="20"/>
    <s v="Cliente_999"/>
    <n v="1"/>
    <x v="14"/>
    <d v="2023-04-01T03:24:00"/>
    <d v="2023-04-01T06:02:00"/>
    <x v="29"/>
    <x v="3"/>
    <x v="2"/>
    <x v="2"/>
    <n v="10.39"/>
    <s v="Ocupada"/>
    <x v="36"/>
    <x v="2"/>
    <s v="Plato_13"/>
    <n v="21"/>
    <d v="1899-12-30T02:53:00"/>
    <x v="32"/>
    <d v="1899-12-30T02:06:00"/>
    <x v="0"/>
  </r>
  <r>
    <n v="10"/>
    <s v="Cliente_167"/>
    <n v="6"/>
    <x v="34"/>
    <d v="2023-04-01T02:38:00"/>
    <d v="2023-04-01T03:53:00"/>
    <x v="35"/>
    <x v="4"/>
    <x v="0"/>
    <x v="0"/>
    <n v="16.309999999999999"/>
    <s v="Reservada"/>
    <x v="37"/>
    <x v="9"/>
    <s v="Plato_17, Plato_8, Plato_19"/>
    <n v="235"/>
    <d v="1899-12-30T01:15:00"/>
    <x v="33"/>
    <d v="1899-12-30T00:00:00"/>
    <x v="1"/>
  </r>
  <r>
    <n v="15"/>
    <s v="Cliente_606"/>
    <n v="3"/>
    <x v="35"/>
    <d v="2023-04-01T03:41:00"/>
    <d v="2023-04-01T07:39:00"/>
    <x v="36"/>
    <x v="2"/>
    <x v="2"/>
    <x v="1"/>
    <n v="48.36"/>
    <s v="Ocupada"/>
    <x v="38"/>
    <x v="6"/>
    <s v="Plato_19"/>
    <n v="108"/>
    <d v="1899-12-30T04:13:00"/>
    <x v="0"/>
    <d v="1899-12-30T03:16:00"/>
    <x v="0"/>
  </r>
  <r>
    <n v="1"/>
    <s v="Cliente_710"/>
    <n v="1"/>
    <x v="36"/>
    <d v="2023-04-01T02:00:00"/>
    <d v="2023-04-01T04:05:00"/>
    <x v="37"/>
    <x v="0"/>
    <x v="0"/>
    <x v="1"/>
    <n v="13.68"/>
    <s v="Libre"/>
    <x v="39"/>
    <x v="10"/>
    <s v="Plato_9, Plato_11, Plato_16"/>
    <n v="148"/>
    <d v="1899-12-30T02:05:00"/>
    <x v="34"/>
    <d v="1899-12-30T00:47:00"/>
    <x v="0"/>
  </r>
  <r>
    <n v="7"/>
    <s v="Cliente_870"/>
    <n v="4"/>
    <x v="37"/>
    <d v="2023-04-01T02:14:00"/>
    <d v="2023-04-01T04:20:00"/>
    <x v="38"/>
    <x v="2"/>
    <x v="0"/>
    <x v="2"/>
    <n v="15.24"/>
    <s v="Ocupada"/>
    <x v="40"/>
    <x v="4"/>
    <s v="Plato_15, Plato_10, Plato_2"/>
    <n v="204"/>
    <d v="1899-12-30T02:21:00"/>
    <x v="35"/>
    <d v="1899-12-30T00:52:00"/>
    <x v="0"/>
  </r>
  <r>
    <n v="14"/>
    <s v="Cliente_230"/>
    <n v="1"/>
    <x v="38"/>
    <d v="2023-04-01T00:25:00"/>
    <d v="2023-04-01T01:46:00"/>
    <x v="39"/>
    <x v="2"/>
    <x v="0"/>
    <x v="2"/>
    <n v="49.58"/>
    <s v="Reservada"/>
    <x v="41"/>
    <x v="6"/>
    <s v="Plato_5, Plato_20"/>
    <n v="102"/>
    <d v="1899-12-30T01:21:00"/>
    <x v="27"/>
    <d v="1899-12-30T00:12:00"/>
    <x v="0"/>
  </r>
  <r>
    <n v="8"/>
    <s v="Cliente_814"/>
    <n v="6"/>
    <x v="39"/>
    <d v="2023-04-01T01:02:00"/>
    <d v="2023-04-01T03:14:00"/>
    <x v="40"/>
    <x v="4"/>
    <x v="0"/>
    <x v="2"/>
    <n v="32.19"/>
    <s v="Ocupada"/>
    <x v="42"/>
    <x v="4"/>
    <s v="Plato_15, Plato_18, Plato_7, Plato_17"/>
    <n v="203"/>
    <d v="1899-12-30T02:27:00"/>
    <x v="8"/>
    <d v="1899-12-30T00:01:00"/>
    <x v="0"/>
  </r>
  <r>
    <n v="18"/>
    <s v="Cliente_710"/>
    <n v="1"/>
    <x v="40"/>
    <d v="2023-04-01T03:06:00"/>
    <d v="2023-04-01T06:18:00"/>
    <x v="41"/>
    <x v="4"/>
    <x v="0"/>
    <x v="2"/>
    <n v="42.6"/>
    <s v="Libre"/>
    <x v="43"/>
    <x v="0"/>
    <s v="Plato_10, Plato_1, Plato_13"/>
    <n v="122"/>
    <d v="1899-12-30T03:12:00"/>
    <x v="1"/>
    <d v="1899-12-30T01:47:00"/>
    <x v="0"/>
  </r>
  <r>
    <n v="17"/>
    <s v="Cliente_640"/>
    <n v="2"/>
    <x v="41"/>
    <d v="2023-04-01T02:15:00"/>
    <d v="2023-04-01T04:01:00"/>
    <x v="42"/>
    <x v="2"/>
    <x v="0"/>
    <x v="2"/>
    <n v="25.41"/>
    <s v="Reservada"/>
    <x v="44"/>
    <x v="4"/>
    <s v="Plato_4"/>
    <n v="54"/>
    <d v="1899-12-30T01:46:00"/>
    <x v="32"/>
    <d v="1899-12-30T00:59:00"/>
    <x v="0"/>
  </r>
  <r>
    <n v="10"/>
    <s v="Cliente_623"/>
    <n v="1"/>
    <x v="42"/>
    <d v="2023-04-01T01:47:00"/>
    <d v="2023-04-01T03:39:00"/>
    <x v="43"/>
    <x v="3"/>
    <x v="0"/>
    <x v="2"/>
    <n v="27.97"/>
    <s v="Libre"/>
    <x v="45"/>
    <x v="9"/>
    <s v="Plato_2, Plato_18, Plato_14"/>
    <n v="140"/>
    <d v="1899-12-30T01:52:00"/>
    <x v="36"/>
    <d v="1899-12-30T00:26:00"/>
    <x v="0"/>
  </r>
  <r>
    <n v="18"/>
    <s v="Cliente_72"/>
    <n v="3"/>
    <x v="43"/>
    <d v="2023-04-01T03:30:00"/>
    <d v="2023-04-01T07:29:00"/>
    <x v="44"/>
    <x v="2"/>
    <x v="0"/>
    <x v="2"/>
    <n v="10.98"/>
    <s v="Ocupada"/>
    <x v="46"/>
    <x v="2"/>
    <s v="Plato_11, Plato_14, Plato_3"/>
    <n v="109"/>
    <d v="1899-12-30T04:14:00"/>
    <x v="37"/>
    <d v="1899-12-30T02:47:00"/>
    <x v="0"/>
  </r>
  <r>
    <n v="17"/>
    <s v="Cliente_963"/>
    <n v="2"/>
    <x v="44"/>
    <d v="2023-04-01T00:28:00"/>
    <d v="2023-04-01T04:02:00"/>
    <x v="45"/>
    <x v="0"/>
    <x v="1"/>
    <x v="2"/>
    <n v="25.31"/>
    <s v="Libre"/>
    <x v="47"/>
    <x v="6"/>
    <s v="Plato_6, Plato_5, Plato_11"/>
    <n v="158"/>
    <d v="1899-12-30T03:34:00"/>
    <x v="38"/>
    <d v="1899-12-30T01:30:00"/>
    <x v="0"/>
  </r>
  <r>
    <n v="8"/>
    <s v="Cliente_929"/>
    <n v="3"/>
    <x v="45"/>
    <d v="2023-04-01T01:44:00"/>
    <d v="2023-04-01T05:29:00"/>
    <x v="46"/>
    <x v="2"/>
    <x v="0"/>
    <x v="2"/>
    <n v="20.92"/>
    <s v="Libre"/>
    <x v="48"/>
    <x v="7"/>
    <s v="Plato_7, Plato_15, Plato_4"/>
    <n v="186"/>
    <d v="1899-12-30T03:45:00"/>
    <x v="39"/>
    <d v="1899-12-30T02:24:00"/>
    <x v="0"/>
  </r>
  <r>
    <n v="19"/>
    <s v="Cliente_708"/>
    <n v="5"/>
    <x v="46"/>
    <d v="2023-04-01T03:54:00"/>
    <d v="2023-04-01T06:57:00"/>
    <x v="47"/>
    <x v="4"/>
    <x v="0"/>
    <x v="0"/>
    <n v="16.739999999999998"/>
    <s v="Ocupada"/>
    <x v="49"/>
    <x v="10"/>
    <s v="Plato_15, Plato_5"/>
    <n v="76"/>
    <d v="1899-12-30T03:18:00"/>
    <x v="40"/>
    <d v="1899-12-30T02:57:00"/>
    <x v="0"/>
  </r>
  <r>
    <n v="12"/>
    <s v="Cliente_631"/>
    <n v="1"/>
    <x v="47"/>
    <d v="2023-04-01T01:42:00"/>
    <d v="2023-04-01T03:02:00"/>
    <x v="48"/>
    <x v="3"/>
    <x v="2"/>
    <x v="2"/>
    <n v="37.08"/>
    <s v="Reservada"/>
    <x v="50"/>
    <x v="0"/>
    <s v="Plato_14, Plato_11, Plato_5, Plato_4"/>
    <n v="225"/>
    <d v="1899-12-30T01:20:00"/>
    <x v="41"/>
    <d v="1899-12-30T00:00:00"/>
    <x v="1"/>
  </r>
  <r>
    <n v="7"/>
    <s v="Cliente_894"/>
    <n v="4"/>
    <x v="4"/>
    <d v="2023-04-01T00:01:00"/>
    <d v="2023-04-01T01:11:00"/>
    <x v="49"/>
    <x v="0"/>
    <x v="0"/>
    <x v="2"/>
    <n v="46.88"/>
    <s v="Libre"/>
    <x v="51"/>
    <x v="3"/>
    <s v="Plato_11, Plato_17, Plato_18"/>
    <n v="263"/>
    <d v="1899-12-30T01:10:00"/>
    <x v="42"/>
    <d v="1899-12-30T00:08:00"/>
    <x v="0"/>
  </r>
  <r>
    <n v="16"/>
    <s v="Cliente_63"/>
    <n v="5"/>
    <x v="23"/>
    <d v="2023-04-01T03:01:00"/>
    <d v="2023-04-01T04:44:00"/>
    <x v="50"/>
    <x v="3"/>
    <x v="0"/>
    <x v="0"/>
    <n v="36.880000000000003"/>
    <s v="Libre"/>
    <x v="52"/>
    <x v="3"/>
    <s v="Plato_14, Plato_2, Plato_19"/>
    <n v="267"/>
    <d v="1899-12-30T01:43:00"/>
    <x v="43"/>
    <d v="1899-12-30T00:00:00"/>
    <x v="1"/>
  </r>
  <r>
    <n v="6"/>
    <s v="Cliente_144"/>
    <n v="6"/>
    <x v="48"/>
    <d v="2023-04-01T00:40:00"/>
    <d v="2023-04-01T04:14:00"/>
    <x v="51"/>
    <x v="4"/>
    <x v="2"/>
    <x v="2"/>
    <n v="23.36"/>
    <s v="Reservada"/>
    <x v="53"/>
    <x v="6"/>
    <s v="Plato_8, Plato_17, Plato_4, Plato_11"/>
    <n v="187"/>
    <d v="1899-12-30T03:34:00"/>
    <x v="44"/>
    <d v="1899-12-30T00:11:00"/>
    <x v="0"/>
  </r>
  <r>
    <n v="20"/>
    <s v="Cliente_390"/>
    <n v="5"/>
    <x v="49"/>
    <d v="2023-04-01T01:30:00"/>
    <d v="2023-04-01T05:00:00"/>
    <x v="52"/>
    <x v="4"/>
    <x v="2"/>
    <x v="2"/>
    <n v="45.49"/>
    <s v="Ocupada"/>
    <x v="54"/>
    <x v="4"/>
    <s v="Plato_11, Plato_7, Plato_19, Plato_15"/>
    <n v="255"/>
    <d v="1899-12-30T03:45:00"/>
    <x v="45"/>
    <d v="1899-12-30T02:09:00"/>
    <x v="0"/>
  </r>
  <r>
    <n v="1"/>
    <s v="Cliente_728"/>
    <n v="3"/>
    <x v="50"/>
    <d v="2023-04-01T01:20:00"/>
    <d v="2023-04-01T04:57:00"/>
    <x v="53"/>
    <x v="3"/>
    <x v="0"/>
    <x v="0"/>
    <n v="43.2"/>
    <s v="Libre"/>
    <x v="55"/>
    <x v="8"/>
    <s v="Plato_9, Plato_12"/>
    <n v="48"/>
    <d v="1899-12-30T03:37:00"/>
    <x v="34"/>
    <d v="1899-12-30T02:19:00"/>
    <x v="0"/>
  </r>
  <r>
    <n v="18"/>
    <s v="Cliente_886"/>
    <n v="2"/>
    <x v="51"/>
    <d v="2023-04-01T03:04:00"/>
    <d v="2023-04-01T04:52:00"/>
    <x v="54"/>
    <x v="2"/>
    <x v="0"/>
    <x v="2"/>
    <n v="45.45"/>
    <s v="Libre"/>
    <x v="56"/>
    <x v="1"/>
    <s v="Plato_8, Plato_20, Plato_5, Plato_19"/>
    <n v="169"/>
    <d v="1899-12-30T01:48:00"/>
    <x v="46"/>
    <d v="1899-12-30T00:40:00"/>
    <x v="0"/>
  </r>
  <r>
    <n v="8"/>
    <s v="Cliente_510"/>
    <n v="3"/>
    <x v="52"/>
    <d v="2023-04-01T01:31:00"/>
    <d v="2023-04-01T04:21:00"/>
    <x v="55"/>
    <x v="1"/>
    <x v="2"/>
    <x v="2"/>
    <n v="30.7"/>
    <s v="Reservada"/>
    <x v="57"/>
    <x v="2"/>
    <s v="Plato_5, Plato_3"/>
    <n v="82"/>
    <d v="1899-12-30T02:50:00"/>
    <x v="47"/>
    <d v="1899-12-30T01:37:00"/>
    <x v="0"/>
  </r>
  <r>
    <n v="8"/>
    <s v="Cliente_878"/>
    <n v="4"/>
    <x v="53"/>
    <d v="2023-04-01T01:21:00"/>
    <d v="2023-04-01T05:04:00"/>
    <x v="56"/>
    <x v="1"/>
    <x v="0"/>
    <x v="1"/>
    <n v="33.89"/>
    <s v="Libre"/>
    <x v="58"/>
    <x v="1"/>
    <s v="Plato_12, Plato_14, Plato_4, Plato_20"/>
    <n v="160"/>
    <d v="1899-12-30T03:43:00"/>
    <x v="48"/>
    <d v="1899-12-30T02:55:00"/>
    <x v="0"/>
  </r>
  <r>
    <n v="6"/>
    <s v="Cliente_977"/>
    <n v="1"/>
    <x v="54"/>
    <d v="2023-04-01T02:09:00"/>
    <d v="2023-04-01T05:46:00"/>
    <x v="57"/>
    <x v="1"/>
    <x v="0"/>
    <x v="2"/>
    <n v="19.54"/>
    <s v="Reservada"/>
    <x v="59"/>
    <x v="6"/>
    <s v="Plato_4, Plato_11"/>
    <n v="102"/>
    <d v="1899-12-30T03:37:00"/>
    <x v="49"/>
    <d v="1899-12-30T02:54:00"/>
    <x v="0"/>
  </r>
  <r>
    <n v="10"/>
    <s v="Cliente_553"/>
    <n v="5"/>
    <x v="55"/>
    <d v="2023-04-01T03:49:00"/>
    <d v="2023-04-01T06:22:00"/>
    <x v="58"/>
    <x v="2"/>
    <x v="0"/>
    <x v="2"/>
    <n v="42.87"/>
    <s v="Ocupada"/>
    <x v="60"/>
    <x v="9"/>
    <s v="Plato_20, Plato_4, Plato_2, Plato_16"/>
    <n v="242"/>
    <d v="1899-12-30T02:48:00"/>
    <x v="50"/>
    <d v="1899-12-30T00:09:00"/>
    <x v="0"/>
  </r>
  <r>
    <n v="2"/>
    <s v="Cliente_792"/>
    <n v="1"/>
    <x v="56"/>
    <d v="2023-04-01T02:47:00"/>
    <d v="2023-04-01T06:24:00"/>
    <x v="59"/>
    <x v="1"/>
    <x v="2"/>
    <x v="2"/>
    <n v="37.93"/>
    <s v="Ocupada"/>
    <x v="61"/>
    <x v="10"/>
    <s v="Plato_2, Plato_12, Plato_17"/>
    <n v="148"/>
    <d v="1899-12-30T03:52:00"/>
    <x v="51"/>
    <d v="1899-12-30T01:17:00"/>
    <x v="0"/>
  </r>
  <r>
    <n v="17"/>
    <s v="Cliente_881"/>
    <n v="4"/>
    <x v="57"/>
    <d v="2023-04-01T00:41:00"/>
    <d v="2023-04-01T04:06:00"/>
    <x v="60"/>
    <x v="4"/>
    <x v="0"/>
    <x v="2"/>
    <n v="33.340000000000003"/>
    <s v="Reservada"/>
    <x v="62"/>
    <x v="1"/>
    <s v="Plato_3, Plato_8"/>
    <n v="55"/>
    <d v="1899-12-30T03:25:00"/>
    <x v="52"/>
    <d v="1899-12-30T02:55:00"/>
    <x v="0"/>
  </r>
  <r>
    <n v="3"/>
    <s v="Cliente_265"/>
    <n v="3"/>
    <x v="58"/>
    <d v="2023-04-01T01:40:00"/>
    <d v="2023-04-01T04:02:00"/>
    <x v="45"/>
    <x v="3"/>
    <x v="1"/>
    <x v="1"/>
    <n v="34.770000000000003"/>
    <s v="Reservada"/>
    <x v="63"/>
    <x v="4"/>
    <s v="Plato_3, Plato_20, Plato_19"/>
    <n v="288"/>
    <d v="1899-12-30T02:22:00"/>
    <x v="53"/>
    <d v="1899-12-30T01:00:00"/>
    <x v="0"/>
  </r>
  <r>
    <n v="5"/>
    <s v="Cliente_946"/>
    <n v="1"/>
    <x v="59"/>
    <d v="2023-04-01T01:54:00"/>
    <d v="2023-04-01T03:03:00"/>
    <x v="61"/>
    <x v="0"/>
    <x v="0"/>
    <x v="0"/>
    <n v="14"/>
    <s v="Ocupada"/>
    <x v="64"/>
    <x v="6"/>
    <s v="Plato_16, Plato_17, Plato_12, Plato_20"/>
    <n v="196"/>
    <d v="1899-12-30T01:24:00"/>
    <x v="51"/>
    <d v="1899-12-30T00:00:00"/>
    <x v="1"/>
  </r>
  <r>
    <n v="18"/>
    <s v="Cliente_614"/>
    <n v="2"/>
    <x v="60"/>
    <d v="2023-04-01T02:28:00"/>
    <d v="2023-04-01T06:18:00"/>
    <x v="41"/>
    <x v="3"/>
    <x v="0"/>
    <x v="2"/>
    <n v="10.88"/>
    <s v="Reservada"/>
    <x v="65"/>
    <x v="0"/>
    <s v="Plato_19, Plato_20, Plato_4"/>
    <n v="210"/>
    <d v="1899-12-30T03:50:00"/>
    <x v="54"/>
    <d v="1899-12-30T01:56:00"/>
    <x v="0"/>
  </r>
  <r>
    <n v="2"/>
    <s v="Cliente_352"/>
    <n v="6"/>
    <x v="61"/>
    <d v="2023-04-01T03:45:00"/>
    <d v="2023-04-01T05:10:00"/>
    <x v="62"/>
    <x v="2"/>
    <x v="0"/>
    <x v="0"/>
    <n v="21.25"/>
    <s v="Reservada"/>
    <x v="66"/>
    <x v="4"/>
    <s v="Plato_20, Plato_19, Plato_10, Plato_2"/>
    <n v="256"/>
    <d v="1899-12-30T01:25:00"/>
    <x v="55"/>
    <d v="1899-12-30T00:00:00"/>
    <x v="1"/>
  </r>
  <r>
    <n v="8"/>
    <s v="Cliente_784"/>
    <n v="4"/>
    <x v="9"/>
    <d v="2023-04-01T00:02:00"/>
    <d v="2023-04-01T03:15:00"/>
    <x v="63"/>
    <x v="3"/>
    <x v="2"/>
    <x v="2"/>
    <n v="45.65"/>
    <s v="Ocupada"/>
    <x v="67"/>
    <x v="2"/>
    <s v="Plato_14, Plato_16, Plato_15, Plato_1"/>
    <n v="218"/>
    <d v="1899-12-30T03:28:00"/>
    <x v="56"/>
    <d v="1899-12-30T01:03:00"/>
    <x v="0"/>
  </r>
  <r>
    <n v="5"/>
    <s v="Cliente_118"/>
    <n v="4"/>
    <x v="62"/>
    <d v="2023-04-01T02:02:00"/>
    <d v="2023-04-01T03:57:00"/>
    <x v="64"/>
    <x v="2"/>
    <x v="0"/>
    <x v="2"/>
    <n v="31.49"/>
    <s v="Libre"/>
    <x v="68"/>
    <x v="4"/>
    <s v="Plato_13, Plato_7, Plato_11"/>
    <n v="234"/>
    <d v="1899-12-30T01:55:00"/>
    <x v="57"/>
    <d v="1899-12-30T00:23:00"/>
    <x v="0"/>
  </r>
  <r>
    <n v="17"/>
    <s v="Cliente_61"/>
    <n v="4"/>
    <x v="63"/>
    <d v="2023-04-01T00:11:00"/>
    <d v="2023-04-01T01:22:00"/>
    <x v="65"/>
    <x v="4"/>
    <x v="0"/>
    <x v="0"/>
    <n v="28.26"/>
    <s v="Libre"/>
    <x v="69"/>
    <x v="3"/>
    <s v="Plato_1, Plato_18"/>
    <n v="118"/>
    <d v="1899-12-30T01:11:00"/>
    <x v="3"/>
    <d v="1899-12-30T00:31:00"/>
    <x v="0"/>
  </r>
  <r>
    <n v="18"/>
    <s v="Cliente_440"/>
    <n v="4"/>
    <x v="6"/>
    <d v="2023-04-01T01:57:00"/>
    <d v="2023-04-01T05:56:00"/>
    <x v="66"/>
    <x v="0"/>
    <x v="0"/>
    <x v="2"/>
    <n v="24.01"/>
    <s v="Ocupada"/>
    <x v="70"/>
    <x v="3"/>
    <s v="Plato_2, Plato_14"/>
    <n v="136"/>
    <d v="1899-12-30T04:14:00"/>
    <x v="58"/>
    <d v="1899-12-30T03:25:00"/>
    <x v="0"/>
  </r>
  <r>
    <n v="17"/>
    <s v="Cliente_258"/>
    <n v="1"/>
    <x v="64"/>
    <d v="2023-04-01T02:42:00"/>
    <d v="2023-04-01T05:51:00"/>
    <x v="67"/>
    <x v="2"/>
    <x v="0"/>
    <x v="2"/>
    <n v="15.28"/>
    <s v="Reservada"/>
    <x v="71"/>
    <x v="4"/>
    <s v="Plato_13, Plato_4"/>
    <n v="75"/>
    <d v="1899-12-30T03:09:00"/>
    <x v="59"/>
    <d v="1899-12-30T02:15:00"/>
    <x v="0"/>
  </r>
  <r>
    <n v="1"/>
    <s v="Cliente_742"/>
    <n v="4"/>
    <x v="65"/>
    <d v="2023-04-01T02:39:00"/>
    <d v="2023-04-01T06:09:00"/>
    <x v="68"/>
    <x v="4"/>
    <x v="1"/>
    <x v="2"/>
    <n v="34.51"/>
    <s v="Libre"/>
    <x v="72"/>
    <x v="10"/>
    <s v="Plato_6"/>
    <n v="81"/>
    <d v="1899-12-30T03:30:00"/>
    <x v="60"/>
    <d v="1899-12-30T03:10:00"/>
    <x v="0"/>
  </r>
  <r>
    <n v="19"/>
    <s v="Cliente_865"/>
    <n v="4"/>
    <x v="66"/>
    <d v="2023-04-01T01:04:00"/>
    <d v="2023-04-01T04:13:00"/>
    <x v="69"/>
    <x v="4"/>
    <x v="0"/>
    <x v="2"/>
    <n v="30.83"/>
    <s v="Libre"/>
    <x v="73"/>
    <x v="2"/>
    <s v="Plato_10, Plato_18, Plato_15"/>
    <n v="218"/>
    <d v="1899-12-30T03:09:00"/>
    <x v="61"/>
    <d v="1899-12-30T01:29:00"/>
    <x v="0"/>
  </r>
  <r>
    <n v="19"/>
    <s v="Cliente_79"/>
    <n v="5"/>
    <x v="67"/>
    <d v="2023-04-01T03:36:00"/>
    <d v="2023-04-01T04:49:00"/>
    <x v="7"/>
    <x v="3"/>
    <x v="0"/>
    <x v="2"/>
    <n v="45.23"/>
    <s v="Ocupada"/>
    <x v="74"/>
    <x v="5"/>
    <s v="Plato_20, Plato_14"/>
    <n v="109"/>
    <d v="1899-12-30T01:28:00"/>
    <x v="62"/>
    <d v="1899-12-30T00:37:00"/>
    <x v="0"/>
  </r>
  <r>
    <n v="17"/>
    <s v="Cliente_42"/>
    <n v="3"/>
    <x v="68"/>
    <d v="2023-04-01T02:57:00"/>
    <d v="2023-04-01T05:24:00"/>
    <x v="70"/>
    <x v="1"/>
    <x v="0"/>
    <x v="2"/>
    <n v="17.760000000000002"/>
    <s v="Reservada"/>
    <x v="75"/>
    <x v="10"/>
    <s v="Plato_2, Plato_4, Plato_7, Plato_10"/>
    <n v="158"/>
    <d v="1899-12-30T02:27:00"/>
    <x v="63"/>
    <d v="1899-12-30T00:50:00"/>
    <x v="0"/>
  </r>
  <r>
    <n v="3"/>
    <s v="Cliente_374"/>
    <n v="1"/>
    <x v="69"/>
    <d v="2023-04-01T02:46:00"/>
    <d v="2023-04-01T06:15:00"/>
    <x v="71"/>
    <x v="0"/>
    <x v="2"/>
    <x v="2"/>
    <n v="19.88"/>
    <s v="Libre"/>
    <x v="76"/>
    <x v="6"/>
    <s v="Plato_4, Plato_7, Plato_11"/>
    <n v="99"/>
    <d v="1899-12-30T03:29:00"/>
    <x v="63"/>
    <d v="1899-12-30T01:52:00"/>
    <x v="0"/>
  </r>
  <r>
    <n v="7"/>
    <s v="Cliente_636"/>
    <n v="4"/>
    <x v="70"/>
    <d v="2023-04-01T01:34:00"/>
    <d v="2023-04-01T03:03:00"/>
    <x v="61"/>
    <x v="0"/>
    <x v="0"/>
    <x v="2"/>
    <n v="20.02"/>
    <s v="Libre"/>
    <x v="77"/>
    <x v="1"/>
    <s v="Plato_12"/>
    <n v="57"/>
    <d v="1899-12-30T01:29:00"/>
    <x v="59"/>
    <d v="1899-12-30T00:35:00"/>
    <x v="0"/>
  </r>
  <r>
    <n v="16"/>
    <s v="Cliente_753"/>
    <n v="2"/>
    <x v="70"/>
    <d v="2023-04-01T01:34:00"/>
    <d v="2023-04-01T05:08:00"/>
    <x v="72"/>
    <x v="0"/>
    <x v="0"/>
    <x v="2"/>
    <n v="34.01"/>
    <s v="Libre"/>
    <x v="78"/>
    <x v="5"/>
    <s v="Plato_9, Plato_11, Plato_3, Plato_13"/>
    <n v="309"/>
    <d v="1899-12-30T03:34:00"/>
    <x v="45"/>
    <d v="1899-12-30T01:58:00"/>
    <x v="0"/>
  </r>
  <r>
    <n v="18"/>
    <s v="Cliente_632"/>
    <n v="6"/>
    <x v="37"/>
    <d v="2023-04-01T02:14:00"/>
    <d v="2023-04-01T03:46:00"/>
    <x v="73"/>
    <x v="4"/>
    <x v="0"/>
    <x v="2"/>
    <n v="39.049999999999997"/>
    <s v="Libre"/>
    <x v="79"/>
    <x v="5"/>
    <s v="Plato_5, Plato_9, Plato_7"/>
    <n v="121"/>
    <d v="1899-12-30T01:32:00"/>
    <x v="64"/>
    <d v="1899-12-30T00:25:00"/>
    <x v="0"/>
  </r>
  <r>
    <n v="17"/>
    <s v="Cliente_969"/>
    <n v="4"/>
    <x v="71"/>
    <d v="2023-04-01T03:40:00"/>
    <d v="2023-04-01T06:31:00"/>
    <x v="74"/>
    <x v="3"/>
    <x v="2"/>
    <x v="2"/>
    <n v="23.69"/>
    <s v="Ocupada"/>
    <x v="80"/>
    <x v="7"/>
    <s v="Plato_17"/>
    <n v="62"/>
    <d v="1899-12-30T03:06:00"/>
    <x v="12"/>
    <d v="1899-12-30T02:07:00"/>
    <x v="0"/>
  </r>
  <r>
    <n v="16"/>
    <s v="Cliente_574"/>
    <n v="3"/>
    <x v="72"/>
    <d v="2023-04-01T03:25:00"/>
    <d v="2023-04-01T07:10:00"/>
    <x v="75"/>
    <x v="3"/>
    <x v="1"/>
    <x v="2"/>
    <n v="38.6"/>
    <s v="Libre"/>
    <x v="81"/>
    <x v="3"/>
    <s v="Plato_1, Plato_2"/>
    <n v="80"/>
    <d v="1899-12-30T03:45:00"/>
    <x v="65"/>
    <d v="1899-12-30T03:26:00"/>
    <x v="0"/>
  </r>
  <r>
    <n v="15"/>
    <s v="Cliente_292"/>
    <n v="1"/>
    <x v="73"/>
    <d v="2023-04-01T03:42:00"/>
    <d v="2023-04-01T06:39:00"/>
    <x v="76"/>
    <x v="1"/>
    <x v="2"/>
    <x v="2"/>
    <n v="24.94"/>
    <s v="Ocupada"/>
    <x v="82"/>
    <x v="10"/>
    <s v="Plato_6, Plato_3, Plato_15"/>
    <n v="170"/>
    <d v="1899-12-30T03:12:00"/>
    <x v="66"/>
    <d v="1899-12-30T01:38:00"/>
    <x v="0"/>
  </r>
  <r>
    <n v="19"/>
    <s v="Cliente_148"/>
    <n v="5"/>
    <x v="47"/>
    <d v="2023-04-01T01:42:00"/>
    <d v="2023-04-01T03:18:00"/>
    <x v="77"/>
    <x v="4"/>
    <x v="0"/>
    <x v="2"/>
    <n v="15.11"/>
    <s v="Ocupada"/>
    <x v="83"/>
    <x v="4"/>
    <s v="Plato_2"/>
    <n v="60"/>
    <d v="1899-12-30T01:51:00"/>
    <x v="67"/>
    <d v="1899-12-30T01:41:00"/>
    <x v="0"/>
  </r>
  <r>
    <n v="8"/>
    <s v="Cliente_747"/>
    <n v="3"/>
    <x v="74"/>
    <d v="2023-04-01T02:35:00"/>
    <d v="2023-04-01T04:31:00"/>
    <x v="3"/>
    <x v="2"/>
    <x v="2"/>
    <x v="2"/>
    <n v="45.96"/>
    <s v="Libre"/>
    <x v="84"/>
    <x v="8"/>
    <s v="Plato_16, Plato_19, Plato_3, Plato_15"/>
    <n v="208"/>
    <d v="1899-12-30T01:56:00"/>
    <x v="68"/>
    <d v="1899-12-30T00:00:00"/>
    <x v="1"/>
  </r>
  <r>
    <n v="20"/>
    <s v="Cliente_501"/>
    <n v="3"/>
    <x v="9"/>
    <d v="2023-04-01T00:02:00"/>
    <d v="2023-04-01T02:08:00"/>
    <x v="78"/>
    <x v="3"/>
    <x v="0"/>
    <x v="0"/>
    <n v="11.84"/>
    <s v="Libre"/>
    <x v="85"/>
    <x v="0"/>
    <s v="Plato_1"/>
    <n v="50"/>
    <d v="1899-12-30T02:06:00"/>
    <x v="69"/>
    <d v="1899-12-30T01:58:00"/>
    <x v="0"/>
  </r>
  <r>
    <n v="3"/>
    <s v="Cliente_733"/>
    <n v="2"/>
    <x v="75"/>
    <d v="2023-04-01T01:46:00"/>
    <d v="2023-04-01T03:18:00"/>
    <x v="77"/>
    <x v="4"/>
    <x v="0"/>
    <x v="2"/>
    <n v="29.46"/>
    <s v="Ocupada"/>
    <x v="86"/>
    <x v="5"/>
    <s v="Plato_4, Plato_15, Plato_17"/>
    <n v="99"/>
    <d v="1899-12-30T01:47:00"/>
    <x v="26"/>
    <d v="1899-12-30T00:36:00"/>
    <x v="0"/>
  </r>
  <r>
    <n v="18"/>
    <s v="Cliente_36"/>
    <n v="1"/>
    <x v="43"/>
    <d v="2023-04-01T03:30:00"/>
    <d v="2023-04-01T06:40:00"/>
    <x v="79"/>
    <x v="4"/>
    <x v="0"/>
    <x v="0"/>
    <n v="23.93"/>
    <s v="Reservada"/>
    <x v="87"/>
    <x v="8"/>
    <s v="Plato_20, Plato_12, Plato_10"/>
    <n v="123"/>
    <d v="1899-12-30T03:10:00"/>
    <x v="70"/>
    <d v="1899-12-30T01:13:00"/>
    <x v="0"/>
  </r>
  <r>
    <n v="11"/>
    <s v="Cliente_553"/>
    <n v="4"/>
    <x v="76"/>
    <d v="2023-04-01T00:42:00"/>
    <d v="2023-04-01T02:19:00"/>
    <x v="80"/>
    <x v="3"/>
    <x v="1"/>
    <x v="0"/>
    <n v="12.28"/>
    <s v="Libre"/>
    <x v="88"/>
    <x v="7"/>
    <s v="Plato_14, Plato_18, Plato_5"/>
    <n v="159"/>
    <d v="1899-12-30T01:37:00"/>
    <x v="68"/>
    <d v="1899-12-30T00:00:00"/>
    <x v="1"/>
  </r>
  <r>
    <n v="6"/>
    <s v="Cliente_1000"/>
    <n v="3"/>
    <x v="77"/>
    <d v="2023-04-01T01:17:00"/>
    <d v="2023-04-01T03:13:00"/>
    <x v="81"/>
    <x v="3"/>
    <x v="0"/>
    <x v="0"/>
    <n v="30.69"/>
    <s v="Reservada"/>
    <x v="89"/>
    <x v="8"/>
    <s v="Plato_18"/>
    <n v="34"/>
    <d v="1899-12-30T01:56:00"/>
    <x v="48"/>
    <d v="1899-12-30T01:08:00"/>
    <x v="0"/>
  </r>
  <r>
    <n v="1"/>
    <s v="Cliente_607"/>
    <n v="5"/>
    <x v="78"/>
    <d v="2023-04-01T03:38:00"/>
    <d v="2023-04-01T05:24:00"/>
    <x v="70"/>
    <x v="3"/>
    <x v="0"/>
    <x v="2"/>
    <n v="39.1"/>
    <s v="Reservada"/>
    <x v="90"/>
    <x v="0"/>
    <s v="Plato_8, Plato_13, Plato_5, Plato_6"/>
    <n v="293"/>
    <d v="1899-12-30T01:46:00"/>
    <x v="71"/>
    <d v="1899-12-30T00:00:00"/>
    <x v="1"/>
  </r>
  <r>
    <n v="6"/>
    <s v="Cliente_378"/>
    <n v="2"/>
    <x v="79"/>
    <d v="2023-04-01T03:35:00"/>
    <d v="2023-04-01T06:09:00"/>
    <x v="68"/>
    <x v="2"/>
    <x v="1"/>
    <x v="2"/>
    <n v="12.75"/>
    <s v="Libre"/>
    <x v="91"/>
    <x v="5"/>
    <s v="Plato_9, Plato_7"/>
    <n v="82"/>
    <d v="1899-12-30T02:34:00"/>
    <x v="72"/>
    <d v="1899-12-30T01:52:00"/>
    <x v="0"/>
  </r>
  <r>
    <n v="2"/>
    <s v="Cliente_612"/>
    <n v="2"/>
    <x v="80"/>
    <d v="2023-04-01T01:39:00"/>
    <d v="2023-04-01T03:48:00"/>
    <x v="82"/>
    <x v="2"/>
    <x v="0"/>
    <x v="2"/>
    <n v="45.66"/>
    <s v="Libre"/>
    <x v="92"/>
    <x v="4"/>
    <s v="Plato_9"/>
    <n v="29"/>
    <d v="1899-12-30T02:09:00"/>
    <x v="73"/>
    <d v="1899-12-30T01:51:00"/>
    <x v="0"/>
  </r>
  <r>
    <n v="12"/>
    <s v="Cliente_452"/>
    <n v="1"/>
    <x v="81"/>
    <d v="2023-04-01T01:52:00"/>
    <d v="2023-04-01T04:53:00"/>
    <x v="83"/>
    <x v="4"/>
    <x v="0"/>
    <x v="2"/>
    <n v="28.36"/>
    <s v="Ocupada"/>
    <x v="93"/>
    <x v="9"/>
    <s v="Plato_2, Plato_15, Plato_11"/>
    <n v="253"/>
    <d v="1899-12-30T03:16:00"/>
    <x v="74"/>
    <d v="1899-12-30T01:07:00"/>
    <x v="0"/>
  </r>
  <r>
    <n v="12"/>
    <s v="Cliente_244"/>
    <n v="5"/>
    <x v="82"/>
    <d v="2023-04-01T03:19:00"/>
    <d v="2023-04-01T06:07:00"/>
    <x v="32"/>
    <x v="2"/>
    <x v="2"/>
    <x v="2"/>
    <n v="24.68"/>
    <s v="Ocupada"/>
    <x v="94"/>
    <x v="0"/>
    <s v="Plato_12, Plato_15"/>
    <n v="153"/>
    <d v="1899-12-30T03:03:00"/>
    <x v="6"/>
    <d v="1899-12-30T02:22:00"/>
    <x v="0"/>
  </r>
  <r>
    <n v="16"/>
    <s v="Cliente_840"/>
    <n v="5"/>
    <x v="83"/>
    <d v="2023-04-01T01:59:00"/>
    <d v="2023-04-01T05:26:00"/>
    <x v="84"/>
    <x v="4"/>
    <x v="1"/>
    <x v="2"/>
    <n v="33.630000000000003"/>
    <s v="Libre"/>
    <x v="95"/>
    <x v="6"/>
    <s v="Plato_11, Plato_12, Plato_7"/>
    <n v="176"/>
    <d v="1899-12-30T03:27:00"/>
    <x v="75"/>
    <d v="1899-12-30T02:11:00"/>
    <x v="0"/>
  </r>
  <r>
    <n v="14"/>
    <s v="Cliente_993"/>
    <n v="2"/>
    <x v="75"/>
    <d v="2023-04-01T01:46:00"/>
    <d v="2023-04-01T03:03:00"/>
    <x v="61"/>
    <x v="2"/>
    <x v="2"/>
    <x v="2"/>
    <n v="19.22"/>
    <s v="Ocupada"/>
    <x v="96"/>
    <x v="8"/>
    <s v="Plato_10, Plato_3, Plato_18"/>
    <n v="188"/>
    <d v="1899-12-30T01:32:00"/>
    <x v="76"/>
    <d v="1899-12-30T00:13:00"/>
    <x v="0"/>
  </r>
  <r>
    <n v="7"/>
    <s v="Cliente_29"/>
    <n v="3"/>
    <x v="84"/>
    <d v="2023-04-01T01:01:00"/>
    <d v="2023-04-01T03:22:00"/>
    <x v="85"/>
    <x v="3"/>
    <x v="0"/>
    <x v="2"/>
    <n v="17.149999999999999"/>
    <s v="Ocupada"/>
    <x v="97"/>
    <x v="6"/>
    <s v="Plato_3, Plato_9, Plato_12"/>
    <n v="166"/>
    <d v="1899-12-30T02:36:00"/>
    <x v="77"/>
    <d v="1899-12-30T00:16:00"/>
    <x v="0"/>
  </r>
  <r>
    <n v="2"/>
    <s v="Cliente_873"/>
    <n v="6"/>
    <x v="85"/>
    <d v="2023-04-01T02:22:00"/>
    <d v="2023-04-01T06:18:00"/>
    <x v="41"/>
    <x v="2"/>
    <x v="0"/>
    <x v="2"/>
    <n v="33.549999999999997"/>
    <s v="Ocupada"/>
    <x v="98"/>
    <x v="9"/>
    <s v="Plato_2, Plato_17, Plato_12, Plato_9"/>
    <n v="139"/>
    <d v="1899-12-30T04:11:00"/>
    <x v="36"/>
    <d v="1899-12-30T02:45:00"/>
    <x v="0"/>
  </r>
  <r>
    <n v="18"/>
    <s v="Cliente_965"/>
    <n v="1"/>
    <x v="86"/>
    <d v="2023-04-01T03:32:00"/>
    <d v="2023-04-01T06:45:00"/>
    <x v="86"/>
    <x v="1"/>
    <x v="0"/>
    <x v="2"/>
    <n v="15.15"/>
    <s v="Reservada"/>
    <x v="99"/>
    <x v="3"/>
    <s v="Plato_7, Plato_5, Plato_1"/>
    <n v="166"/>
    <d v="1899-12-30T03:13:00"/>
    <x v="14"/>
    <d v="1899-12-30T01:30:00"/>
    <x v="0"/>
  </r>
  <r>
    <n v="1"/>
    <s v="Cliente_313"/>
    <n v="5"/>
    <x v="87"/>
    <d v="2023-04-01T00:14:00"/>
    <d v="2023-04-01T02:15:00"/>
    <x v="87"/>
    <x v="4"/>
    <x v="0"/>
    <x v="2"/>
    <n v="15.09"/>
    <s v="Libre"/>
    <x v="100"/>
    <x v="5"/>
    <s v="Plato_17, Plato_1, Plato_5, Plato_8"/>
    <n v="138"/>
    <d v="1899-12-30T02:01:00"/>
    <x v="17"/>
    <d v="1899-12-30T00:00:00"/>
    <x v="1"/>
  </r>
  <r>
    <n v="19"/>
    <s v="Cliente_520"/>
    <n v="2"/>
    <x v="88"/>
    <d v="2023-04-01T01:33:00"/>
    <d v="2023-04-01T04:14:00"/>
    <x v="51"/>
    <x v="0"/>
    <x v="0"/>
    <x v="2"/>
    <n v="12.65"/>
    <s v="Reservada"/>
    <x v="101"/>
    <x v="5"/>
    <s v="Plato_16, Plato_9"/>
    <n v="171"/>
    <d v="1899-12-30T02:41:00"/>
    <x v="78"/>
    <d v="1899-12-30T01:55:00"/>
    <x v="0"/>
  </r>
  <r>
    <n v="13"/>
    <s v="Cliente_388"/>
    <n v="3"/>
    <x v="47"/>
    <d v="2023-04-01T01:42:00"/>
    <d v="2023-04-01T05:10:00"/>
    <x v="62"/>
    <x v="4"/>
    <x v="0"/>
    <x v="0"/>
    <n v="26.75"/>
    <s v="Reservada"/>
    <x v="102"/>
    <x v="2"/>
    <s v="Plato_13, Plato_18, Plato_4"/>
    <n v="73"/>
    <d v="1899-12-30T03:28:00"/>
    <x v="79"/>
    <d v="1899-12-30T01:49:00"/>
    <x v="0"/>
  </r>
  <r>
    <n v="14"/>
    <s v="Cliente_384"/>
    <n v="4"/>
    <x v="1"/>
    <d v="2023-04-01T01:28:00"/>
    <d v="2023-04-01T02:44:00"/>
    <x v="88"/>
    <x v="0"/>
    <x v="1"/>
    <x v="0"/>
    <n v="11.12"/>
    <s v="Reservada"/>
    <x v="103"/>
    <x v="7"/>
    <s v="Plato_14, Plato_17"/>
    <n v="77"/>
    <d v="1899-12-30T01:16:00"/>
    <x v="7"/>
    <d v="1899-12-30T00:21:00"/>
    <x v="0"/>
  </r>
  <r>
    <n v="14"/>
    <s v="Cliente_517"/>
    <n v="6"/>
    <x v="89"/>
    <d v="2023-04-01T01:18:00"/>
    <d v="2023-04-01T04:00:00"/>
    <x v="89"/>
    <x v="0"/>
    <x v="0"/>
    <x v="2"/>
    <n v="15.64"/>
    <s v="Libre"/>
    <x v="104"/>
    <x v="2"/>
    <s v="Plato_3, Plato_6"/>
    <n v="141"/>
    <d v="1899-12-30T02:42:00"/>
    <x v="49"/>
    <d v="1899-12-30T01:59:00"/>
    <x v="0"/>
  </r>
  <r>
    <n v="15"/>
    <s v="Cliente_711"/>
    <n v="3"/>
    <x v="36"/>
    <d v="2023-04-01T02:00:00"/>
    <d v="2023-04-01T05:08:00"/>
    <x v="72"/>
    <x v="4"/>
    <x v="1"/>
    <x v="1"/>
    <n v="22.72"/>
    <s v="Libre"/>
    <x v="105"/>
    <x v="7"/>
    <s v="Plato_18"/>
    <n v="68"/>
    <d v="1899-12-30T03:08:00"/>
    <x v="9"/>
    <d v="1899-12-30T02:39:00"/>
    <x v="0"/>
  </r>
  <r>
    <n v="11"/>
    <s v="Cliente_651"/>
    <n v="5"/>
    <x v="90"/>
    <d v="2023-04-01T01:29:00"/>
    <d v="2023-04-01T02:58:00"/>
    <x v="90"/>
    <x v="2"/>
    <x v="0"/>
    <x v="0"/>
    <n v="48.77"/>
    <s v="Reservada"/>
    <x v="106"/>
    <x v="6"/>
    <s v="Plato_15, Plato_9, Plato_18"/>
    <n v="253"/>
    <d v="1899-12-30T01:29:00"/>
    <x v="80"/>
    <d v="1899-12-30T00:00:00"/>
    <x v="1"/>
  </r>
  <r>
    <n v="3"/>
    <s v="Cliente_545"/>
    <n v="3"/>
    <x v="91"/>
    <d v="2023-04-01T01:32:00"/>
    <d v="2023-04-01T03:37:00"/>
    <x v="91"/>
    <x v="4"/>
    <x v="1"/>
    <x v="0"/>
    <n v="23.26"/>
    <s v="Reservada"/>
    <x v="107"/>
    <x v="3"/>
    <s v="Plato_9, Plato_4, Plato_3, Plato_16"/>
    <n v="124"/>
    <d v="1899-12-30T02:05:00"/>
    <x v="81"/>
    <d v="1899-12-30T00:10:00"/>
    <x v="0"/>
  </r>
  <r>
    <n v="10"/>
    <s v="Cliente_116"/>
    <n v="2"/>
    <x v="19"/>
    <d v="2023-04-01T01:25:00"/>
    <d v="2023-04-01T02:26:00"/>
    <x v="92"/>
    <x v="4"/>
    <x v="1"/>
    <x v="2"/>
    <n v="42.95"/>
    <s v="Libre"/>
    <x v="108"/>
    <x v="8"/>
    <s v="Plato_18, Plato_14, Plato_5"/>
    <n v="169"/>
    <d v="1899-12-30T01:01:00"/>
    <x v="82"/>
    <d v="1899-12-30T00:00:00"/>
    <x v="1"/>
  </r>
  <r>
    <n v="5"/>
    <s v="Cliente_170"/>
    <n v="1"/>
    <x v="86"/>
    <d v="2023-04-01T03:32:00"/>
    <d v="2023-04-01T06:37:00"/>
    <x v="93"/>
    <x v="1"/>
    <x v="0"/>
    <x v="2"/>
    <n v="47.91"/>
    <s v="Reservada"/>
    <x v="109"/>
    <x v="3"/>
    <s v="Plato_9, Plato_10, Plato_6"/>
    <n v="163"/>
    <d v="1899-12-30T03:05:00"/>
    <x v="83"/>
    <d v="1899-12-30T01:04:00"/>
    <x v="0"/>
  </r>
  <r>
    <n v="3"/>
    <s v="Cliente_92"/>
    <n v="2"/>
    <x v="92"/>
    <d v="2023-04-01T01:48:00"/>
    <d v="2023-04-01T05:07:00"/>
    <x v="94"/>
    <x v="0"/>
    <x v="1"/>
    <x v="2"/>
    <n v="18.82"/>
    <s v="Reservada"/>
    <x v="110"/>
    <x v="8"/>
    <s v="Plato_15, Plato_5, Plato_7, Plato_9"/>
    <n v="204"/>
    <d v="1899-12-30T03:19:00"/>
    <x v="84"/>
    <d v="1899-12-30T01:02:00"/>
    <x v="0"/>
  </r>
  <r>
    <n v="6"/>
    <s v="Cliente_552"/>
    <n v="2"/>
    <x v="93"/>
    <d v="2023-04-01T01:49:00"/>
    <d v="2023-04-01T04:01:00"/>
    <x v="42"/>
    <x v="2"/>
    <x v="2"/>
    <x v="1"/>
    <n v="35.36"/>
    <s v="Ocupada"/>
    <x v="111"/>
    <x v="4"/>
    <s v="Plato_3"/>
    <n v="20"/>
    <d v="1899-12-30T02:27:00"/>
    <x v="85"/>
    <d v="1899-12-30T02:11:00"/>
    <x v="0"/>
  </r>
  <r>
    <n v="4"/>
    <s v="Cliente_627"/>
    <n v="2"/>
    <x v="94"/>
    <d v="2023-04-01T01:12:00"/>
    <d v="2023-04-01T04:21:00"/>
    <x v="55"/>
    <x v="0"/>
    <x v="0"/>
    <x v="2"/>
    <n v="29.74"/>
    <s v="Ocupada"/>
    <x v="112"/>
    <x v="2"/>
    <s v="Plato_18"/>
    <n v="68"/>
    <d v="1899-12-30T03:24:00"/>
    <x v="62"/>
    <d v="1899-12-30T02:33:00"/>
    <x v="0"/>
  </r>
  <r>
    <n v="7"/>
    <s v="Cliente_588"/>
    <n v="6"/>
    <x v="26"/>
    <d v="2023-04-01T00:49:00"/>
    <d v="2023-04-01T03:30:00"/>
    <x v="95"/>
    <x v="1"/>
    <x v="0"/>
    <x v="2"/>
    <n v="38.81"/>
    <s v="Ocupada"/>
    <x v="113"/>
    <x v="9"/>
    <s v="Plato_2, Plato_9, Plato_4, Plato_5"/>
    <n v="253"/>
    <d v="1899-12-30T02:56:00"/>
    <x v="55"/>
    <d v="1899-12-30T00:45:00"/>
    <x v="0"/>
  </r>
  <r>
    <n v="12"/>
    <s v="Cliente_313"/>
    <n v="6"/>
    <x v="95"/>
    <d v="2023-04-01T03:43:00"/>
    <d v="2023-04-01T06:26:00"/>
    <x v="34"/>
    <x v="1"/>
    <x v="2"/>
    <x v="0"/>
    <n v="46.46"/>
    <s v="Ocupada"/>
    <x v="114"/>
    <x v="7"/>
    <s v="Plato_6, Plato_2, Plato_15"/>
    <n v="237"/>
    <d v="1899-12-30T02:58:00"/>
    <x v="33"/>
    <d v="1899-12-30T01:20:00"/>
    <x v="0"/>
  </r>
  <r>
    <n v="8"/>
    <s v="Cliente_949"/>
    <n v="5"/>
    <x v="96"/>
    <d v="2023-04-01T03:15:00"/>
    <d v="2023-04-01T06:33:00"/>
    <x v="10"/>
    <x v="1"/>
    <x v="0"/>
    <x v="2"/>
    <n v="47.69"/>
    <s v="Ocupada"/>
    <x v="115"/>
    <x v="9"/>
    <s v="Plato_15, Plato_8, Plato_19, Plato_18"/>
    <n v="269"/>
    <d v="1899-12-30T03:33:00"/>
    <x v="74"/>
    <d v="1899-12-30T01:24:00"/>
    <x v="0"/>
  </r>
  <r>
    <n v="8"/>
    <s v="Cliente_863"/>
    <n v="4"/>
    <x v="28"/>
    <d v="2023-04-01T02:55:00"/>
    <d v="2023-04-01T05:45:00"/>
    <x v="96"/>
    <x v="0"/>
    <x v="1"/>
    <x v="2"/>
    <n v="11.65"/>
    <s v="Ocupada"/>
    <x v="116"/>
    <x v="9"/>
    <s v="Plato_8"/>
    <n v="70"/>
    <d v="1899-12-30T03:05:00"/>
    <x v="69"/>
    <d v="1899-12-30T02:57:00"/>
    <x v="0"/>
  </r>
  <r>
    <n v="13"/>
    <s v="Cliente_140"/>
    <n v="1"/>
    <x v="97"/>
    <d v="2023-04-01T00:34:00"/>
    <d v="2023-04-01T01:45:00"/>
    <x v="97"/>
    <x v="3"/>
    <x v="2"/>
    <x v="0"/>
    <n v="49.32"/>
    <s v="Libre"/>
    <x v="117"/>
    <x v="6"/>
    <s v="Plato_4, Plato_14, Plato_6, Plato_15"/>
    <n v="209"/>
    <d v="1899-12-30T01:11:00"/>
    <x v="86"/>
    <d v="1899-12-30T00:00:00"/>
    <x v="1"/>
  </r>
  <r>
    <n v="17"/>
    <s v="Cliente_523"/>
    <n v="3"/>
    <x v="98"/>
    <d v="2023-04-02T03:24:00"/>
    <d v="2023-04-02T05:03:00"/>
    <x v="98"/>
    <x v="2"/>
    <x v="1"/>
    <x v="2"/>
    <n v="11.5"/>
    <s v="Reservada"/>
    <x v="118"/>
    <x v="4"/>
    <s v="Plato_10, Plato_19, Plato_4"/>
    <n v="134"/>
    <d v="1899-12-30T01:39:00"/>
    <x v="59"/>
    <d v="1899-12-30T00:45:00"/>
    <x v="0"/>
  </r>
  <r>
    <n v="4"/>
    <s v="Cliente_916"/>
    <n v="2"/>
    <x v="99"/>
    <d v="2023-04-02T00:38:00"/>
    <d v="2023-04-02T01:42:00"/>
    <x v="99"/>
    <x v="1"/>
    <x v="0"/>
    <x v="1"/>
    <n v="12.51"/>
    <s v="Reservada"/>
    <x v="119"/>
    <x v="7"/>
    <s v="Plato_17, Plato_10"/>
    <n v="145"/>
    <d v="1899-12-30T01:04:00"/>
    <x v="63"/>
    <d v="1899-12-30T00:00:00"/>
    <x v="1"/>
  </r>
  <r>
    <n v="5"/>
    <s v="Cliente_416"/>
    <n v="4"/>
    <x v="100"/>
    <d v="2023-04-02T03:45:00"/>
    <d v="2023-04-02T06:13:00"/>
    <x v="100"/>
    <x v="4"/>
    <x v="0"/>
    <x v="2"/>
    <n v="12.3"/>
    <s v="Reservada"/>
    <x v="120"/>
    <x v="3"/>
    <s v="Plato_10"/>
    <n v="52"/>
    <d v="1899-12-30T02:28:00"/>
    <x v="15"/>
    <d v="1899-12-30T01:50:00"/>
    <x v="0"/>
  </r>
  <r>
    <n v="6"/>
    <s v="Cliente_346"/>
    <n v="6"/>
    <x v="101"/>
    <d v="2023-04-02T01:23:00"/>
    <d v="2023-04-02T02:48:00"/>
    <x v="101"/>
    <x v="1"/>
    <x v="0"/>
    <x v="0"/>
    <n v="20.38"/>
    <s v="Ocupada"/>
    <x v="121"/>
    <x v="1"/>
    <s v="Plato_8"/>
    <n v="105"/>
    <d v="1899-12-30T01:40:00"/>
    <x v="87"/>
    <d v="1899-12-30T01:08:00"/>
    <x v="0"/>
  </r>
  <r>
    <n v="16"/>
    <s v="Cliente_381"/>
    <n v="6"/>
    <x v="102"/>
    <d v="2023-04-02T03:09:00"/>
    <d v="2023-04-02T04:10:00"/>
    <x v="102"/>
    <x v="4"/>
    <x v="0"/>
    <x v="0"/>
    <n v="46.88"/>
    <s v="Reservada"/>
    <x v="122"/>
    <x v="10"/>
    <s v="Plato_7"/>
    <n v="24"/>
    <d v="1899-12-30T01:01:00"/>
    <x v="88"/>
    <d v="1899-12-30T00:28:00"/>
    <x v="0"/>
  </r>
  <r>
    <n v="16"/>
    <s v="Cliente_791"/>
    <n v="5"/>
    <x v="103"/>
    <d v="2023-04-02T03:39:00"/>
    <d v="2023-04-02T05:22:00"/>
    <x v="103"/>
    <x v="0"/>
    <x v="0"/>
    <x v="0"/>
    <n v="10.85"/>
    <s v="Libre"/>
    <x v="123"/>
    <x v="0"/>
    <s v="Plato_3, Plato_1, Plato_11, Plato_9"/>
    <n v="222"/>
    <d v="1899-12-30T01:43:00"/>
    <x v="89"/>
    <d v="1899-12-30T00:00:00"/>
    <x v="1"/>
  </r>
  <r>
    <n v="14"/>
    <s v="Cliente_697"/>
    <n v="2"/>
    <x v="104"/>
    <d v="2023-04-02T02:56:00"/>
    <d v="2023-04-02T06:13:00"/>
    <x v="100"/>
    <x v="0"/>
    <x v="0"/>
    <x v="2"/>
    <n v="24.66"/>
    <s v="Libre"/>
    <x v="124"/>
    <x v="6"/>
    <s v="Plato_16, Plato_18, Plato_3"/>
    <n v="184"/>
    <d v="1899-12-30T03:17:00"/>
    <x v="90"/>
    <d v="1899-12-30T01:53:00"/>
    <x v="0"/>
  </r>
  <r>
    <n v="18"/>
    <s v="Cliente_516"/>
    <n v="3"/>
    <x v="105"/>
    <d v="2023-04-02T02:45:00"/>
    <d v="2023-04-02T05:12:00"/>
    <x v="104"/>
    <x v="1"/>
    <x v="0"/>
    <x v="2"/>
    <n v="41.82"/>
    <s v="Libre"/>
    <x v="125"/>
    <x v="4"/>
    <s v="Plato_16, Plato_8, Plato_7, Plato_2"/>
    <n v="165"/>
    <d v="1899-12-30T02:27:00"/>
    <x v="91"/>
    <d v="1899-12-30T00:08:00"/>
    <x v="0"/>
  </r>
  <r>
    <n v="6"/>
    <s v="Cliente_541"/>
    <n v="4"/>
    <x v="106"/>
    <d v="2023-04-02T00:42:00"/>
    <d v="2023-04-02T02:28:00"/>
    <x v="105"/>
    <x v="4"/>
    <x v="0"/>
    <x v="2"/>
    <n v="32.82"/>
    <s v="Libre"/>
    <x v="126"/>
    <x v="10"/>
    <s v="Plato_19"/>
    <n v="72"/>
    <d v="1899-12-30T01:46:00"/>
    <x v="52"/>
    <d v="1899-12-30T01:16:00"/>
    <x v="0"/>
  </r>
  <r>
    <n v="2"/>
    <s v="Cliente_830"/>
    <n v="5"/>
    <x v="107"/>
    <d v="2023-04-02T01:31:00"/>
    <d v="2023-04-02T03:28:00"/>
    <x v="106"/>
    <x v="2"/>
    <x v="0"/>
    <x v="1"/>
    <n v="49.36"/>
    <s v="Ocupada"/>
    <x v="127"/>
    <x v="7"/>
    <s v="Plato_1, Plato_4, Plato_7, Plato_17"/>
    <n v="239"/>
    <d v="1899-12-30T02:12:00"/>
    <x v="92"/>
    <d v="1899-12-30T00:00:00"/>
    <x v="1"/>
  </r>
  <r>
    <n v="16"/>
    <s v="Cliente_656"/>
    <n v="5"/>
    <x v="108"/>
    <d v="2023-04-02T00:41:00"/>
    <d v="2023-04-02T02:41:00"/>
    <x v="107"/>
    <x v="2"/>
    <x v="0"/>
    <x v="2"/>
    <n v="49.3"/>
    <s v="Reservada"/>
    <x v="128"/>
    <x v="4"/>
    <s v="Plato_12, Plato_3, Plato_9"/>
    <n v="106"/>
    <d v="1899-12-30T02:00:00"/>
    <x v="93"/>
    <d v="1899-12-30T00:40:00"/>
    <x v="0"/>
  </r>
  <r>
    <n v="10"/>
    <s v="Cliente_486"/>
    <n v="4"/>
    <x v="109"/>
    <d v="2023-04-02T00:26:00"/>
    <d v="2023-04-02T01:32:00"/>
    <x v="108"/>
    <x v="2"/>
    <x v="0"/>
    <x v="2"/>
    <n v="38.130000000000003"/>
    <s v="Libre"/>
    <x v="129"/>
    <x v="1"/>
    <s v="Plato_8"/>
    <n v="35"/>
    <d v="1899-12-30T01:06:00"/>
    <x v="94"/>
    <d v="1899-12-30T00:41:00"/>
    <x v="0"/>
  </r>
  <r>
    <n v="7"/>
    <s v="Cliente_728"/>
    <n v="5"/>
    <x v="110"/>
    <d v="2023-04-02T00:43:00"/>
    <d v="2023-04-02T04:18:00"/>
    <x v="109"/>
    <x v="4"/>
    <x v="0"/>
    <x v="2"/>
    <n v="42.41"/>
    <s v="Ocupada"/>
    <x v="130"/>
    <x v="8"/>
    <s v="Plato_20, Plato_4, Plato_13"/>
    <n v="157"/>
    <d v="1899-12-30T03:50:00"/>
    <x v="95"/>
    <d v="1899-12-30T01:50:00"/>
    <x v="0"/>
  </r>
  <r>
    <n v="9"/>
    <s v="Cliente_774"/>
    <n v="2"/>
    <x v="111"/>
    <d v="2023-04-02T01:26:00"/>
    <d v="2023-04-02T02:43:00"/>
    <x v="110"/>
    <x v="0"/>
    <x v="2"/>
    <x v="0"/>
    <n v="30.96"/>
    <s v="Reservada"/>
    <x v="131"/>
    <x v="6"/>
    <s v="Plato_14, Plato_19, Plato_13, Plato_8"/>
    <n v="206"/>
    <d v="1899-12-30T01:17:00"/>
    <x v="96"/>
    <d v="1899-12-30T00:00:00"/>
    <x v="1"/>
  </r>
  <r>
    <n v="20"/>
    <s v="Cliente_26"/>
    <n v="6"/>
    <x v="112"/>
    <d v="2023-04-02T00:54:00"/>
    <d v="2023-04-02T03:52:00"/>
    <x v="111"/>
    <x v="2"/>
    <x v="0"/>
    <x v="2"/>
    <n v="39.74"/>
    <s v="Ocupada"/>
    <x v="132"/>
    <x v="9"/>
    <s v="Plato_15, Plato_18, Plato_17, Plato_4"/>
    <n v="182"/>
    <d v="1899-12-30T03:13:00"/>
    <x v="97"/>
    <d v="1899-12-30T01:26:00"/>
    <x v="0"/>
  </r>
  <r>
    <n v="3"/>
    <s v="Cliente_273"/>
    <n v="6"/>
    <x v="113"/>
    <d v="2023-04-02T00:07:00"/>
    <d v="2023-04-02T03:52:00"/>
    <x v="111"/>
    <x v="1"/>
    <x v="2"/>
    <x v="2"/>
    <n v="30.1"/>
    <s v="Libre"/>
    <x v="133"/>
    <x v="7"/>
    <s v="Plato_7, Plato_15"/>
    <n v="120"/>
    <d v="1899-12-30T03:45:00"/>
    <x v="48"/>
    <d v="1899-12-30T02:57:00"/>
    <x v="0"/>
  </r>
  <r>
    <n v="11"/>
    <s v="Cliente_798"/>
    <n v="1"/>
    <x v="114"/>
    <d v="2023-04-02T01:00:00"/>
    <d v="2023-04-02T03:01:00"/>
    <x v="112"/>
    <x v="3"/>
    <x v="2"/>
    <x v="2"/>
    <n v="34.700000000000003"/>
    <s v="Ocupada"/>
    <x v="134"/>
    <x v="2"/>
    <s v="Plato_17, Plato_20, Plato_9"/>
    <n v="260"/>
    <d v="1899-12-30T02:16:00"/>
    <x v="98"/>
    <d v="1899-12-30T00:48:00"/>
    <x v="0"/>
  </r>
  <r>
    <n v="6"/>
    <s v="Cliente_8"/>
    <n v="1"/>
    <x v="115"/>
    <d v="2023-04-02T01:50:00"/>
    <d v="2023-04-02T05:01:00"/>
    <x v="113"/>
    <x v="1"/>
    <x v="0"/>
    <x v="2"/>
    <n v="30.25"/>
    <s v="Ocupada"/>
    <x v="135"/>
    <x v="6"/>
    <s v="Plato_20"/>
    <n v="80"/>
    <d v="1899-12-30T03:26:00"/>
    <x v="99"/>
    <d v="1899-12-30T03:13:00"/>
    <x v="0"/>
  </r>
  <r>
    <n v="13"/>
    <s v="Cliente_31"/>
    <n v="3"/>
    <x v="116"/>
    <d v="2023-04-02T01:21:00"/>
    <d v="2023-04-02T04:11:00"/>
    <x v="114"/>
    <x v="4"/>
    <x v="1"/>
    <x v="2"/>
    <n v="12.4"/>
    <s v="Ocupada"/>
    <x v="136"/>
    <x v="1"/>
    <s v="Plato_13"/>
    <n v="63"/>
    <d v="1899-12-30T03:05:00"/>
    <x v="6"/>
    <d v="1899-12-30T02:24:00"/>
    <x v="0"/>
  </r>
  <r>
    <n v="6"/>
    <s v="Cliente_658"/>
    <n v="2"/>
    <x v="117"/>
    <d v="2023-04-02T03:48:00"/>
    <d v="2023-04-02T05:09:00"/>
    <x v="115"/>
    <x v="2"/>
    <x v="1"/>
    <x v="0"/>
    <n v="32.79"/>
    <s v="Ocupada"/>
    <x v="137"/>
    <x v="5"/>
    <s v="Plato_17, Plato_12, Plato_10, Plato_2"/>
    <n v="238"/>
    <d v="1899-12-30T01:36:00"/>
    <x v="63"/>
    <d v="1899-12-30T00:00:00"/>
    <x v="1"/>
  </r>
  <r>
    <n v="16"/>
    <s v="Cliente_773"/>
    <n v="3"/>
    <x v="118"/>
    <d v="2023-04-02T00:40:00"/>
    <d v="2023-04-02T04:39:00"/>
    <x v="116"/>
    <x v="2"/>
    <x v="0"/>
    <x v="2"/>
    <n v="47.2"/>
    <s v="Libre"/>
    <x v="138"/>
    <x v="9"/>
    <s v="Plato_8"/>
    <n v="35"/>
    <d v="1899-12-30T03:59:00"/>
    <x v="100"/>
    <d v="1899-12-30T03:33:00"/>
    <x v="0"/>
  </r>
  <r>
    <n v="11"/>
    <s v="Cliente_158"/>
    <n v="4"/>
    <x v="119"/>
    <d v="2023-04-02T03:49:00"/>
    <d v="2023-04-02T06:29:00"/>
    <x v="117"/>
    <x v="2"/>
    <x v="0"/>
    <x v="1"/>
    <n v="32.130000000000003"/>
    <s v="Libre"/>
    <x v="139"/>
    <x v="3"/>
    <s v="Plato_1, Plato_8, Plato_4"/>
    <n v="191"/>
    <d v="1899-12-30T02:40:00"/>
    <x v="82"/>
    <d v="1899-12-30T00:42:00"/>
    <x v="0"/>
  </r>
  <r>
    <n v="4"/>
    <s v="Cliente_569"/>
    <n v="4"/>
    <x v="120"/>
    <d v="2023-04-02T01:58:00"/>
    <d v="2023-04-02T05:45:00"/>
    <x v="118"/>
    <x v="0"/>
    <x v="1"/>
    <x v="2"/>
    <n v="41.56"/>
    <s v="Reservada"/>
    <x v="140"/>
    <x v="8"/>
    <s v="Plato_13"/>
    <n v="21"/>
    <d v="1899-12-30T03:47:00"/>
    <x v="101"/>
    <d v="1899-12-30T03:19:00"/>
    <x v="0"/>
  </r>
  <r>
    <n v="14"/>
    <s v="Cliente_286"/>
    <n v="3"/>
    <x v="121"/>
    <d v="2023-04-02T02:05:00"/>
    <d v="2023-04-02T04:05:00"/>
    <x v="119"/>
    <x v="4"/>
    <x v="0"/>
    <x v="2"/>
    <n v="16.29"/>
    <s v="Ocupada"/>
    <x v="141"/>
    <x v="10"/>
    <s v="Plato_7, Plato_14, Plato_20"/>
    <n v="181"/>
    <d v="1899-12-30T02:15:00"/>
    <x v="19"/>
    <d v="1899-12-30T01:05:00"/>
    <x v="0"/>
  </r>
  <r>
    <n v="9"/>
    <s v="Cliente_199"/>
    <n v="4"/>
    <x v="122"/>
    <d v="2023-04-02T00:32:00"/>
    <d v="2023-04-02T04:30:00"/>
    <x v="120"/>
    <x v="4"/>
    <x v="0"/>
    <x v="1"/>
    <n v="48.26"/>
    <s v="Libre"/>
    <x v="142"/>
    <x v="4"/>
    <s v="Plato_1"/>
    <n v="50"/>
    <d v="1899-12-30T03:58:00"/>
    <x v="85"/>
    <d v="1899-12-30T03:42:00"/>
    <x v="0"/>
  </r>
  <r>
    <n v="18"/>
    <s v="Cliente_712"/>
    <n v="1"/>
    <x v="123"/>
    <d v="2023-04-02T02:58:00"/>
    <d v="2023-04-02T05:32:00"/>
    <x v="121"/>
    <x v="4"/>
    <x v="2"/>
    <x v="2"/>
    <n v="11.22"/>
    <s v="Ocupada"/>
    <x v="143"/>
    <x v="4"/>
    <s v="Plato_19, Plato_12, Plato_9, Plato_18"/>
    <n v="185"/>
    <d v="1899-12-30T02:49:00"/>
    <x v="102"/>
    <d v="1899-12-30T00:19:00"/>
    <x v="0"/>
  </r>
  <r>
    <n v="2"/>
    <s v="Cliente_56"/>
    <n v="5"/>
    <x v="124"/>
    <d v="2023-04-02T00:37:00"/>
    <d v="2023-04-02T01:42:00"/>
    <x v="99"/>
    <x v="2"/>
    <x v="2"/>
    <x v="2"/>
    <n v="11.32"/>
    <s v="Ocupada"/>
    <x v="144"/>
    <x v="5"/>
    <s v="Plato_5, Plato_2"/>
    <n v="126"/>
    <d v="1899-12-30T01:20:00"/>
    <x v="103"/>
    <d v="1899-12-30T00:00:00"/>
    <x v="1"/>
  </r>
  <r>
    <n v="8"/>
    <s v="Cliente_670"/>
    <n v="6"/>
    <x v="125"/>
    <d v="2023-04-02T01:40:00"/>
    <d v="2023-04-02T02:54:00"/>
    <x v="122"/>
    <x v="0"/>
    <x v="0"/>
    <x v="2"/>
    <n v="38.4"/>
    <s v="Reservada"/>
    <x v="145"/>
    <x v="3"/>
    <s v="Plato_17"/>
    <n v="62"/>
    <d v="1899-12-30T01:14:00"/>
    <x v="32"/>
    <d v="1899-12-30T00:27:00"/>
    <x v="0"/>
  </r>
  <r>
    <n v="5"/>
    <s v="Cliente_909"/>
    <n v="4"/>
    <x v="126"/>
    <d v="2023-04-02T03:18:00"/>
    <d v="2023-04-02T04:58:00"/>
    <x v="123"/>
    <x v="0"/>
    <x v="1"/>
    <x v="2"/>
    <n v="27.14"/>
    <s v="Reservada"/>
    <x v="146"/>
    <x v="1"/>
    <s v="Plato_20, Plato_5"/>
    <n v="84"/>
    <d v="1899-12-30T01:40:00"/>
    <x v="88"/>
    <d v="1899-12-30T01:07:00"/>
    <x v="0"/>
  </r>
  <r>
    <n v="10"/>
    <s v="Cliente_402"/>
    <n v="6"/>
    <x v="127"/>
    <d v="2023-04-02T03:52:00"/>
    <d v="2023-04-02T05:59:00"/>
    <x v="124"/>
    <x v="0"/>
    <x v="0"/>
    <x v="0"/>
    <n v="46.26"/>
    <s v="Ocupada"/>
    <x v="147"/>
    <x v="1"/>
    <s v="Plato_9, Plato_18, Plato_3, Plato_10"/>
    <n v="212"/>
    <d v="1899-12-30T02:22:00"/>
    <x v="50"/>
    <d v="1899-12-30T00:00:00"/>
    <x v="1"/>
  </r>
  <r>
    <n v="18"/>
    <s v="Cliente_709"/>
    <n v="4"/>
    <x v="128"/>
    <d v="2023-04-02T01:35:00"/>
    <d v="2023-04-02T04:50:00"/>
    <x v="125"/>
    <x v="3"/>
    <x v="1"/>
    <x v="2"/>
    <n v="15.92"/>
    <s v="Ocupada"/>
    <x v="148"/>
    <x v="2"/>
    <s v="Plato_18, Plato_2, Plato_4, Plato_9"/>
    <n v="226"/>
    <d v="1899-12-30T03:30:00"/>
    <x v="91"/>
    <d v="1899-12-30T01:11:00"/>
    <x v="0"/>
  </r>
  <r>
    <n v="18"/>
    <s v="Cliente_533"/>
    <n v="6"/>
    <x v="124"/>
    <d v="2023-04-02T00:37:00"/>
    <d v="2023-04-02T03:10:00"/>
    <x v="126"/>
    <x v="1"/>
    <x v="0"/>
    <x v="0"/>
    <n v="48.43"/>
    <s v="Libre"/>
    <x v="149"/>
    <x v="10"/>
    <s v="Plato_5, Plato_11, Plato_3"/>
    <n v="150"/>
    <d v="1899-12-30T02:33:00"/>
    <x v="103"/>
    <d v="1899-12-30T00:47:00"/>
    <x v="0"/>
  </r>
  <r>
    <n v="6"/>
    <s v="Cliente_953"/>
    <n v="2"/>
    <x v="129"/>
    <d v="2023-04-02T03:15:00"/>
    <d v="2023-04-02T06:53:00"/>
    <x v="127"/>
    <x v="4"/>
    <x v="2"/>
    <x v="2"/>
    <n v="41.51"/>
    <s v="Ocupada"/>
    <x v="150"/>
    <x v="8"/>
    <s v="Plato_14, Plato_13"/>
    <n v="132"/>
    <d v="1899-12-30T03:53:00"/>
    <x v="65"/>
    <d v="1899-12-30T03:34:00"/>
    <x v="0"/>
  </r>
  <r>
    <n v="5"/>
    <s v="Cliente_380"/>
    <n v="6"/>
    <x v="130"/>
    <d v="2023-04-02T01:14:00"/>
    <d v="2023-04-02T02:52:00"/>
    <x v="128"/>
    <x v="4"/>
    <x v="0"/>
    <x v="0"/>
    <n v="25.57"/>
    <s v="Reservada"/>
    <x v="151"/>
    <x v="8"/>
    <s v="Plato_16"/>
    <n v="56"/>
    <d v="1899-12-30T01:38:00"/>
    <x v="104"/>
    <d v="1899-12-30T01:26:00"/>
    <x v="0"/>
  </r>
  <r>
    <n v="10"/>
    <s v="Cliente_870"/>
    <n v="1"/>
    <x v="131"/>
    <d v="2023-04-02T03:06:00"/>
    <d v="2023-04-02T05:26:00"/>
    <x v="129"/>
    <x v="2"/>
    <x v="1"/>
    <x v="0"/>
    <n v="42.84"/>
    <s v="Ocupada"/>
    <x v="152"/>
    <x v="3"/>
    <s v="Plato_11, Plato_7, Plato_20"/>
    <n v="203"/>
    <d v="1899-12-30T02:35:00"/>
    <x v="35"/>
    <d v="1899-12-30T01:06:00"/>
    <x v="0"/>
  </r>
  <r>
    <n v="11"/>
    <s v="Cliente_964"/>
    <n v="6"/>
    <x v="132"/>
    <d v="2023-04-02T02:09:00"/>
    <d v="2023-04-02T03:36:00"/>
    <x v="130"/>
    <x v="1"/>
    <x v="1"/>
    <x v="2"/>
    <n v="17.2"/>
    <s v="Libre"/>
    <x v="153"/>
    <x v="8"/>
    <s v="Plato_19, Plato_4"/>
    <n v="144"/>
    <d v="1899-12-30T01:27:00"/>
    <x v="53"/>
    <d v="1899-12-30T00:05:00"/>
    <x v="0"/>
  </r>
  <r>
    <n v="7"/>
    <s v="Cliente_939"/>
    <n v="2"/>
    <x v="133"/>
    <d v="2023-04-02T01:53:00"/>
    <d v="2023-04-02T04:44:00"/>
    <x v="131"/>
    <x v="3"/>
    <x v="0"/>
    <x v="2"/>
    <n v="25.72"/>
    <s v="Reservada"/>
    <x v="154"/>
    <x v="5"/>
    <s v="Plato_6, Plato_17, Plato_3"/>
    <n v="136"/>
    <d v="1899-12-30T02:51:00"/>
    <x v="61"/>
    <d v="1899-12-30T01:11:00"/>
    <x v="0"/>
  </r>
  <r>
    <n v="6"/>
    <s v="Cliente_536"/>
    <n v="4"/>
    <x v="118"/>
    <d v="2023-04-02T00:40:00"/>
    <d v="2023-04-02T04:17:00"/>
    <x v="132"/>
    <x v="0"/>
    <x v="2"/>
    <x v="2"/>
    <n v="19.03"/>
    <s v="Libre"/>
    <x v="155"/>
    <x v="0"/>
    <s v="Plato_16"/>
    <n v="56"/>
    <d v="1899-12-30T03:37:00"/>
    <x v="105"/>
    <d v="1899-12-30T03:31:00"/>
    <x v="0"/>
  </r>
  <r>
    <n v="13"/>
    <s v="Cliente_5"/>
    <n v="5"/>
    <x v="134"/>
    <d v="2023-04-02T03:22:00"/>
    <d v="2023-04-02T06:15:00"/>
    <x v="133"/>
    <x v="0"/>
    <x v="1"/>
    <x v="2"/>
    <n v="28.48"/>
    <s v="Ocupada"/>
    <x v="156"/>
    <x v="4"/>
    <s v="Plato_1, Plato_16, Plato_2, Plato_19"/>
    <n v="271"/>
    <d v="1899-12-30T03:08:00"/>
    <x v="102"/>
    <d v="1899-12-30T00:38:00"/>
    <x v="0"/>
  </r>
  <r>
    <n v="5"/>
    <s v="Cliente_115"/>
    <n v="5"/>
    <x v="105"/>
    <d v="2023-04-02T02:45:00"/>
    <d v="2023-04-02T03:59:00"/>
    <x v="134"/>
    <x v="0"/>
    <x v="0"/>
    <x v="2"/>
    <n v="48.75"/>
    <s v="Libre"/>
    <x v="157"/>
    <x v="9"/>
    <s v="Plato_12, Plato_10, Plato_19, Plato_8"/>
    <n v="310"/>
    <d v="1899-12-30T01:14:00"/>
    <x v="106"/>
    <d v="1899-12-30T00:00:00"/>
    <x v="1"/>
  </r>
  <r>
    <n v="16"/>
    <s v="Cliente_580"/>
    <n v="1"/>
    <x v="135"/>
    <d v="2023-04-02T00:10:00"/>
    <d v="2023-04-02T01:15:00"/>
    <x v="135"/>
    <x v="0"/>
    <x v="1"/>
    <x v="2"/>
    <n v="47.81"/>
    <s v="Ocupada"/>
    <x v="158"/>
    <x v="2"/>
    <s v="Plato_9, Plato_17, Plato_4, Plato_11"/>
    <n v="253"/>
    <d v="1899-12-30T01:20:00"/>
    <x v="107"/>
    <d v="1899-12-30T00:06:00"/>
    <x v="0"/>
  </r>
  <r>
    <n v="19"/>
    <s v="Cliente_788"/>
    <n v="6"/>
    <x v="136"/>
    <d v="2023-04-02T01:06:00"/>
    <d v="2023-04-02T04:33:00"/>
    <x v="136"/>
    <x v="2"/>
    <x v="0"/>
    <x v="2"/>
    <n v="26.02"/>
    <s v="Reservada"/>
    <x v="159"/>
    <x v="1"/>
    <s v="Plato_19, Plato_7"/>
    <n v="156"/>
    <d v="1899-12-30T03:27:00"/>
    <x v="64"/>
    <d v="1899-12-30T02:20:00"/>
    <x v="0"/>
  </r>
  <r>
    <n v="13"/>
    <s v="Cliente_892"/>
    <n v="6"/>
    <x v="137"/>
    <d v="2023-04-02T00:45:00"/>
    <d v="2023-04-02T04:23:00"/>
    <x v="137"/>
    <x v="2"/>
    <x v="0"/>
    <x v="2"/>
    <n v="18.86"/>
    <s v="Reservada"/>
    <x v="160"/>
    <x v="3"/>
    <s v="Plato_16"/>
    <n v="84"/>
    <d v="1899-12-30T03:38:00"/>
    <x v="0"/>
    <d v="1899-12-30T02:41:00"/>
    <x v="0"/>
  </r>
  <r>
    <n v="14"/>
    <s v="Cliente_406"/>
    <n v="4"/>
    <x v="138"/>
    <d v="2023-04-02T00:57:00"/>
    <d v="2023-04-02T02:34:00"/>
    <x v="138"/>
    <x v="1"/>
    <x v="0"/>
    <x v="2"/>
    <n v="17.55"/>
    <s v="Reservada"/>
    <x v="161"/>
    <x v="3"/>
    <s v="Plato_7"/>
    <n v="72"/>
    <d v="1899-12-30T01:37:00"/>
    <x v="94"/>
    <d v="1899-12-30T01:12:00"/>
    <x v="0"/>
  </r>
  <r>
    <n v="6"/>
    <s v="Cliente_295"/>
    <n v="1"/>
    <x v="128"/>
    <d v="2023-04-02T01:35:00"/>
    <d v="2023-04-02T04:09:00"/>
    <x v="139"/>
    <x v="3"/>
    <x v="0"/>
    <x v="2"/>
    <n v="14.94"/>
    <s v="Ocupada"/>
    <x v="162"/>
    <x v="9"/>
    <s v="Plato_17, Plato_2, Plato_11, Plato_5"/>
    <n v="271"/>
    <d v="1899-12-30T02:49:00"/>
    <x v="26"/>
    <d v="1899-12-30T01:38:00"/>
    <x v="0"/>
  </r>
  <r>
    <n v="8"/>
    <s v="Cliente_547"/>
    <n v="2"/>
    <x v="139"/>
    <d v="2023-04-02T02:34:00"/>
    <d v="2023-04-02T06:02:00"/>
    <x v="140"/>
    <x v="4"/>
    <x v="2"/>
    <x v="2"/>
    <n v="47.53"/>
    <s v="Reservada"/>
    <x v="163"/>
    <x v="1"/>
    <s v="Plato_5, Plato_19, Plato_15, Plato_7"/>
    <n v="170"/>
    <d v="1899-12-30T03:28:00"/>
    <x v="28"/>
    <d v="1899-12-30T01:43:00"/>
    <x v="0"/>
  </r>
  <r>
    <n v="10"/>
    <s v="Cliente_156"/>
    <n v="3"/>
    <x v="140"/>
    <d v="2023-04-02T02:21:00"/>
    <d v="2023-04-02T05:12:00"/>
    <x v="104"/>
    <x v="0"/>
    <x v="2"/>
    <x v="2"/>
    <n v="41.9"/>
    <s v="Ocupada"/>
    <x v="164"/>
    <x v="4"/>
    <s v="Plato_7, Plato_13"/>
    <n v="90"/>
    <d v="1899-12-30T03:06:00"/>
    <x v="10"/>
    <d v="1899-12-30T02:10:00"/>
    <x v="0"/>
  </r>
  <r>
    <n v="12"/>
    <s v="Cliente_768"/>
    <n v="1"/>
    <x v="141"/>
    <d v="2023-04-02T01:18:00"/>
    <d v="2023-04-02T02:44:00"/>
    <x v="141"/>
    <x v="4"/>
    <x v="0"/>
    <x v="1"/>
    <n v="43.95"/>
    <s v="Ocupada"/>
    <x v="165"/>
    <x v="4"/>
    <s v="Plato_14"/>
    <n v="46"/>
    <d v="1899-12-30T01:41:00"/>
    <x v="108"/>
    <d v="1899-12-30T01:19:00"/>
    <x v="0"/>
  </r>
  <r>
    <n v="5"/>
    <s v="Cliente_359"/>
    <n v="6"/>
    <x v="142"/>
    <d v="2023-04-02T01:19:00"/>
    <d v="2023-04-02T02:46:00"/>
    <x v="142"/>
    <x v="2"/>
    <x v="0"/>
    <x v="0"/>
    <n v="42.74"/>
    <s v="Reservada"/>
    <x v="166"/>
    <x v="10"/>
    <s v="Plato_12, Plato_18, Plato_17"/>
    <n v="152"/>
    <d v="1899-12-30T01:27:00"/>
    <x v="75"/>
    <d v="1899-12-30T00:11:00"/>
    <x v="0"/>
  </r>
  <r>
    <n v="17"/>
    <s v="Cliente_131"/>
    <n v="4"/>
    <x v="121"/>
    <d v="2023-04-02T02:05:00"/>
    <d v="2023-04-02T03:23:00"/>
    <x v="143"/>
    <x v="1"/>
    <x v="0"/>
    <x v="2"/>
    <n v="17.09"/>
    <s v="Reservada"/>
    <x v="167"/>
    <x v="5"/>
    <s v="Plato_5"/>
    <n v="44"/>
    <d v="1899-12-30T01:18:00"/>
    <x v="109"/>
    <d v="1899-12-30T01:11:00"/>
    <x v="0"/>
  </r>
  <r>
    <n v="19"/>
    <s v="Cliente_485"/>
    <n v="1"/>
    <x v="143"/>
    <d v="2023-04-02T01:56:00"/>
    <d v="2023-04-02T05:14:00"/>
    <x v="144"/>
    <x v="0"/>
    <x v="0"/>
    <x v="0"/>
    <n v="16.62"/>
    <s v="Libre"/>
    <x v="168"/>
    <x v="3"/>
    <s v="Plato_13, Plato_18, Plato_5"/>
    <n v="154"/>
    <d v="1899-12-30T03:18:00"/>
    <x v="110"/>
    <d v="1899-12-30T01:28:00"/>
    <x v="0"/>
  </r>
  <r>
    <n v="12"/>
    <s v="Cliente_493"/>
    <n v="2"/>
    <x v="144"/>
    <d v="2023-04-02T02:37:00"/>
    <d v="2023-04-02T05:26:00"/>
    <x v="129"/>
    <x v="2"/>
    <x v="2"/>
    <x v="2"/>
    <n v="25.98"/>
    <s v="Libre"/>
    <x v="169"/>
    <x v="1"/>
    <s v="Plato_3, Plato_9, Plato_19, Plato_2"/>
    <n v="243"/>
    <d v="1899-12-30T02:49:00"/>
    <x v="47"/>
    <d v="1899-12-30T01:36:00"/>
    <x v="0"/>
  </r>
  <r>
    <n v="16"/>
    <s v="Cliente_282"/>
    <n v="6"/>
    <x v="133"/>
    <d v="2023-04-02T01:53:00"/>
    <d v="2023-04-02T03:04:00"/>
    <x v="145"/>
    <x v="2"/>
    <x v="2"/>
    <x v="2"/>
    <n v="46.56"/>
    <s v="Libre"/>
    <x v="170"/>
    <x v="2"/>
    <s v="Plato_10, Plato_9"/>
    <n v="139"/>
    <d v="1899-12-30T01:11:00"/>
    <x v="62"/>
    <d v="1899-12-30T00:20:00"/>
    <x v="0"/>
  </r>
  <r>
    <n v="12"/>
    <s v="Cliente_850"/>
    <n v="3"/>
    <x v="145"/>
    <d v="2023-04-02T02:49:00"/>
    <d v="2023-04-02T06:06:00"/>
    <x v="146"/>
    <x v="1"/>
    <x v="0"/>
    <x v="2"/>
    <n v="45.17"/>
    <s v="Ocupada"/>
    <x v="171"/>
    <x v="6"/>
    <s v="Plato_18"/>
    <n v="68"/>
    <d v="1899-12-30T03:32:00"/>
    <x v="111"/>
    <d v="1899-12-30T03:05:00"/>
    <x v="0"/>
  </r>
  <r>
    <n v="11"/>
    <s v="Cliente_301"/>
    <n v="3"/>
    <x v="146"/>
    <d v="2023-04-02T00:18:00"/>
    <d v="2023-04-02T03:43:00"/>
    <x v="147"/>
    <x v="4"/>
    <x v="0"/>
    <x v="2"/>
    <n v="48.73"/>
    <s v="Ocupada"/>
    <x v="172"/>
    <x v="9"/>
    <s v="Plato_6, Plato_15"/>
    <n v="177"/>
    <d v="1899-12-30T03:40:00"/>
    <x v="64"/>
    <d v="1899-12-30T02:33:00"/>
    <x v="0"/>
  </r>
  <r>
    <n v="10"/>
    <s v="Cliente_124"/>
    <n v="5"/>
    <x v="147"/>
    <d v="2023-04-02T00:09:00"/>
    <d v="2023-04-02T01:12:00"/>
    <x v="148"/>
    <x v="4"/>
    <x v="0"/>
    <x v="2"/>
    <n v="48.24"/>
    <s v="Reservada"/>
    <x v="173"/>
    <x v="5"/>
    <s v="Plato_2"/>
    <n v="60"/>
    <d v="1899-12-30T01:03:00"/>
    <x v="104"/>
    <d v="1899-12-30T00:51:00"/>
    <x v="0"/>
  </r>
  <r>
    <n v="14"/>
    <s v="Cliente_747"/>
    <n v="3"/>
    <x v="148"/>
    <d v="2023-04-02T01:27:00"/>
    <d v="2023-04-02T03:04:00"/>
    <x v="145"/>
    <x v="0"/>
    <x v="0"/>
    <x v="2"/>
    <n v="27.94"/>
    <s v="Reservada"/>
    <x v="174"/>
    <x v="1"/>
    <s v="Plato_15, Plato_7"/>
    <n v="144"/>
    <d v="1899-12-30T01:37:00"/>
    <x v="32"/>
    <d v="1899-12-30T00:50:00"/>
    <x v="0"/>
  </r>
  <r>
    <n v="20"/>
    <s v="Cliente_741"/>
    <n v="4"/>
    <x v="149"/>
    <d v="2023-04-02T02:27:00"/>
    <d v="2023-04-02T04:32:00"/>
    <x v="149"/>
    <x v="2"/>
    <x v="0"/>
    <x v="2"/>
    <n v="30.5"/>
    <s v="Ocupada"/>
    <x v="175"/>
    <x v="9"/>
    <s v="Plato_13"/>
    <n v="63"/>
    <d v="1899-12-30T02:20:00"/>
    <x v="48"/>
    <d v="1899-12-30T01:32:00"/>
    <x v="0"/>
  </r>
  <r>
    <n v="4"/>
    <s v="Cliente_610"/>
    <n v="1"/>
    <x v="150"/>
    <d v="2023-04-02T00:14:00"/>
    <d v="2023-04-02T01:14:00"/>
    <x v="150"/>
    <x v="4"/>
    <x v="2"/>
    <x v="2"/>
    <n v="10.39"/>
    <s v="Ocupada"/>
    <x v="176"/>
    <x v="4"/>
    <s v="Plato_7, Plato_10, Plato_13, Plato_12"/>
    <n v="173"/>
    <d v="1899-12-30T01:15:00"/>
    <x v="68"/>
    <d v="1899-12-30T00:00:00"/>
    <x v="1"/>
  </r>
  <r>
    <n v="11"/>
    <s v="Cliente_681"/>
    <n v="6"/>
    <x v="133"/>
    <d v="2023-04-02T01:53:00"/>
    <d v="2023-04-02T05:18:00"/>
    <x v="151"/>
    <x v="0"/>
    <x v="2"/>
    <x v="2"/>
    <n v="31.6"/>
    <s v="Reservada"/>
    <x v="177"/>
    <x v="5"/>
    <s v="Plato_2, Plato_8, Plato_5, Plato_11"/>
    <n v="208"/>
    <d v="1899-12-30T03:25:00"/>
    <x v="8"/>
    <d v="1899-12-30T00:59:00"/>
    <x v="0"/>
  </r>
  <r>
    <n v="12"/>
    <s v="Cliente_173"/>
    <n v="2"/>
    <x v="151"/>
    <d v="2023-04-02T00:44:00"/>
    <d v="2023-04-02T03:08:00"/>
    <x v="152"/>
    <x v="4"/>
    <x v="1"/>
    <x v="2"/>
    <n v="13.3"/>
    <s v="Reservada"/>
    <x v="178"/>
    <x v="1"/>
    <s v="Plato_17"/>
    <n v="62"/>
    <d v="1899-12-30T02:24:00"/>
    <x v="100"/>
    <d v="1899-12-30T01:58:00"/>
    <x v="0"/>
  </r>
  <r>
    <n v="10"/>
    <s v="Cliente_55"/>
    <n v="1"/>
    <x v="140"/>
    <d v="2023-04-02T02:21:00"/>
    <d v="2023-04-02T05:09:00"/>
    <x v="115"/>
    <x v="2"/>
    <x v="2"/>
    <x v="2"/>
    <n v="46.61"/>
    <s v="Reservada"/>
    <x v="179"/>
    <x v="2"/>
    <s v="Plato_9, Plato_2, Plato_3, Plato_6"/>
    <n v="166"/>
    <d v="1899-12-30T02:48:00"/>
    <x v="112"/>
    <d v="1899-12-30T00:07:00"/>
    <x v="0"/>
  </r>
  <r>
    <n v="15"/>
    <s v="Cliente_653"/>
    <n v="1"/>
    <x v="105"/>
    <d v="2023-04-02T02:45:00"/>
    <d v="2023-04-02T03:54:00"/>
    <x v="153"/>
    <x v="1"/>
    <x v="2"/>
    <x v="2"/>
    <n v="42.58"/>
    <s v="Ocupada"/>
    <x v="180"/>
    <x v="3"/>
    <s v="Plato_6"/>
    <n v="27"/>
    <d v="1899-12-30T01:24:00"/>
    <x v="7"/>
    <d v="1899-12-30T00:29:00"/>
    <x v="0"/>
  </r>
  <r>
    <n v="18"/>
    <s v="Cliente_628"/>
    <n v="2"/>
    <x v="152"/>
    <d v="2023-04-02T03:53:00"/>
    <d v="2023-04-02T06:30:00"/>
    <x v="154"/>
    <x v="0"/>
    <x v="0"/>
    <x v="0"/>
    <n v="38.36"/>
    <s v="Libre"/>
    <x v="181"/>
    <x v="3"/>
    <s v="Plato_12"/>
    <n v="38"/>
    <d v="1899-12-30T02:37:00"/>
    <x v="5"/>
    <d v="1899-12-30T02:26:00"/>
    <x v="0"/>
  </r>
  <r>
    <n v="18"/>
    <s v="Cliente_715"/>
    <n v="1"/>
    <x v="153"/>
    <d v="2023-04-02T02:46:00"/>
    <d v="2023-04-02T06:28:00"/>
    <x v="155"/>
    <x v="1"/>
    <x v="0"/>
    <x v="2"/>
    <n v="11.69"/>
    <s v="Ocupada"/>
    <x v="182"/>
    <x v="7"/>
    <s v="Plato_15, Plato_10, Plato_3, Plato_8"/>
    <n v="255"/>
    <d v="1899-12-30T03:57:00"/>
    <x v="113"/>
    <d v="1899-12-30T01:11:00"/>
    <x v="0"/>
  </r>
  <r>
    <n v="4"/>
    <s v="Cliente_321"/>
    <n v="6"/>
    <x v="154"/>
    <d v="2023-04-02T03:55:00"/>
    <d v="2023-04-02T07:01:00"/>
    <x v="156"/>
    <x v="3"/>
    <x v="0"/>
    <x v="2"/>
    <n v="24.24"/>
    <s v="Ocupada"/>
    <x v="183"/>
    <x v="9"/>
    <s v="Plato_16, Plato_6, Plato_3"/>
    <n v="205"/>
    <d v="1899-12-30T03:21:00"/>
    <x v="9"/>
    <d v="1899-12-30T02:52:00"/>
    <x v="0"/>
  </r>
  <r>
    <n v="16"/>
    <s v="Cliente_670"/>
    <n v="2"/>
    <x v="155"/>
    <d v="2023-04-02T02:47:00"/>
    <d v="2023-04-02T06:26:00"/>
    <x v="157"/>
    <x v="1"/>
    <x v="1"/>
    <x v="2"/>
    <n v="28.07"/>
    <s v="Libre"/>
    <x v="184"/>
    <x v="7"/>
    <s v="Plato_13, Plato_16"/>
    <n v="91"/>
    <d v="1899-12-30T03:39:00"/>
    <x v="3"/>
    <d v="1899-12-30T02:59:00"/>
    <x v="0"/>
  </r>
  <r>
    <n v="13"/>
    <s v="Cliente_442"/>
    <n v="6"/>
    <x v="118"/>
    <d v="2023-04-02T00:40:00"/>
    <d v="2023-04-02T04:14:00"/>
    <x v="158"/>
    <x v="1"/>
    <x v="0"/>
    <x v="2"/>
    <n v="17.55"/>
    <s v="Reservada"/>
    <x v="185"/>
    <x v="1"/>
    <s v="Plato_6, Plato_15, Plato_17"/>
    <n v="270"/>
    <d v="1899-12-30T03:34:00"/>
    <x v="114"/>
    <d v="1899-12-30T02:01:00"/>
    <x v="0"/>
  </r>
  <r>
    <n v="5"/>
    <s v="Cliente_752"/>
    <n v="1"/>
    <x v="156"/>
    <d v="2023-04-02T02:23:00"/>
    <d v="2023-04-02T05:28:00"/>
    <x v="159"/>
    <x v="4"/>
    <x v="0"/>
    <x v="2"/>
    <n v="17.399999999999999"/>
    <s v="Libre"/>
    <x v="186"/>
    <x v="5"/>
    <s v="Plato_18, Plato_10, Plato_9, Plato_6"/>
    <n v="208"/>
    <d v="1899-12-30T03:05:00"/>
    <x v="2"/>
    <d v="1899-12-30T00:59:00"/>
    <x v="0"/>
  </r>
  <r>
    <n v="20"/>
    <s v="Cliente_727"/>
    <n v="4"/>
    <x v="157"/>
    <d v="2023-04-02T03:40:00"/>
    <d v="2023-04-02T05:21:00"/>
    <x v="160"/>
    <x v="0"/>
    <x v="1"/>
    <x v="2"/>
    <n v="13.95"/>
    <s v="Reservada"/>
    <x v="187"/>
    <x v="1"/>
    <s v="Plato_17, Plato_10"/>
    <n v="83"/>
    <d v="1899-12-30T01:41:00"/>
    <x v="28"/>
    <d v="1899-12-30T00:00:00"/>
    <x v="1"/>
  </r>
  <r>
    <n v="11"/>
    <s v="Cliente_548"/>
    <n v="4"/>
    <x v="117"/>
    <d v="2023-04-02T03:48:00"/>
    <d v="2023-04-02T06:10:00"/>
    <x v="161"/>
    <x v="2"/>
    <x v="0"/>
    <x v="2"/>
    <n v="41.66"/>
    <s v="Reservada"/>
    <x v="188"/>
    <x v="0"/>
    <s v="Plato_18, Plato_10, Plato_7"/>
    <n v="192"/>
    <d v="1899-12-30T02:22:00"/>
    <x v="70"/>
    <d v="1899-12-30T00:25:00"/>
    <x v="0"/>
  </r>
  <r>
    <n v="5"/>
    <s v="Cliente_709"/>
    <n v="2"/>
    <x v="107"/>
    <d v="2023-04-02T01:31:00"/>
    <d v="2023-04-02T03:22:00"/>
    <x v="162"/>
    <x v="2"/>
    <x v="0"/>
    <x v="2"/>
    <n v="38.880000000000003"/>
    <s v="Libre"/>
    <x v="189"/>
    <x v="1"/>
    <s v="Plato_4, Plato_20, Plato_8, Plato_14"/>
    <n v="202"/>
    <d v="1899-12-30T01:51:00"/>
    <x v="96"/>
    <d v="1899-12-30T00:09:00"/>
    <x v="0"/>
  </r>
  <r>
    <n v="12"/>
    <s v="Cliente_30"/>
    <n v="6"/>
    <x v="158"/>
    <d v="2023-04-02T00:00:00"/>
    <d v="2023-04-02T02:36:00"/>
    <x v="163"/>
    <x v="2"/>
    <x v="0"/>
    <x v="2"/>
    <n v="24.36"/>
    <s v="Ocupada"/>
    <x v="190"/>
    <x v="3"/>
    <s v="Plato_1, Plato_9"/>
    <n v="162"/>
    <d v="1899-12-30T02:51:00"/>
    <x v="37"/>
    <d v="1899-12-30T01:24:00"/>
    <x v="0"/>
  </r>
  <r>
    <n v="17"/>
    <s v="Cliente_412"/>
    <n v="4"/>
    <x v="159"/>
    <d v="2023-04-02T02:36:00"/>
    <d v="2023-04-02T04:53:00"/>
    <x v="164"/>
    <x v="2"/>
    <x v="1"/>
    <x v="1"/>
    <n v="15.99"/>
    <s v="Libre"/>
    <x v="191"/>
    <x v="9"/>
    <s v="Plato_1"/>
    <n v="75"/>
    <d v="1899-12-30T02:17:00"/>
    <x v="100"/>
    <d v="1899-12-30T01:51:00"/>
    <x v="0"/>
  </r>
  <r>
    <n v="3"/>
    <s v="Cliente_646"/>
    <n v="5"/>
    <x v="160"/>
    <d v="2023-04-02T00:12:00"/>
    <d v="2023-04-02T03:04:00"/>
    <x v="145"/>
    <x v="3"/>
    <x v="1"/>
    <x v="2"/>
    <n v="24.85"/>
    <s v="Reservada"/>
    <x v="192"/>
    <x v="10"/>
    <s v="Plato_10, Plato_19, Plato_6, Plato_14"/>
    <n v="220"/>
    <d v="1899-12-30T02:52:00"/>
    <x v="115"/>
    <d v="1899-12-30T00:01:00"/>
    <x v="0"/>
  </r>
  <r>
    <n v="3"/>
    <s v="Cliente_151"/>
    <n v="6"/>
    <x v="161"/>
    <d v="2023-04-02T02:40:00"/>
    <d v="2023-04-02T03:56:00"/>
    <x v="165"/>
    <x v="3"/>
    <x v="0"/>
    <x v="0"/>
    <n v="11.41"/>
    <s v="Reservada"/>
    <x v="193"/>
    <x v="4"/>
    <s v="Plato_11, Plato_2"/>
    <n v="96"/>
    <d v="1899-12-30T01:16:00"/>
    <x v="46"/>
    <d v="1899-12-30T00:08:00"/>
    <x v="0"/>
  </r>
  <r>
    <n v="2"/>
    <s v="Cliente_318"/>
    <n v="1"/>
    <x v="162"/>
    <d v="2023-04-02T03:04:00"/>
    <d v="2023-04-02T04:09:00"/>
    <x v="139"/>
    <x v="0"/>
    <x v="0"/>
    <x v="0"/>
    <n v="10.06"/>
    <s v="Ocupada"/>
    <x v="194"/>
    <x v="1"/>
    <s v="Plato_1"/>
    <n v="50"/>
    <d v="1899-12-30T01:20:00"/>
    <x v="62"/>
    <d v="1899-12-30T00:29:00"/>
    <x v="0"/>
  </r>
  <r>
    <n v="4"/>
    <s v="Cliente_965"/>
    <n v="3"/>
    <x v="163"/>
    <d v="2023-04-02T00:11:00"/>
    <d v="2023-04-02T04:10:00"/>
    <x v="102"/>
    <x v="2"/>
    <x v="0"/>
    <x v="2"/>
    <n v="42.65"/>
    <s v="Reservada"/>
    <x v="195"/>
    <x v="0"/>
    <s v="Plato_3, Plato_14, Plato_9, Plato_16"/>
    <n v="191"/>
    <d v="1899-12-30T03:59:00"/>
    <x v="116"/>
    <d v="1899-12-30T01:03:00"/>
    <x v="0"/>
  </r>
  <r>
    <n v="5"/>
    <s v="Cliente_336"/>
    <n v="6"/>
    <x v="153"/>
    <d v="2023-04-02T02:46:00"/>
    <d v="2023-04-02T04:54:00"/>
    <x v="166"/>
    <x v="2"/>
    <x v="1"/>
    <x v="0"/>
    <n v="20.11"/>
    <s v="Ocupada"/>
    <x v="196"/>
    <x v="1"/>
    <s v="Plato_18, Plato_6"/>
    <n v="129"/>
    <d v="1899-12-30T02:23:00"/>
    <x v="117"/>
    <d v="1899-12-30T01:11:00"/>
    <x v="0"/>
  </r>
  <r>
    <n v="9"/>
    <s v="Cliente_560"/>
    <n v="4"/>
    <x v="164"/>
    <d v="2023-04-02T00:36:00"/>
    <d v="2023-04-02T03:05:00"/>
    <x v="167"/>
    <x v="1"/>
    <x v="0"/>
    <x v="2"/>
    <n v="36.72"/>
    <s v="Reservada"/>
    <x v="197"/>
    <x v="0"/>
    <s v="Plato_6"/>
    <n v="54"/>
    <d v="1899-12-30T02:29:00"/>
    <x v="88"/>
    <d v="1899-12-30T01:56:00"/>
    <x v="0"/>
  </r>
  <r>
    <n v="11"/>
    <s v="Cliente_367"/>
    <n v="5"/>
    <x v="143"/>
    <d v="2023-04-02T01:56:00"/>
    <d v="2023-04-02T05:40:00"/>
    <x v="168"/>
    <x v="2"/>
    <x v="2"/>
    <x v="0"/>
    <n v="13.26"/>
    <s v="Libre"/>
    <x v="198"/>
    <x v="3"/>
    <s v="Plato_9, Plato_8, Plato_13, Plato_6"/>
    <n v="261"/>
    <d v="1899-12-30T03:44:00"/>
    <x v="68"/>
    <d v="1899-12-30T01:22:00"/>
    <x v="0"/>
  </r>
  <r>
    <n v="11"/>
    <s v="Cliente_765"/>
    <n v="4"/>
    <x v="165"/>
    <d v="2023-04-02T02:35:00"/>
    <d v="2023-04-02T05:26:00"/>
    <x v="129"/>
    <x v="0"/>
    <x v="0"/>
    <x v="2"/>
    <n v="48.73"/>
    <s v="Reservada"/>
    <x v="199"/>
    <x v="1"/>
    <s v="Plato_12, Plato_1"/>
    <n v="88"/>
    <d v="1899-12-30T02:51:00"/>
    <x v="64"/>
    <d v="1899-12-30T01:44:00"/>
    <x v="0"/>
  </r>
  <r>
    <n v="3"/>
    <s v="Cliente_679"/>
    <n v="5"/>
    <x v="146"/>
    <d v="2023-04-02T00:18:00"/>
    <d v="2023-04-02T01:50:00"/>
    <x v="169"/>
    <x v="1"/>
    <x v="2"/>
    <x v="2"/>
    <n v="19.84"/>
    <s v="Reservada"/>
    <x v="200"/>
    <x v="4"/>
    <s v="Plato_7"/>
    <n v="72"/>
    <d v="1899-12-30T01:32:00"/>
    <x v="118"/>
    <d v="1899-12-30T00:34:00"/>
    <x v="0"/>
  </r>
  <r>
    <n v="16"/>
    <s v="Cliente_512"/>
    <n v="5"/>
    <x v="166"/>
    <d v="2023-04-02T00:58:00"/>
    <d v="2023-04-02T02:00:00"/>
    <x v="170"/>
    <x v="0"/>
    <x v="0"/>
    <x v="2"/>
    <n v="24.19"/>
    <s v="Ocupada"/>
    <x v="201"/>
    <x v="6"/>
    <s v="Plato_19, Plato_20, Plato_7, Plato_2"/>
    <n v="206"/>
    <d v="1899-12-30T01:17:00"/>
    <x v="119"/>
    <d v="1899-12-30T00:00:00"/>
    <x v="1"/>
  </r>
  <r>
    <n v="5"/>
    <s v="Cliente_701"/>
    <n v="2"/>
    <x v="167"/>
    <d v="2023-04-02T03:57:00"/>
    <d v="2023-04-02T05:21:00"/>
    <x v="160"/>
    <x v="1"/>
    <x v="0"/>
    <x v="2"/>
    <n v="40.19"/>
    <s v="Libre"/>
    <x v="202"/>
    <x v="4"/>
    <s v="Plato_17, Plato_13"/>
    <n v="156"/>
    <d v="1899-12-30T01:24:00"/>
    <x v="1"/>
    <d v="1899-12-30T00:00:00"/>
    <x v="1"/>
  </r>
  <r>
    <n v="16"/>
    <s v="Cliente_331"/>
    <n v="5"/>
    <x v="168"/>
    <d v="2023-04-02T00:17:00"/>
    <d v="2023-04-02T02:25:00"/>
    <x v="171"/>
    <x v="1"/>
    <x v="0"/>
    <x v="1"/>
    <n v="49.56"/>
    <s v="Libre"/>
    <x v="203"/>
    <x v="7"/>
    <s v="Plato_7"/>
    <n v="48"/>
    <d v="1899-12-30T02:08:00"/>
    <x v="40"/>
    <d v="1899-12-30T01:47:00"/>
    <x v="0"/>
  </r>
  <r>
    <n v="14"/>
    <s v="Cliente_83"/>
    <n v="1"/>
    <x v="169"/>
    <d v="2023-04-02T02:15:00"/>
    <d v="2023-04-02T06:14:00"/>
    <x v="172"/>
    <x v="2"/>
    <x v="0"/>
    <x v="0"/>
    <n v="26.49"/>
    <s v="Libre"/>
    <x v="204"/>
    <x v="9"/>
    <s v="Plato_15, Plato_9"/>
    <n v="61"/>
    <d v="1899-12-30T03:59:00"/>
    <x v="36"/>
    <d v="1899-12-30T02:33:00"/>
    <x v="0"/>
  </r>
  <r>
    <n v="4"/>
    <s v="Cliente_339"/>
    <n v="6"/>
    <x v="170"/>
    <d v="2023-04-02T03:27:00"/>
    <d v="2023-04-02T06:09:00"/>
    <x v="173"/>
    <x v="4"/>
    <x v="0"/>
    <x v="2"/>
    <n v="36.96"/>
    <s v="Ocupada"/>
    <x v="205"/>
    <x v="6"/>
    <s v="Plato_2"/>
    <n v="30"/>
    <d v="1899-12-30T02:57:00"/>
    <x v="118"/>
    <d v="1899-12-30T01:59:00"/>
    <x v="0"/>
  </r>
  <r>
    <n v="20"/>
    <s v="Cliente_323"/>
    <n v="3"/>
    <x v="145"/>
    <d v="2023-04-02T02:49:00"/>
    <d v="2023-04-02T04:02:00"/>
    <x v="174"/>
    <x v="3"/>
    <x v="2"/>
    <x v="2"/>
    <n v="46.54"/>
    <s v="Reservada"/>
    <x v="206"/>
    <x v="2"/>
    <s v="Plato_10, Plato_8, Plato_17"/>
    <n v="180"/>
    <d v="1899-12-30T01:13:00"/>
    <x v="120"/>
    <d v="1899-12-30T00:00:00"/>
    <x v="1"/>
  </r>
  <r>
    <n v="16"/>
    <s v="Cliente_678"/>
    <n v="4"/>
    <x v="171"/>
    <d v="2023-04-02T03:33:00"/>
    <d v="2023-04-02T06:36:00"/>
    <x v="175"/>
    <x v="1"/>
    <x v="0"/>
    <x v="0"/>
    <n v="36.700000000000003"/>
    <s v="Ocupada"/>
    <x v="207"/>
    <x v="4"/>
    <s v="Plato_15, Plato_19, Plato_3"/>
    <n v="180"/>
    <d v="1899-12-30T03:18:00"/>
    <x v="61"/>
    <d v="1899-12-30T01:38:00"/>
    <x v="0"/>
  </r>
  <r>
    <n v="9"/>
    <s v="Cliente_74"/>
    <n v="6"/>
    <x v="107"/>
    <d v="2023-04-02T01:31:00"/>
    <d v="2023-04-02T04:06:00"/>
    <x v="176"/>
    <x v="1"/>
    <x v="2"/>
    <x v="1"/>
    <n v="34.49"/>
    <s v="Reservada"/>
    <x v="208"/>
    <x v="6"/>
    <s v="Plato_14, Plato_18, Plato_1, Plato_10"/>
    <n v="214"/>
    <d v="1899-12-30T02:35:00"/>
    <x v="115"/>
    <d v="1899-12-30T00:00:00"/>
    <x v="1"/>
  </r>
  <r>
    <n v="10"/>
    <s v="Cliente_146"/>
    <n v="4"/>
    <x v="172"/>
    <d v="2023-04-02T02:43:00"/>
    <d v="2023-04-02T04:29:00"/>
    <x v="177"/>
    <x v="2"/>
    <x v="1"/>
    <x v="2"/>
    <n v="14.67"/>
    <s v="Libre"/>
    <x v="209"/>
    <x v="5"/>
    <s v="Plato_13, Plato_2, Plato_7, Plato_20"/>
    <n v="195"/>
    <d v="1899-12-30T01:46:00"/>
    <x v="16"/>
    <d v="1899-12-30T00:00:00"/>
    <x v="1"/>
  </r>
  <r>
    <n v="1"/>
    <s v="Cliente_212"/>
    <n v="2"/>
    <x v="157"/>
    <d v="2023-04-02T03:40:00"/>
    <d v="2023-04-02T05:26:00"/>
    <x v="129"/>
    <x v="1"/>
    <x v="0"/>
    <x v="0"/>
    <n v="11.13"/>
    <s v="Reservada"/>
    <x v="210"/>
    <x v="10"/>
    <s v="Plato_13, Plato_4, Plato_1, Plato_3"/>
    <n v="169"/>
    <d v="1899-12-30T01:46:00"/>
    <x v="106"/>
    <d v="1899-12-30T00:00:00"/>
    <x v="1"/>
  </r>
  <r>
    <n v="14"/>
    <s v="Cliente_36"/>
    <n v="6"/>
    <x v="165"/>
    <d v="2023-04-02T02:35:00"/>
    <d v="2023-04-02T03:40:00"/>
    <x v="178"/>
    <x v="4"/>
    <x v="0"/>
    <x v="0"/>
    <n v="18.850000000000001"/>
    <s v="Ocupada"/>
    <x v="211"/>
    <x v="4"/>
    <s v="Plato_2, Plato_10, Plato_13, Plato_16"/>
    <n v="245"/>
    <d v="1899-12-30T01:20:00"/>
    <x v="41"/>
    <d v="1899-12-30T00:00:00"/>
    <x v="1"/>
  </r>
  <r>
    <n v="13"/>
    <s v="Cliente_3"/>
    <n v="6"/>
    <x v="173"/>
    <d v="2023-04-02T01:46:00"/>
    <d v="2023-04-02T04:58:00"/>
    <x v="123"/>
    <x v="3"/>
    <x v="0"/>
    <x v="2"/>
    <n v="28.1"/>
    <s v="Libre"/>
    <x v="212"/>
    <x v="4"/>
    <s v="Plato_6, Plato_2"/>
    <n v="87"/>
    <d v="1899-12-30T03:12:00"/>
    <x v="61"/>
    <d v="1899-12-30T01:32:00"/>
    <x v="0"/>
  </r>
  <r>
    <n v="2"/>
    <s v="Cliente_176"/>
    <n v="4"/>
    <x v="126"/>
    <d v="2023-04-02T03:18:00"/>
    <d v="2023-04-02T05:09:00"/>
    <x v="115"/>
    <x v="1"/>
    <x v="0"/>
    <x v="0"/>
    <n v="33.39"/>
    <s v="Ocupada"/>
    <x v="213"/>
    <x v="10"/>
    <s v="Plato_18, Plato_20, Plato_3"/>
    <n v="228"/>
    <d v="1899-12-30T02:06:00"/>
    <x v="15"/>
    <d v="1899-12-30T01:28:00"/>
    <x v="0"/>
  </r>
  <r>
    <n v="6"/>
    <s v="Cliente_551"/>
    <n v="4"/>
    <x v="127"/>
    <d v="2023-04-02T03:52:00"/>
    <d v="2023-04-02T06:25:00"/>
    <x v="179"/>
    <x v="0"/>
    <x v="0"/>
    <x v="0"/>
    <n v="35.64"/>
    <s v="Ocupada"/>
    <x v="214"/>
    <x v="7"/>
    <s v="Plato_18, Plato_2"/>
    <n v="158"/>
    <d v="1899-12-30T02:48:00"/>
    <x v="78"/>
    <d v="1899-12-30T02:02:00"/>
    <x v="0"/>
  </r>
  <r>
    <n v="17"/>
    <s v="Cliente_240"/>
    <n v="6"/>
    <x v="173"/>
    <d v="2023-04-02T01:46:00"/>
    <d v="2023-04-02T05:36:00"/>
    <x v="180"/>
    <x v="2"/>
    <x v="0"/>
    <x v="2"/>
    <n v="35.69"/>
    <s v="Libre"/>
    <x v="215"/>
    <x v="7"/>
    <s v="Plato_1, Plato_13, Plato_6"/>
    <n v="142"/>
    <d v="1899-12-30T03:50:00"/>
    <x v="95"/>
    <d v="1899-12-30T01:50:00"/>
    <x v="0"/>
  </r>
  <r>
    <n v="1"/>
    <s v="Cliente_124"/>
    <n v="2"/>
    <x v="112"/>
    <d v="2023-04-02T00:54:00"/>
    <d v="2023-04-02T04:45:00"/>
    <x v="181"/>
    <x v="0"/>
    <x v="2"/>
    <x v="2"/>
    <n v="31.17"/>
    <s v="Ocupada"/>
    <x v="216"/>
    <x v="1"/>
    <s v="Plato_15"/>
    <n v="96"/>
    <d v="1899-12-30T04:06:00"/>
    <x v="99"/>
    <d v="1899-12-30T03:53:00"/>
    <x v="0"/>
  </r>
  <r>
    <n v="13"/>
    <s v="Cliente_759"/>
    <n v="3"/>
    <x v="174"/>
    <d v="2023-04-02T00:27:00"/>
    <d v="2023-04-02T03:41:00"/>
    <x v="182"/>
    <x v="3"/>
    <x v="0"/>
    <x v="2"/>
    <n v="23.34"/>
    <s v="Ocupada"/>
    <x v="217"/>
    <x v="10"/>
    <s v="Plato_12, Plato_6, Plato_14"/>
    <n v="184"/>
    <d v="1899-12-30T03:29:00"/>
    <x v="78"/>
    <d v="1899-12-30T02:43:00"/>
    <x v="0"/>
  </r>
  <r>
    <n v="1"/>
    <s v="Cliente_959"/>
    <n v="5"/>
    <x v="175"/>
    <d v="2023-04-02T02:33:00"/>
    <d v="2023-04-02T04:49:00"/>
    <x v="183"/>
    <x v="0"/>
    <x v="0"/>
    <x v="2"/>
    <n v="46.96"/>
    <s v="Libre"/>
    <x v="218"/>
    <x v="5"/>
    <s v="Plato_14, Plato_17"/>
    <n v="139"/>
    <d v="1899-12-30T02:16:00"/>
    <x v="121"/>
    <d v="1899-12-30T01:53:00"/>
    <x v="0"/>
  </r>
  <r>
    <n v="15"/>
    <s v="Cliente_151"/>
    <n v="6"/>
    <x v="176"/>
    <d v="2023-04-02T01:01:00"/>
    <d v="2023-04-02T04:57:00"/>
    <x v="184"/>
    <x v="3"/>
    <x v="0"/>
    <x v="2"/>
    <n v="48.5"/>
    <s v="Reservada"/>
    <x v="219"/>
    <x v="8"/>
    <s v="Plato_7"/>
    <n v="24"/>
    <d v="1899-12-30T03:56:00"/>
    <x v="99"/>
    <d v="1899-12-30T03:43:00"/>
    <x v="0"/>
  </r>
  <r>
    <n v="16"/>
    <s v="Cliente_744"/>
    <n v="1"/>
    <x v="177"/>
    <d v="2023-04-02T01:51:00"/>
    <d v="2023-04-02T03:05:00"/>
    <x v="167"/>
    <x v="0"/>
    <x v="0"/>
    <x v="2"/>
    <n v="17.829999999999998"/>
    <s v="Libre"/>
    <x v="220"/>
    <x v="9"/>
    <s v="Plato_15, Plato_18, Plato_9"/>
    <n v="193"/>
    <d v="1899-12-30T01:14:00"/>
    <x v="122"/>
    <d v="1899-12-30T00:00:00"/>
    <x v="1"/>
  </r>
  <r>
    <n v="3"/>
    <s v="Cliente_189"/>
    <n v="3"/>
    <x v="178"/>
    <d v="2023-04-02T03:38:00"/>
    <d v="2023-04-02T06:42:00"/>
    <x v="185"/>
    <x v="3"/>
    <x v="2"/>
    <x v="0"/>
    <n v="32.58"/>
    <s v="Libre"/>
    <x v="221"/>
    <x v="8"/>
    <s v="Plato_14, Plato_16"/>
    <n v="97"/>
    <d v="1899-12-30T03:04:00"/>
    <x v="1"/>
    <d v="1899-12-30T01:39:00"/>
    <x v="0"/>
  </r>
  <r>
    <n v="19"/>
    <s v="Cliente_576"/>
    <n v="2"/>
    <x v="179"/>
    <d v="2023-04-02T01:16:00"/>
    <d v="2023-04-02T02:50:00"/>
    <x v="186"/>
    <x v="3"/>
    <x v="2"/>
    <x v="2"/>
    <n v="49.62"/>
    <s v="Reservada"/>
    <x v="222"/>
    <x v="10"/>
    <s v="Plato_15"/>
    <n v="32"/>
    <d v="1899-12-30T01:34:00"/>
    <x v="123"/>
    <d v="1899-12-30T00:41:00"/>
    <x v="0"/>
  </r>
  <r>
    <n v="7"/>
    <s v="Cliente_474"/>
    <n v="6"/>
    <x v="180"/>
    <d v="2023-04-02T02:07:00"/>
    <d v="2023-04-02T05:47:00"/>
    <x v="187"/>
    <x v="0"/>
    <x v="0"/>
    <x v="2"/>
    <n v="17.61"/>
    <s v="Ocupada"/>
    <x v="223"/>
    <x v="6"/>
    <s v="Plato_10"/>
    <n v="52"/>
    <d v="1899-12-30T03:55:00"/>
    <x v="60"/>
    <d v="1899-12-30T03:35:00"/>
    <x v="0"/>
  </r>
  <r>
    <n v="19"/>
    <s v="Cliente_990"/>
    <n v="4"/>
    <x v="150"/>
    <d v="2023-04-02T00:14:00"/>
    <d v="2023-04-02T01:24:00"/>
    <x v="188"/>
    <x v="0"/>
    <x v="1"/>
    <x v="2"/>
    <n v="35.020000000000003"/>
    <s v="Reservada"/>
    <x v="224"/>
    <x v="4"/>
    <s v="Plato_11, Plato_14"/>
    <n v="168"/>
    <d v="1899-12-30T01:10:00"/>
    <x v="66"/>
    <d v="1899-12-30T00:00:00"/>
    <x v="1"/>
  </r>
  <r>
    <n v="7"/>
    <s v="Cliente_67"/>
    <n v="6"/>
    <x v="166"/>
    <d v="2023-04-02T00:58:00"/>
    <d v="2023-04-02T04:09:00"/>
    <x v="139"/>
    <x v="1"/>
    <x v="2"/>
    <x v="2"/>
    <n v="39.479999999999997"/>
    <s v="Reservada"/>
    <x v="225"/>
    <x v="5"/>
    <s v="Plato_3, Plato_13, Plato_6, Plato_9"/>
    <n v="171"/>
    <d v="1899-12-30T03:11:00"/>
    <x v="8"/>
    <d v="1899-12-30T00:45:00"/>
    <x v="0"/>
  </r>
  <r>
    <n v="17"/>
    <s v="Cliente_378"/>
    <n v="6"/>
    <x v="181"/>
    <d v="2023-04-02T01:49:00"/>
    <d v="2023-04-02T04:52:00"/>
    <x v="189"/>
    <x v="3"/>
    <x v="0"/>
    <x v="2"/>
    <n v="41.05"/>
    <s v="Libre"/>
    <x v="226"/>
    <x v="9"/>
    <s v="Plato_7, Plato_17, Plato_16, Plato_11"/>
    <n v="211"/>
    <d v="1899-12-30T03:03:00"/>
    <x v="124"/>
    <d v="1899-12-30T01:04:00"/>
    <x v="0"/>
  </r>
  <r>
    <n v="16"/>
    <s v="Cliente_445"/>
    <n v="4"/>
    <x v="125"/>
    <d v="2023-04-02T01:40:00"/>
    <d v="2023-04-02T04:02:00"/>
    <x v="174"/>
    <x v="0"/>
    <x v="0"/>
    <x v="2"/>
    <n v="10.66"/>
    <s v="Ocupada"/>
    <x v="227"/>
    <x v="8"/>
    <s v="Plato_14"/>
    <n v="69"/>
    <d v="1899-12-30T02:37:00"/>
    <x v="24"/>
    <d v="1899-12-30T02:02:00"/>
    <x v="0"/>
  </r>
  <r>
    <n v="14"/>
    <s v="Cliente_984"/>
    <n v="3"/>
    <x v="139"/>
    <d v="2023-04-02T02:34:00"/>
    <d v="2023-04-02T04:30:00"/>
    <x v="120"/>
    <x v="2"/>
    <x v="2"/>
    <x v="2"/>
    <n v="28.58"/>
    <s v="Reservada"/>
    <x v="228"/>
    <x v="6"/>
    <s v="Plato_1, Plato_8, Plato_19, Plato_16"/>
    <n v="124"/>
    <d v="1899-12-30T01:56:00"/>
    <x v="70"/>
    <d v="1899-12-30T00:00:00"/>
    <x v="1"/>
  </r>
  <r>
    <n v="5"/>
    <s v="Cliente_167"/>
    <n v="5"/>
    <x v="169"/>
    <d v="2023-04-02T02:15:00"/>
    <d v="2023-04-02T04:48:00"/>
    <x v="190"/>
    <x v="2"/>
    <x v="0"/>
    <x v="2"/>
    <n v="15.84"/>
    <s v="Libre"/>
    <x v="229"/>
    <x v="5"/>
    <s v="Plato_15, Plato_16, Plato_17"/>
    <n v="214"/>
    <d v="1899-12-30T02:33:00"/>
    <x v="125"/>
    <d v="1899-12-30T01:02:00"/>
    <x v="0"/>
  </r>
  <r>
    <n v="8"/>
    <s v="Cliente_877"/>
    <n v="2"/>
    <x v="182"/>
    <d v="2023-04-02T01:12:00"/>
    <d v="2023-04-02T03:10:00"/>
    <x v="126"/>
    <x v="2"/>
    <x v="0"/>
    <x v="2"/>
    <n v="49.1"/>
    <s v="Ocupada"/>
    <x v="230"/>
    <x v="4"/>
    <s v="Plato_13, Plato_18, Plato_17, Plato_11"/>
    <n v="208"/>
    <d v="1899-12-30T02:13:00"/>
    <x v="102"/>
    <d v="1899-12-30T00:00:00"/>
    <x v="1"/>
  </r>
  <r>
    <n v="2"/>
    <s v="Cliente_494"/>
    <n v="2"/>
    <x v="183"/>
    <d v="2023-04-02T02:04:00"/>
    <d v="2023-04-02T03:25:00"/>
    <x v="191"/>
    <x v="1"/>
    <x v="0"/>
    <x v="2"/>
    <n v="15.43"/>
    <s v="Reservada"/>
    <x v="231"/>
    <x v="10"/>
    <s v="Plato_7, Plato_6, Plato_2, Plato_10"/>
    <n v="190"/>
    <d v="1899-12-30T01:21:00"/>
    <x v="91"/>
    <d v="1899-12-30T00:00:00"/>
    <x v="1"/>
  </r>
  <r>
    <n v="8"/>
    <s v="Cliente_881"/>
    <n v="1"/>
    <x v="184"/>
    <d v="2023-04-02T00:52:00"/>
    <d v="2023-04-02T02:39:00"/>
    <x v="192"/>
    <x v="2"/>
    <x v="1"/>
    <x v="0"/>
    <n v="45.64"/>
    <s v="Libre"/>
    <x v="232"/>
    <x v="10"/>
    <s v="Plato_12"/>
    <n v="38"/>
    <d v="1899-12-30T01:47:00"/>
    <x v="126"/>
    <d v="1899-12-30T01:16:00"/>
    <x v="0"/>
  </r>
  <r>
    <n v="17"/>
    <s v="Cliente_264"/>
    <n v="6"/>
    <x v="153"/>
    <d v="2023-04-02T02:46:00"/>
    <d v="2023-04-02T05:28:00"/>
    <x v="159"/>
    <x v="0"/>
    <x v="1"/>
    <x v="2"/>
    <n v="10.220000000000001"/>
    <s v="Libre"/>
    <x v="233"/>
    <x v="2"/>
    <s v="Plato_2, Plato_7, Plato_17"/>
    <n v="225"/>
    <d v="1899-12-30T02:42:00"/>
    <x v="79"/>
    <d v="1899-12-30T01:03:00"/>
    <x v="0"/>
  </r>
  <r>
    <n v="13"/>
    <s v="Cliente_230"/>
    <n v="5"/>
    <x v="185"/>
    <d v="2023-04-02T00:22:00"/>
    <d v="2023-04-02T02:48:00"/>
    <x v="101"/>
    <x v="0"/>
    <x v="2"/>
    <x v="2"/>
    <n v="26.37"/>
    <s v="Reservada"/>
    <x v="234"/>
    <x v="0"/>
    <s v="Plato_11"/>
    <n v="33"/>
    <d v="1899-12-30T02:26:00"/>
    <x v="94"/>
    <d v="1899-12-30T02:01:00"/>
    <x v="0"/>
  </r>
  <r>
    <n v="12"/>
    <s v="Cliente_142"/>
    <n v="2"/>
    <x v="184"/>
    <d v="2023-04-02T00:52:00"/>
    <d v="2023-04-02T02:26:00"/>
    <x v="193"/>
    <x v="0"/>
    <x v="0"/>
    <x v="2"/>
    <n v="39.81"/>
    <s v="Libre"/>
    <x v="235"/>
    <x v="10"/>
    <s v="Plato_11, Plato_5, Plato_8, Plato_15"/>
    <n v="255"/>
    <d v="1899-12-30T01:34:00"/>
    <x v="127"/>
    <d v="1899-12-30T00:00:00"/>
    <x v="1"/>
  </r>
  <r>
    <n v="4"/>
    <s v="Cliente_55"/>
    <n v="6"/>
    <x v="105"/>
    <d v="2023-04-02T02:45:00"/>
    <d v="2023-04-02T06:00:00"/>
    <x v="194"/>
    <x v="2"/>
    <x v="0"/>
    <x v="2"/>
    <n v="13.15"/>
    <s v="Ocupada"/>
    <x v="236"/>
    <x v="4"/>
    <s v="Plato_14, Plato_2"/>
    <n v="106"/>
    <d v="1899-12-30T03:30:00"/>
    <x v="128"/>
    <d v="1899-12-30T02:53:00"/>
    <x v="0"/>
  </r>
  <r>
    <n v="13"/>
    <s v="Cliente_599"/>
    <n v="6"/>
    <x v="186"/>
    <d v="2023-04-02T02:17:00"/>
    <d v="2023-04-02T04:56:00"/>
    <x v="195"/>
    <x v="2"/>
    <x v="1"/>
    <x v="2"/>
    <n v="33.020000000000003"/>
    <s v="Libre"/>
    <x v="237"/>
    <x v="2"/>
    <s v="Plato_19"/>
    <n v="72"/>
    <d v="1899-12-30T02:39:00"/>
    <x v="129"/>
    <d v="1899-12-30T01:54:00"/>
    <x v="0"/>
  </r>
  <r>
    <n v="12"/>
    <s v="Cliente_856"/>
    <n v="6"/>
    <x v="153"/>
    <d v="2023-04-02T02:46:00"/>
    <d v="2023-04-02T06:07:00"/>
    <x v="196"/>
    <x v="4"/>
    <x v="0"/>
    <x v="1"/>
    <n v="11.76"/>
    <s v="Reservada"/>
    <x v="238"/>
    <x v="2"/>
    <s v="Plato_10, Plato_7"/>
    <n v="74"/>
    <d v="1899-12-30T03:21:00"/>
    <x v="47"/>
    <d v="1899-12-30T02:08:00"/>
    <x v="0"/>
  </r>
  <r>
    <n v="9"/>
    <s v="Cliente_722"/>
    <n v="1"/>
    <x v="187"/>
    <d v="2023-04-02T00:16:00"/>
    <d v="2023-04-02T03:10:00"/>
    <x v="126"/>
    <x v="0"/>
    <x v="0"/>
    <x v="0"/>
    <n v="33.81"/>
    <s v="Libre"/>
    <x v="239"/>
    <x v="4"/>
    <s v="Plato_17, Plato_14, Plato_4, Plato_15"/>
    <n v="294"/>
    <d v="1899-12-30T02:54:00"/>
    <x v="74"/>
    <d v="1899-12-30T00:45:00"/>
    <x v="0"/>
  </r>
  <r>
    <n v="12"/>
    <s v="Cliente_935"/>
    <n v="4"/>
    <x v="188"/>
    <d v="2023-04-02T00:04:00"/>
    <d v="2023-04-02T01:04:00"/>
    <x v="197"/>
    <x v="3"/>
    <x v="0"/>
    <x v="2"/>
    <n v="38.97"/>
    <s v="Ocupada"/>
    <x v="240"/>
    <x v="2"/>
    <s v="Plato_4"/>
    <n v="18"/>
    <d v="1899-12-30T01:15:00"/>
    <x v="5"/>
    <d v="1899-12-30T01:04:00"/>
    <x v="0"/>
  </r>
  <r>
    <n v="12"/>
    <s v="Cliente_961"/>
    <n v="2"/>
    <x v="189"/>
    <d v="2023-04-02T03:42:00"/>
    <d v="2023-04-02T05:09:00"/>
    <x v="115"/>
    <x v="2"/>
    <x v="0"/>
    <x v="2"/>
    <n v="31.29"/>
    <s v="Reservada"/>
    <x v="241"/>
    <x v="5"/>
    <s v="Plato_10, Plato_1, Plato_11"/>
    <n v="134"/>
    <d v="1899-12-30T01:27:00"/>
    <x v="79"/>
    <d v="1899-12-30T00:00:00"/>
    <x v="1"/>
  </r>
  <r>
    <n v="4"/>
    <s v="Cliente_924"/>
    <n v="4"/>
    <x v="106"/>
    <d v="2023-04-02T00:42:00"/>
    <d v="2023-04-02T04:11:00"/>
    <x v="114"/>
    <x v="2"/>
    <x v="0"/>
    <x v="2"/>
    <n v="21.45"/>
    <s v="Libre"/>
    <x v="242"/>
    <x v="0"/>
    <s v="Plato_20"/>
    <n v="120"/>
    <d v="1899-12-30T03:29:00"/>
    <x v="108"/>
    <d v="1899-12-30T03:07:00"/>
    <x v="0"/>
  </r>
  <r>
    <n v="17"/>
    <s v="Cliente_390"/>
    <n v="6"/>
    <x v="190"/>
    <d v="2023-04-02T03:44:00"/>
    <d v="2023-04-02T06:01:00"/>
    <x v="198"/>
    <x v="0"/>
    <x v="0"/>
    <x v="1"/>
    <n v="17.649999999999999"/>
    <s v="Reservada"/>
    <x v="243"/>
    <x v="4"/>
    <s v="Plato_20, Plato_12"/>
    <n v="158"/>
    <d v="1899-12-30T02:17:00"/>
    <x v="35"/>
    <d v="1899-12-30T00:48:00"/>
    <x v="0"/>
  </r>
  <r>
    <n v="11"/>
    <s v="Cliente_579"/>
    <n v="1"/>
    <x v="191"/>
    <d v="2023-04-02T03:31:00"/>
    <d v="2023-04-02T06:57:00"/>
    <x v="199"/>
    <x v="1"/>
    <x v="0"/>
    <x v="2"/>
    <n v="14.82"/>
    <s v="Reservada"/>
    <x v="244"/>
    <x v="6"/>
    <s v="Plato_4, Plato_17, Plato_20, Plato_19"/>
    <n v="273"/>
    <d v="1899-12-30T03:26:00"/>
    <x v="130"/>
    <d v="1899-12-30T01:30:00"/>
    <x v="0"/>
  </r>
  <r>
    <n v="2"/>
    <s v="Cliente_961"/>
    <n v="6"/>
    <x v="115"/>
    <d v="2023-04-02T01:50:00"/>
    <d v="2023-04-02T04:09:00"/>
    <x v="139"/>
    <x v="2"/>
    <x v="0"/>
    <x v="2"/>
    <n v="42.75"/>
    <s v="Libre"/>
    <x v="245"/>
    <x v="6"/>
    <s v="Plato_6, Plato_7, Plato_8, Plato_17"/>
    <n v="327"/>
    <d v="1899-12-30T02:19:00"/>
    <x v="8"/>
    <d v="1899-12-30T00:00:00"/>
    <x v="1"/>
  </r>
  <r>
    <n v="11"/>
    <s v="Cliente_788"/>
    <n v="6"/>
    <x v="139"/>
    <d v="2023-04-02T02:34:00"/>
    <d v="2023-04-02T05:21:00"/>
    <x v="160"/>
    <x v="2"/>
    <x v="0"/>
    <x v="2"/>
    <n v="49.07"/>
    <s v="Ocupada"/>
    <x v="246"/>
    <x v="8"/>
    <s v="Plato_11"/>
    <n v="66"/>
    <d v="1899-12-30T03:02:00"/>
    <x v="12"/>
    <d v="1899-12-30T02:03:00"/>
    <x v="0"/>
  </r>
  <r>
    <n v="12"/>
    <s v="Cliente_567"/>
    <n v="6"/>
    <x v="109"/>
    <d v="2023-04-02T00:26:00"/>
    <d v="2023-04-02T02:18:00"/>
    <x v="200"/>
    <x v="2"/>
    <x v="0"/>
    <x v="0"/>
    <n v="18.690000000000001"/>
    <s v="Ocupada"/>
    <x v="247"/>
    <x v="9"/>
    <s v="Plato_18, Plato_9, Plato_6, Plato_1"/>
    <n v="225"/>
    <d v="1899-12-30T02:07:00"/>
    <x v="95"/>
    <d v="1899-12-30T00:07:00"/>
    <x v="0"/>
  </r>
  <r>
    <n v="8"/>
    <s v="Cliente_927"/>
    <n v="6"/>
    <x v="166"/>
    <d v="2023-04-02T00:58:00"/>
    <d v="2023-04-02T03:55:00"/>
    <x v="201"/>
    <x v="2"/>
    <x v="2"/>
    <x v="2"/>
    <n v="47.71"/>
    <s v="Ocupada"/>
    <x v="248"/>
    <x v="0"/>
    <s v="Plato_5, Plato_4"/>
    <n v="80"/>
    <d v="1899-12-30T03:12:00"/>
    <x v="25"/>
    <d v="1899-12-30T01:23:00"/>
    <x v="0"/>
  </r>
  <r>
    <n v="8"/>
    <s v="Cliente_539"/>
    <n v="2"/>
    <x v="104"/>
    <d v="2023-04-02T02:56:00"/>
    <d v="2023-04-02T06:33:00"/>
    <x v="202"/>
    <x v="4"/>
    <x v="0"/>
    <x v="2"/>
    <n v="23.21"/>
    <s v="Libre"/>
    <x v="249"/>
    <x v="0"/>
    <s v="Plato_3"/>
    <n v="20"/>
    <d v="1899-12-30T03:37:00"/>
    <x v="9"/>
    <d v="1899-12-30T03:08:00"/>
    <x v="0"/>
  </r>
  <r>
    <n v="12"/>
    <s v="Cliente_872"/>
    <n v="6"/>
    <x v="192"/>
    <d v="2023-04-02T01:20:00"/>
    <d v="2023-04-02T04:24:00"/>
    <x v="203"/>
    <x v="1"/>
    <x v="0"/>
    <x v="2"/>
    <n v="13.69"/>
    <s v="Ocupada"/>
    <x v="250"/>
    <x v="7"/>
    <s v="Plato_10, Plato_5, Plato_14, Plato_12"/>
    <n v="109"/>
    <d v="1899-12-30T03:19:00"/>
    <x v="131"/>
    <d v="1899-12-30T01:17:00"/>
    <x v="0"/>
  </r>
  <r>
    <n v="4"/>
    <s v="Cliente_425"/>
    <n v="3"/>
    <x v="193"/>
    <d v="2023-04-02T00:39:00"/>
    <d v="2023-04-02T04:24:00"/>
    <x v="203"/>
    <x v="4"/>
    <x v="0"/>
    <x v="2"/>
    <n v="43.81"/>
    <s v="Libre"/>
    <x v="251"/>
    <x v="1"/>
    <s v="Plato_1, Plato_10"/>
    <n v="102"/>
    <d v="1899-12-30T03:45:00"/>
    <x v="90"/>
    <d v="1899-12-30T02:21:00"/>
    <x v="0"/>
  </r>
  <r>
    <n v="8"/>
    <s v="Cliente_700"/>
    <n v="2"/>
    <x v="112"/>
    <d v="2023-04-02T00:54:00"/>
    <d v="2023-04-02T03:45:00"/>
    <x v="204"/>
    <x v="0"/>
    <x v="2"/>
    <x v="2"/>
    <n v="34.69"/>
    <s v="Ocupada"/>
    <x v="252"/>
    <x v="10"/>
    <s v="Plato_1, Plato_13, Plato_9"/>
    <n v="154"/>
    <d v="1899-12-30T03:06:00"/>
    <x v="7"/>
    <d v="1899-12-30T02:11:00"/>
    <x v="0"/>
  </r>
  <r>
    <n v="10"/>
    <s v="Cliente_665"/>
    <n v="6"/>
    <x v="194"/>
    <d v="2023-04-02T03:05:00"/>
    <d v="2023-04-02T05:47:00"/>
    <x v="187"/>
    <x v="1"/>
    <x v="2"/>
    <x v="2"/>
    <n v="36.43"/>
    <s v="Reservada"/>
    <x v="253"/>
    <x v="3"/>
    <s v="Plato_17, Plato_10, Plato_18, Plato_16"/>
    <n v="297"/>
    <d v="1899-12-30T02:42:00"/>
    <x v="80"/>
    <d v="1899-12-30T00:21:00"/>
    <x v="0"/>
  </r>
  <r>
    <n v="8"/>
    <s v="Cliente_978"/>
    <n v="4"/>
    <x v="156"/>
    <d v="2023-04-02T02:23:00"/>
    <d v="2023-04-02T03:59:00"/>
    <x v="134"/>
    <x v="2"/>
    <x v="2"/>
    <x v="1"/>
    <n v="13.34"/>
    <s v="Reservada"/>
    <x v="254"/>
    <x v="7"/>
    <s v="Plato_1"/>
    <n v="25"/>
    <d v="1899-12-30T01:36:00"/>
    <x v="128"/>
    <d v="1899-12-30T00:59:00"/>
    <x v="0"/>
  </r>
  <r>
    <n v="5"/>
    <s v="Cliente_577"/>
    <n v="2"/>
    <x v="195"/>
    <d v="2023-04-02T00:23:00"/>
    <d v="2023-04-02T03:27:00"/>
    <x v="205"/>
    <x v="3"/>
    <x v="1"/>
    <x v="1"/>
    <n v="49.88"/>
    <s v="Reservada"/>
    <x v="255"/>
    <x v="10"/>
    <s v="Plato_13"/>
    <n v="21"/>
    <d v="1899-12-30T03:04:00"/>
    <x v="85"/>
    <d v="1899-12-30T02:48:00"/>
    <x v="0"/>
  </r>
  <r>
    <n v="12"/>
    <s v="Cliente_429"/>
    <n v="5"/>
    <x v="196"/>
    <d v="2023-04-02T02:08:00"/>
    <d v="2023-04-02T03:17:00"/>
    <x v="206"/>
    <x v="2"/>
    <x v="0"/>
    <x v="2"/>
    <n v="26.78"/>
    <s v="Reservada"/>
    <x v="256"/>
    <x v="8"/>
    <s v="Plato_14"/>
    <n v="46"/>
    <d v="1899-12-30T01:09:00"/>
    <x v="101"/>
    <d v="1899-12-30T00:41:00"/>
    <x v="0"/>
  </r>
  <r>
    <n v="12"/>
    <s v="Cliente_811"/>
    <n v="1"/>
    <x v="193"/>
    <d v="2023-04-02T00:39:00"/>
    <d v="2023-04-02T04:32:00"/>
    <x v="149"/>
    <x v="2"/>
    <x v="1"/>
    <x v="2"/>
    <n v="47.99"/>
    <s v="Reservada"/>
    <x v="257"/>
    <x v="6"/>
    <s v="Plato_1, Plato_3, Plato_15, Plato_20"/>
    <n v="117"/>
    <d v="1899-12-30T03:53:00"/>
    <x v="28"/>
    <d v="1899-12-30T02:08:00"/>
    <x v="0"/>
  </r>
  <r>
    <n v="10"/>
    <s v="Cliente_553"/>
    <n v="5"/>
    <x v="170"/>
    <d v="2023-04-02T03:27:00"/>
    <d v="2023-04-02T06:16:00"/>
    <x v="207"/>
    <x v="1"/>
    <x v="0"/>
    <x v="2"/>
    <n v="46.72"/>
    <s v="Ocupada"/>
    <x v="258"/>
    <x v="5"/>
    <s v="Plato_6"/>
    <n v="81"/>
    <d v="1899-12-30T03:04:00"/>
    <x v="5"/>
    <d v="1899-12-30T02:53:00"/>
    <x v="0"/>
  </r>
  <r>
    <n v="20"/>
    <s v="Cliente_228"/>
    <n v="6"/>
    <x v="101"/>
    <d v="2023-04-02T01:23:00"/>
    <d v="2023-04-02T04:38:00"/>
    <x v="208"/>
    <x v="3"/>
    <x v="0"/>
    <x v="1"/>
    <n v="47.55"/>
    <s v="Ocupada"/>
    <x v="259"/>
    <x v="7"/>
    <s v="Plato_14"/>
    <n v="69"/>
    <d v="1899-12-30T03:30:00"/>
    <x v="58"/>
    <d v="1899-12-30T02:41:00"/>
    <x v="0"/>
  </r>
  <r>
    <n v="8"/>
    <s v="Cliente_249"/>
    <n v="1"/>
    <x v="197"/>
    <d v="2023-04-02T01:08:00"/>
    <d v="2023-04-02T02:55:00"/>
    <x v="209"/>
    <x v="4"/>
    <x v="0"/>
    <x v="2"/>
    <n v="32.42"/>
    <s v="Ocupada"/>
    <x v="260"/>
    <x v="9"/>
    <s v="Plato_15, Plato_9"/>
    <n v="154"/>
    <d v="1899-12-30T02:02:00"/>
    <x v="7"/>
    <d v="1899-12-30T01:07:00"/>
    <x v="0"/>
  </r>
  <r>
    <n v="18"/>
    <s v="Cliente_326"/>
    <n v="4"/>
    <x v="190"/>
    <d v="2023-04-02T03:44:00"/>
    <d v="2023-04-02T07:21:00"/>
    <x v="210"/>
    <x v="2"/>
    <x v="0"/>
    <x v="2"/>
    <n v="42.83"/>
    <s v="Ocupada"/>
    <x v="261"/>
    <x v="5"/>
    <s v="Plato_5, Plato_17"/>
    <n v="115"/>
    <d v="1899-12-30T03:52:00"/>
    <x v="48"/>
    <d v="1899-12-30T03:04:00"/>
    <x v="0"/>
  </r>
  <r>
    <n v="5"/>
    <s v="Cliente_697"/>
    <n v="1"/>
    <x v="198"/>
    <d v="2023-04-02T02:53:00"/>
    <d v="2023-04-02T05:26:00"/>
    <x v="129"/>
    <x v="1"/>
    <x v="1"/>
    <x v="2"/>
    <n v="42.96"/>
    <s v="Libre"/>
    <x v="262"/>
    <x v="7"/>
    <s v="Plato_15, Plato_8, Plato_2, Plato_7"/>
    <n v="121"/>
    <d v="1899-12-30T02:33:00"/>
    <x v="132"/>
    <d v="1899-12-30T00:04:00"/>
    <x v="0"/>
  </r>
  <r>
    <n v="2"/>
    <s v="Cliente_281"/>
    <n v="1"/>
    <x v="199"/>
    <d v="2023-04-02T03:11:00"/>
    <d v="2023-04-02T04:26:00"/>
    <x v="211"/>
    <x v="1"/>
    <x v="0"/>
    <x v="2"/>
    <n v="49.21"/>
    <s v="Libre"/>
    <x v="263"/>
    <x v="6"/>
    <s v="Plato_8, Plato_15, Plato_2, Plato_1"/>
    <n v="182"/>
    <d v="1899-12-30T01:15:00"/>
    <x v="70"/>
    <d v="1899-12-30T00:00:00"/>
    <x v="1"/>
  </r>
  <r>
    <n v="6"/>
    <s v="Cliente_686"/>
    <n v="1"/>
    <x v="200"/>
    <d v="2023-04-02T02:54:00"/>
    <d v="2023-04-02T06:15:00"/>
    <x v="133"/>
    <x v="2"/>
    <x v="1"/>
    <x v="0"/>
    <n v="21.48"/>
    <s v="Libre"/>
    <x v="264"/>
    <x v="9"/>
    <s v="Plato_14, Plato_17, Plato_6, Plato_2"/>
    <n v="171"/>
    <d v="1899-12-30T03:21:00"/>
    <x v="106"/>
    <d v="1899-12-30T01:06:00"/>
    <x v="0"/>
  </r>
  <r>
    <n v="4"/>
    <s v="Cliente_418"/>
    <n v="4"/>
    <x v="201"/>
    <d v="2023-04-02T00:30:00"/>
    <d v="2023-04-02T02:04:00"/>
    <x v="212"/>
    <x v="2"/>
    <x v="0"/>
    <x v="2"/>
    <n v="24.75"/>
    <s v="Reservada"/>
    <x v="265"/>
    <x v="3"/>
    <s v="Plato_7, Plato_1"/>
    <n v="99"/>
    <d v="1899-12-30T01:34:00"/>
    <x v="103"/>
    <d v="1899-12-30T00:00:00"/>
    <x v="1"/>
  </r>
  <r>
    <n v="7"/>
    <s v="Cliente_397"/>
    <n v="5"/>
    <x v="202"/>
    <d v="2023-04-03T02:07:00"/>
    <d v="2023-04-03T03:48:00"/>
    <x v="213"/>
    <x v="2"/>
    <x v="2"/>
    <x v="2"/>
    <n v="44.66"/>
    <s v="Ocupada"/>
    <x v="266"/>
    <x v="0"/>
    <s v="Plato_15, Plato_16, Plato_2"/>
    <n v="118"/>
    <d v="1899-12-30T01:56:00"/>
    <x v="45"/>
    <d v="1899-12-30T00:20:00"/>
    <x v="0"/>
  </r>
  <r>
    <n v="14"/>
    <s v="Cliente_477"/>
    <n v="1"/>
    <x v="203"/>
    <d v="2023-04-03T00:46:00"/>
    <d v="2023-04-03T03:44:00"/>
    <x v="214"/>
    <x v="0"/>
    <x v="0"/>
    <x v="0"/>
    <n v="23.16"/>
    <s v="Libre"/>
    <x v="267"/>
    <x v="7"/>
    <s v="Plato_7, Plato_5"/>
    <n v="68"/>
    <d v="1899-12-30T02:58:00"/>
    <x v="133"/>
    <d v="1899-12-30T01:35:00"/>
    <x v="0"/>
  </r>
  <r>
    <n v="11"/>
    <s v="Cliente_300"/>
    <n v="2"/>
    <x v="204"/>
    <d v="2023-04-03T02:58:00"/>
    <d v="2023-04-03T04:15:00"/>
    <x v="215"/>
    <x v="2"/>
    <x v="0"/>
    <x v="0"/>
    <n v="39.17"/>
    <s v="Libre"/>
    <x v="268"/>
    <x v="5"/>
    <s v="Plato_19, Plato_20, Plato_18"/>
    <n v="250"/>
    <d v="1899-12-30T01:17:00"/>
    <x v="127"/>
    <d v="1899-12-30T00:00:00"/>
    <x v="1"/>
  </r>
  <r>
    <n v="10"/>
    <s v="Cliente_775"/>
    <n v="1"/>
    <x v="205"/>
    <d v="2023-04-03T01:11:00"/>
    <d v="2023-04-03T04:59:00"/>
    <x v="216"/>
    <x v="4"/>
    <x v="0"/>
    <x v="2"/>
    <n v="10.130000000000001"/>
    <s v="Libre"/>
    <x v="269"/>
    <x v="8"/>
    <s v="Plato_18"/>
    <n v="102"/>
    <d v="1899-12-30T03:48:00"/>
    <x v="100"/>
    <d v="1899-12-30T03:22:00"/>
    <x v="0"/>
  </r>
  <r>
    <n v="3"/>
    <s v="Cliente_928"/>
    <n v="3"/>
    <x v="206"/>
    <d v="2023-04-03T01:40:00"/>
    <d v="2023-04-03T05:10:00"/>
    <x v="217"/>
    <x v="0"/>
    <x v="0"/>
    <x v="2"/>
    <n v="16.11"/>
    <s v="Ocupada"/>
    <x v="270"/>
    <x v="6"/>
    <s v="Plato_5"/>
    <n v="44"/>
    <d v="1899-12-30T03:45:00"/>
    <x v="7"/>
    <d v="1899-12-30T02:50:00"/>
    <x v="0"/>
  </r>
  <r>
    <n v="7"/>
    <s v="Cliente_132"/>
    <n v="1"/>
    <x v="207"/>
    <d v="2023-04-03T00:34:00"/>
    <d v="2023-04-03T04:24:00"/>
    <x v="218"/>
    <x v="4"/>
    <x v="0"/>
    <x v="2"/>
    <n v="42.73"/>
    <s v="Reservada"/>
    <x v="271"/>
    <x v="0"/>
    <s v="Plato_7, Plato_8"/>
    <n v="83"/>
    <d v="1899-12-30T03:50:00"/>
    <x v="133"/>
    <d v="1899-12-30T02:27:00"/>
    <x v="0"/>
  </r>
  <r>
    <n v="20"/>
    <s v="Cliente_709"/>
    <n v="5"/>
    <x v="208"/>
    <d v="2023-04-03T01:47:00"/>
    <d v="2023-04-03T03:29:00"/>
    <x v="219"/>
    <x v="2"/>
    <x v="0"/>
    <x v="1"/>
    <n v="36.299999999999997"/>
    <s v="Ocupada"/>
    <x v="272"/>
    <x v="1"/>
    <s v="Plato_15, Plato_5, Plato_1"/>
    <n v="123"/>
    <d v="1899-12-30T01:57:00"/>
    <x v="64"/>
    <d v="1899-12-30T00:50:00"/>
    <x v="0"/>
  </r>
  <r>
    <n v="7"/>
    <s v="Cliente_53"/>
    <n v="1"/>
    <x v="209"/>
    <d v="2023-04-03T03:15:00"/>
    <d v="2023-04-03T05:52:00"/>
    <x v="220"/>
    <x v="1"/>
    <x v="0"/>
    <x v="0"/>
    <n v="19.93"/>
    <s v="Ocupada"/>
    <x v="273"/>
    <x v="2"/>
    <s v="Plato_10, Plato_12"/>
    <n v="116"/>
    <d v="1899-12-30T02:52:00"/>
    <x v="134"/>
    <d v="1899-12-30T01:37:00"/>
    <x v="0"/>
  </r>
  <r>
    <n v="5"/>
    <s v="Cliente_765"/>
    <n v="3"/>
    <x v="210"/>
    <d v="2023-04-03T02:13:00"/>
    <d v="2023-04-03T05:58:00"/>
    <x v="221"/>
    <x v="2"/>
    <x v="0"/>
    <x v="2"/>
    <n v="49.67"/>
    <s v="Reservada"/>
    <x v="274"/>
    <x v="6"/>
    <s v="Plato_11, Plato_17, Plato_10"/>
    <n v="121"/>
    <d v="1899-12-30T03:45:00"/>
    <x v="131"/>
    <d v="1899-12-30T01:43:00"/>
    <x v="0"/>
  </r>
  <r>
    <n v="15"/>
    <s v="Cliente_673"/>
    <n v="6"/>
    <x v="211"/>
    <d v="2023-04-03T02:35:00"/>
    <d v="2023-04-03T05:34:00"/>
    <x v="222"/>
    <x v="4"/>
    <x v="0"/>
    <x v="0"/>
    <n v="20.98"/>
    <s v="Reservada"/>
    <x v="275"/>
    <x v="8"/>
    <s v="Plato_5, Plato_10"/>
    <n v="70"/>
    <d v="1899-12-30T02:59:00"/>
    <x v="1"/>
    <d v="1899-12-30T01:34:00"/>
    <x v="0"/>
  </r>
  <r>
    <n v="4"/>
    <s v="Cliente_243"/>
    <n v="2"/>
    <x v="212"/>
    <d v="2023-04-03T01:28:00"/>
    <d v="2023-04-03T03:56:00"/>
    <x v="223"/>
    <x v="3"/>
    <x v="0"/>
    <x v="2"/>
    <n v="10.29"/>
    <s v="Libre"/>
    <x v="276"/>
    <x v="0"/>
    <s v="Plato_17"/>
    <n v="93"/>
    <d v="1899-12-30T02:28:00"/>
    <x v="9"/>
    <d v="1899-12-30T01:59:00"/>
    <x v="0"/>
  </r>
  <r>
    <n v="5"/>
    <s v="Cliente_999"/>
    <n v="4"/>
    <x v="213"/>
    <d v="2023-04-03T03:10:00"/>
    <d v="2023-04-03T05:12:00"/>
    <x v="224"/>
    <x v="0"/>
    <x v="0"/>
    <x v="1"/>
    <n v="41.36"/>
    <s v="Libre"/>
    <x v="277"/>
    <x v="5"/>
    <s v="Plato_17, Plato_7"/>
    <n v="141"/>
    <d v="1899-12-30T02:02:00"/>
    <x v="135"/>
    <d v="1899-12-30T01:01:00"/>
    <x v="0"/>
  </r>
  <r>
    <n v="11"/>
    <s v="Cliente_510"/>
    <n v="5"/>
    <x v="214"/>
    <d v="2023-04-03T00:15:00"/>
    <d v="2023-04-03T02:35:00"/>
    <x v="225"/>
    <x v="2"/>
    <x v="2"/>
    <x v="2"/>
    <n v="43.53"/>
    <s v="Libre"/>
    <x v="278"/>
    <x v="5"/>
    <s v="Plato_20, Plato_8, Plato_4, Plato_16"/>
    <n v="201"/>
    <d v="1899-12-30T02:20:00"/>
    <x v="68"/>
    <d v="1899-12-30T00:00:00"/>
    <x v="1"/>
  </r>
  <r>
    <n v="14"/>
    <s v="Cliente_730"/>
    <n v="6"/>
    <x v="215"/>
    <d v="2023-04-03T00:30:00"/>
    <d v="2023-04-03T02:41:00"/>
    <x v="226"/>
    <x v="3"/>
    <x v="0"/>
    <x v="2"/>
    <n v="36.08"/>
    <s v="Reservada"/>
    <x v="279"/>
    <x v="8"/>
    <s v="Plato_7, Plato_14"/>
    <n v="117"/>
    <d v="1899-12-30T02:11:00"/>
    <x v="36"/>
    <d v="1899-12-30T00:45:00"/>
    <x v="0"/>
  </r>
  <r>
    <n v="18"/>
    <s v="Cliente_617"/>
    <n v="2"/>
    <x v="216"/>
    <d v="2023-04-03T03:52:00"/>
    <d v="2023-04-03T07:50:00"/>
    <x v="227"/>
    <x v="4"/>
    <x v="1"/>
    <x v="1"/>
    <n v="44.3"/>
    <s v="Ocupada"/>
    <x v="280"/>
    <x v="4"/>
    <s v="Plato_11"/>
    <n v="66"/>
    <d v="1899-12-30T04:13:00"/>
    <x v="136"/>
    <d v="1899-12-30T04:04:00"/>
    <x v="0"/>
  </r>
  <r>
    <n v="6"/>
    <s v="Cliente_827"/>
    <n v="1"/>
    <x v="205"/>
    <d v="2023-04-03T01:11:00"/>
    <d v="2023-04-03T05:02:00"/>
    <x v="228"/>
    <x v="4"/>
    <x v="0"/>
    <x v="2"/>
    <n v="19.05"/>
    <s v="Libre"/>
    <x v="281"/>
    <x v="7"/>
    <s v="Plato_4, Plato_3"/>
    <n v="74"/>
    <d v="1899-12-30T03:51:00"/>
    <x v="54"/>
    <d v="1899-12-30T01:57:00"/>
    <x v="0"/>
  </r>
  <r>
    <n v="19"/>
    <s v="Cliente_184"/>
    <n v="5"/>
    <x v="217"/>
    <d v="2023-04-03T01:04:00"/>
    <d v="2023-04-03T04:48:00"/>
    <x v="229"/>
    <x v="3"/>
    <x v="2"/>
    <x v="2"/>
    <n v="43.07"/>
    <s v="Libre"/>
    <x v="282"/>
    <x v="2"/>
    <s v="Plato_10"/>
    <n v="78"/>
    <d v="1899-12-30T03:44:00"/>
    <x v="105"/>
    <d v="1899-12-30T03:38:00"/>
    <x v="0"/>
  </r>
  <r>
    <n v="11"/>
    <s v="Cliente_345"/>
    <n v="4"/>
    <x v="218"/>
    <d v="2023-04-03T02:28:00"/>
    <d v="2023-04-03T04:37:00"/>
    <x v="230"/>
    <x v="3"/>
    <x v="0"/>
    <x v="0"/>
    <n v="29.99"/>
    <s v="Ocupada"/>
    <x v="283"/>
    <x v="4"/>
    <s v="Plato_3, Plato_6, Plato_12, Plato_11"/>
    <n v="158"/>
    <d v="1899-12-30T02:24:00"/>
    <x v="137"/>
    <d v="1899-12-30T00:00:00"/>
    <x v="1"/>
  </r>
  <r>
    <n v="18"/>
    <s v="Cliente_277"/>
    <n v="6"/>
    <x v="219"/>
    <d v="2023-04-03T03:03:00"/>
    <d v="2023-04-03T06:05:00"/>
    <x v="231"/>
    <x v="4"/>
    <x v="0"/>
    <x v="0"/>
    <n v="10.94"/>
    <s v="Reservada"/>
    <x v="284"/>
    <x v="0"/>
    <s v="Plato_13"/>
    <n v="42"/>
    <d v="1899-12-30T03:02:00"/>
    <x v="104"/>
    <d v="1899-12-30T02:50:00"/>
    <x v="0"/>
  </r>
  <r>
    <n v="15"/>
    <s v="Cliente_244"/>
    <n v="6"/>
    <x v="220"/>
    <d v="2023-04-03T00:22:00"/>
    <d v="2023-04-03T02:28:00"/>
    <x v="232"/>
    <x v="0"/>
    <x v="0"/>
    <x v="2"/>
    <n v="41.96"/>
    <s v="Ocupada"/>
    <x v="285"/>
    <x v="10"/>
    <s v="Plato_18"/>
    <n v="68"/>
    <d v="1899-12-30T02:21:00"/>
    <x v="94"/>
    <d v="1899-12-30T01:56:00"/>
    <x v="0"/>
  </r>
  <r>
    <n v="20"/>
    <s v="Cliente_286"/>
    <n v="2"/>
    <x v="221"/>
    <d v="2023-04-03T03:37:00"/>
    <d v="2023-04-03T04:44:00"/>
    <x v="233"/>
    <x v="3"/>
    <x v="0"/>
    <x v="0"/>
    <n v="31.67"/>
    <s v="Reservada"/>
    <x v="286"/>
    <x v="1"/>
    <s v="Plato_15, Plato_14, Plato_2"/>
    <n v="202"/>
    <d v="1899-12-30T01:07:00"/>
    <x v="83"/>
    <d v="1899-12-30T00:00:00"/>
    <x v="1"/>
  </r>
  <r>
    <n v="15"/>
    <s v="Cliente_981"/>
    <n v="3"/>
    <x v="222"/>
    <d v="2023-04-03T02:08:00"/>
    <d v="2023-04-03T05:33:00"/>
    <x v="234"/>
    <x v="3"/>
    <x v="2"/>
    <x v="2"/>
    <n v="13.3"/>
    <s v="Reservada"/>
    <x v="287"/>
    <x v="7"/>
    <s v="Plato_7, Plato_12"/>
    <n v="86"/>
    <d v="1899-12-30T03:25:00"/>
    <x v="15"/>
    <d v="1899-12-30T02:47:00"/>
    <x v="0"/>
  </r>
  <r>
    <n v="15"/>
    <s v="Cliente_24"/>
    <n v="5"/>
    <x v="223"/>
    <d v="2023-04-03T03:08:00"/>
    <d v="2023-04-03T06:23:00"/>
    <x v="235"/>
    <x v="3"/>
    <x v="0"/>
    <x v="0"/>
    <n v="26.56"/>
    <s v="Libre"/>
    <x v="288"/>
    <x v="0"/>
    <s v="Plato_3, Plato_10"/>
    <n v="138"/>
    <d v="1899-12-30T03:15:00"/>
    <x v="46"/>
    <d v="1899-12-30T02:07:00"/>
    <x v="0"/>
  </r>
  <r>
    <n v="19"/>
    <s v="Cliente_26"/>
    <n v="3"/>
    <x v="224"/>
    <d v="2023-04-03T02:06:00"/>
    <d v="2023-04-03T04:33:00"/>
    <x v="236"/>
    <x v="0"/>
    <x v="0"/>
    <x v="2"/>
    <n v="14.59"/>
    <s v="Ocupada"/>
    <x v="289"/>
    <x v="0"/>
    <s v="Plato_20"/>
    <n v="40"/>
    <d v="1899-12-30T02:42:00"/>
    <x v="0"/>
    <d v="1899-12-30T01:45:00"/>
    <x v="0"/>
  </r>
  <r>
    <n v="2"/>
    <s v="Cliente_463"/>
    <n v="6"/>
    <x v="225"/>
    <d v="2023-04-03T03:18:00"/>
    <d v="2023-04-03T06:09:00"/>
    <x v="237"/>
    <x v="2"/>
    <x v="1"/>
    <x v="1"/>
    <n v="15.44"/>
    <s v="Ocupada"/>
    <x v="290"/>
    <x v="6"/>
    <s v="Plato_18, Plato_1, Plato_8, Plato_17"/>
    <n v="260"/>
    <d v="1899-12-30T03:06:00"/>
    <x v="11"/>
    <d v="1899-12-30T01:31:00"/>
    <x v="0"/>
  </r>
  <r>
    <n v="10"/>
    <s v="Cliente_746"/>
    <n v="3"/>
    <x v="226"/>
    <d v="2023-04-03T00:09:00"/>
    <d v="2023-04-03T01:51:00"/>
    <x v="238"/>
    <x v="0"/>
    <x v="2"/>
    <x v="0"/>
    <n v="29.72"/>
    <s v="Reservada"/>
    <x v="291"/>
    <x v="10"/>
    <s v="Plato_16"/>
    <n v="84"/>
    <d v="1899-12-30T01:42:00"/>
    <x v="121"/>
    <d v="1899-12-30T01:19:00"/>
    <x v="0"/>
  </r>
  <r>
    <n v="16"/>
    <s v="Cliente_409"/>
    <n v="4"/>
    <x v="227"/>
    <d v="2023-04-03T02:55:00"/>
    <d v="2023-04-03T04:35:00"/>
    <x v="239"/>
    <x v="0"/>
    <x v="0"/>
    <x v="0"/>
    <n v="33.11"/>
    <s v="Reservada"/>
    <x v="292"/>
    <x v="10"/>
    <s v="Plato_16, Plato_2, Plato_19"/>
    <n v="216"/>
    <d v="1899-12-30T01:40:00"/>
    <x v="95"/>
    <d v="1899-12-30T00:00:00"/>
    <x v="1"/>
  </r>
  <r>
    <n v="17"/>
    <s v="Cliente_339"/>
    <n v="6"/>
    <x v="228"/>
    <d v="2023-04-03T00:26:00"/>
    <d v="2023-04-03T03:57:00"/>
    <x v="240"/>
    <x v="2"/>
    <x v="1"/>
    <x v="2"/>
    <n v="20.36"/>
    <s v="Libre"/>
    <x v="293"/>
    <x v="1"/>
    <s v="Plato_17, Plato_19, Plato_4, Plato_18"/>
    <n v="326"/>
    <d v="1899-12-30T03:31:00"/>
    <x v="36"/>
    <d v="1899-12-30T02:05:00"/>
    <x v="0"/>
  </r>
  <r>
    <n v="3"/>
    <s v="Cliente_729"/>
    <n v="1"/>
    <x v="229"/>
    <d v="2023-04-03T00:10:00"/>
    <d v="2023-04-03T02:01:00"/>
    <x v="241"/>
    <x v="2"/>
    <x v="0"/>
    <x v="2"/>
    <n v="46.42"/>
    <s v="Reservada"/>
    <x v="294"/>
    <x v="7"/>
    <s v="Plato_15, Plato_2, Plato_17, Plato_13"/>
    <n v="247"/>
    <d v="1899-12-30T01:51:00"/>
    <x v="138"/>
    <d v="1899-12-30T00:00:00"/>
    <x v="1"/>
  </r>
  <r>
    <n v="14"/>
    <s v="Cliente_565"/>
    <n v="1"/>
    <x v="230"/>
    <d v="2023-04-03T02:49:00"/>
    <d v="2023-04-03T05:58:00"/>
    <x v="221"/>
    <x v="2"/>
    <x v="2"/>
    <x v="2"/>
    <n v="29.07"/>
    <s v="Ocupada"/>
    <x v="295"/>
    <x v="0"/>
    <s v="Plato_14, Plato_19"/>
    <n v="59"/>
    <d v="1899-12-30T03:24:00"/>
    <x v="78"/>
    <d v="1899-12-30T02:38:00"/>
    <x v="0"/>
  </r>
  <r>
    <n v="4"/>
    <s v="Cliente_873"/>
    <n v="3"/>
    <x v="231"/>
    <d v="2023-04-03T01:03:00"/>
    <d v="2023-04-03T04:27:00"/>
    <x v="242"/>
    <x v="1"/>
    <x v="0"/>
    <x v="2"/>
    <n v="43.46"/>
    <s v="Ocupada"/>
    <x v="296"/>
    <x v="0"/>
    <s v="Plato_9, Plato_4, Plato_13"/>
    <n v="175"/>
    <d v="1899-12-30T03:39:00"/>
    <x v="43"/>
    <d v="1899-12-30T01:47:00"/>
    <x v="0"/>
  </r>
  <r>
    <n v="11"/>
    <s v="Cliente_195"/>
    <n v="4"/>
    <x v="232"/>
    <d v="2023-04-03T03:14:00"/>
    <d v="2023-04-03T05:29:00"/>
    <x v="243"/>
    <x v="3"/>
    <x v="1"/>
    <x v="2"/>
    <n v="23.24"/>
    <s v="Reservada"/>
    <x v="297"/>
    <x v="6"/>
    <s v="Plato_6, Plato_19, Plato_5"/>
    <n v="255"/>
    <d v="1899-12-30T02:15:00"/>
    <x v="80"/>
    <d v="1899-12-30T00:00:00"/>
    <x v="1"/>
  </r>
  <r>
    <n v="6"/>
    <s v="Cliente_211"/>
    <n v="1"/>
    <x v="233"/>
    <d v="2023-04-03T01:19:00"/>
    <d v="2023-04-03T02:45:00"/>
    <x v="244"/>
    <x v="3"/>
    <x v="2"/>
    <x v="1"/>
    <n v="29.68"/>
    <s v="Ocupada"/>
    <x v="298"/>
    <x v="7"/>
    <s v="Plato_3, Plato_19, Plato_7, Plato_4"/>
    <n v="182"/>
    <d v="1899-12-30T01:41:00"/>
    <x v="139"/>
    <d v="1899-12-30T00:00:00"/>
    <x v="1"/>
  </r>
  <r>
    <n v="18"/>
    <s v="Cliente_516"/>
    <n v="6"/>
    <x v="234"/>
    <d v="2023-04-03T02:17:00"/>
    <d v="2023-04-03T04:19:00"/>
    <x v="245"/>
    <x v="2"/>
    <x v="1"/>
    <x v="2"/>
    <n v="38.380000000000003"/>
    <s v="Reservada"/>
    <x v="299"/>
    <x v="3"/>
    <s v="Plato_20, Plato_4, Plato_10, Plato_2"/>
    <n v="290"/>
    <d v="1899-12-30T02:02:00"/>
    <x v="82"/>
    <d v="1899-12-30T00:04:00"/>
    <x v="0"/>
  </r>
  <r>
    <n v="8"/>
    <s v="Cliente_385"/>
    <n v="6"/>
    <x v="235"/>
    <d v="2023-04-03T02:14:00"/>
    <d v="2023-04-03T04:08:00"/>
    <x v="246"/>
    <x v="3"/>
    <x v="0"/>
    <x v="2"/>
    <n v="16.52"/>
    <s v="Reservada"/>
    <x v="300"/>
    <x v="7"/>
    <s v="Plato_17, Plato_10, Plato_9, Plato_3"/>
    <n v="223"/>
    <d v="1899-12-30T01:54:00"/>
    <x v="140"/>
    <d v="1899-12-30T00:00:00"/>
    <x v="1"/>
  </r>
  <r>
    <n v="5"/>
    <s v="Cliente_929"/>
    <n v="2"/>
    <x v="236"/>
    <d v="2023-04-03T01:20:00"/>
    <d v="2023-04-03T04:56:00"/>
    <x v="247"/>
    <x v="1"/>
    <x v="1"/>
    <x v="2"/>
    <n v="39.89"/>
    <s v="Reservada"/>
    <x v="301"/>
    <x v="1"/>
    <s v="Plato_15"/>
    <n v="96"/>
    <d v="1899-12-30T03:36:00"/>
    <x v="141"/>
    <d v="1899-12-30T03:21:00"/>
    <x v="0"/>
  </r>
  <r>
    <n v="14"/>
    <s v="Cliente_986"/>
    <n v="5"/>
    <x v="237"/>
    <d v="2023-04-03T03:38:00"/>
    <d v="2023-04-03T06:24:00"/>
    <x v="248"/>
    <x v="3"/>
    <x v="1"/>
    <x v="0"/>
    <n v="16.489999999999998"/>
    <s v="Ocupada"/>
    <x v="302"/>
    <x v="2"/>
    <s v="Plato_3, Plato_20, Plato_10, Plato_7"/>
    <n v="210"/>
    <d v="1899-12-30T03:01:00"/>
    <x v="57"/>
    <d v="1899-12-30T01:29:00"/>
    <x v="0"/>
  </r>
  <r>
    <n v="6"/>
    <s v="Cliente_994"/>
    <n v="4"/>
    <x v="238"/>
    <d v="2023-04-03T03:24:00"/>
    <d v="2023-04-03T04:40:00"/>
    <x v="249"/>
    <x v="1"/>
    <x v="0"/>
    <x v="2"/>
    <n v="22.05"/>
    <s v="Reservada"/>
    <x v="303"/>
    <x v="1"/>
    <s v="Plato_15, Plato_13, Plato_20, Plato_17"/>
    <n v="279"/>
    <d v="1899-12-30T01:16:00"/>
    <x v="1"/>
    <d v="1899-12-30T00:00:00"/>
    <x v="1"/>
  </r>
  <r>
    <n v="1"/>
    <s v="Cliente_648"/>
    <n v="2"/>
    <x v="239"/>
    <d v="2023-04-03T00:45:00"/>
    <d v="2023-04-03T04:13:00"/>
    <x v="250"/>
    <x v="1"/>
    <x v="0"/>
    <x v="2"/>
    <n v="37.92"/>
    <s v="Reservada"/>
    <x v="304"/>
    <x v="9"/>
    <s v="Plato_8, Plato_14"/>
    <n v="128"/>
    <d v="1899-12-30T03:28:00"/>
    <x v="31"/>
    <d v="1899-12-30T02:23:00"/>
    <x v="0"/>
  </r>
  <r>
    <n v="7"/>
    <s v="Cliente_702"/>
    <n v="4"/>
    <x v="240"/>
    <d v="2023-04-03T00:03:00"/>
    <d v="2023-04-03T02:32:00"/>
    <x v="251"/>
    <x v="3"/>
    <x v="0"/>
    <x v="2"/>
    <n v="16.96"/>
    <s v="Ocupada"/>
    <x v="305"/>
    <x v="9"/>
    <s v="Plato_15"/>
    <n v="32"/>
    <d v="1899-12-30T02:44:00"/>
    <x v="40"/>
    <d v="1899-12-30T02:23:00"/>
    <x v="0"/>
  </r>
  <r>
    <n v="20"/>
    <s v="Cliente_175"/>
    <n v="5"/>
    <x v="241"/>
    <d v="2023-04-03T03:09:00"/>
    <d v="2023-04-03T05:39:00"/>
    <x v="252"/>
    <x v="1"/>
    <x v="0"/>
    <x v="1"/>
    <n v="31.66"/>
    <s v="Libre"/>
    <x v="306"/>
    <x v="4"/>
    <s v="Plato_13"/>
    <n v="63"/>
    <d v="1899-12-30T02:30:00"/>
    <x v="142"/>
    <d v="1899-12-30T01:51:00"/>
    <x v="0"/>
  </r>
  <r>
    <n v="14"/>
    <s v="Cliente_846"/>
    <n v="6"/>
    <x v="242"/>
    <d v="2023-04-03T01:55:00"/>
    <d v="2023-04-03T04:39:00"/>
    <x v="253"/>
    <x v="2"/>
    <x v="0"/>
    <x v="2"/>
    <n v="33.79"/>
    <s v="Reservada"/>
    <x v="307"/>
    <x v="7"/>
    <s v="Plato_18, Plato_8, Plato_17, Plato_16"/>
    <n v="222"/>
    <d v="1899-12-30T02:44:00"/>
    <x v="143"/>
    <d v="1899-12-30T00:00:00"/>
    <x v="1"/>
  </r>
  <r>
    <n v="9"/>
    <s v="Cliente_620"/>
    <n v="3"/>
    <x v="243"/>
    <d v="2023-04-03T00:28:00"/>
    <d v="2023-04-03T04:05:00"/>
    <x v="254"/>
    <x v="1"/>
    <x v="0"/>
    <x v="2"/>
    <n v="36.090000000000003"/>
    <s v="Reservada"/>
    <x v="308"/>
    <x v="10"/>
    <s v="Plato_20, Plato_17, Plato_8"/>
    <n v="172"/>
    <d v="1899-12-30T03:37:00"/>
    <x v="21"/>
    <d v="1899-12-30T01:34:00"/>
    <x v="0"/>
  </r>
  <r>
    <n v="17"/>
    <s v="Cliente_672"/>
    <n v="3"/>
    <x v="244"/>
    <d v="2023-04-03T03:04:00"/>
    <d v="2023-04-03T06:23:00"/>
    <x v="235"/>
    <x v="3"/>
    <x v="2"/>
    <x v="2"/>
    <n v="11.47"/>
    <s v="Libre"/>
    <x v="309"/>
    <x v="7"/>
    <s v="Plato_10, Plato_2"/>
    <n v="138"/>
    <d v="1899-12-30T03:19:00"/>
    <x v="63"/>
    <d v="1899-12-30T01:42:00"/>
    <x v="0"/>
  </r>
  <r>
    <n v="6"/>
    <s v="Cliente_735"/>
    <n v="4"/>
    <x v="206"/>
    <d v="2023-04-03T01:40:00"/>
    <d v="2023-04-03T02:43:00"/>
    <x v="255"/>
    <x v="0"/>
    <x v="1"/>
    <x v="1"/>
    <n v="39.270000000000003"/>
    <s v="Ocupada"/>
    <x v="310"/>
    <x v="3"/>
    <s v="Plato_7, Plato_9"/>
    <n v="53"/>
    <d v="1899-12-30T01:18:00"/>
    <x v="107"/>
    <d v="1899-12-30T00:04:00"/>
    <x v="0"/>
  </r>
  <r>
    <n v="2"/>
    <s v="Cliente_268"/>
    <n v="4"/>
    <x v="245"/>
    <d v="2023-04-03T03:07:00"/>
    <d v="2023-04-03T06:12:00"/>
    <x v="256"/>
    <x v="0"/>
    <x v="0"/>
    <x v="2"/>
    <n v="30.89"/>
    <s v="Reservada"/>
    <x v="311"/>
    <x v="7"/>
    <s v="Plato_15, Plato_8"/>
    <n v="134"/>
    <d v="1899-12-30T03:05:00"/>
    <x v="7"/>
    <d v="1899-12-30T02:10:00"/>
    <x v="0"/>
  </r>
  <r>
    <n v="10"/>
    <s v="Cliente_974"/>
    <n v="3"/>
    <x v="246"/>
    <d v="2023-04-03T02:23:00"/>
    <d v="2023-04-03T05:46:00"/>
    <x v="257"/>
    <x v="1"/>
    <x v="1"/>
    <x v="0"/>
    <n v="43.14"/>
    <s v="Reservada"/>
    <x v="312"/>
    <x v="0"/>
    <s v="Plato_12, Plato_17, Plato_19, Plato_7"/>
    <n v="232"/>
    <d v="1899-12-30T03:23:00"/>
    <x v="103"/>
    <d v="1899-12-30T01:37:00"/>
    <x v="0"/>
  </r>
  <r>
    <n v="20"/>
    <s v="Cliente_161"/>
    <n v="5"/>
    <x v="203"/>
    <d v="2023-04-03T00:46:00"/>
    <d v="2023-04-03T03:53:00"/>
    <x v="258"/>
    <x v="4"/>
    <x v="0"/>
    <x v="0"/>
    <n v="32.18"/>
    <s v="Ocupada"/>
    <x v="313"/>
    <x v="9"/>
    <s v="Plato_6"/>
    <n v="27"/>
    <d v="1899-12-30T03:22:00"/>
    <x v="144"/>
    <d v="1899-12-30T03:17:00"/>
    <x v="0"/>
  </r>
  <r>
    <n v="14"/>
    <s v="Cliente_600"/>
    <n v="1"/>
    <x v="247"/>
    <d v="2023-04-03T00:12:00"/>
    <d v="2023-04-03T03:29:00"/>
    <x v="219"/>
    <x v="2"/>
    <x v="0"/>
    <x v="2"/>
    <n v="20.6"/>
    <s v="Libre"/>
    <x v="314"/>
    <x v="9"/>
    <s v="Plato_1, Plato_16, Plato_9, Plato_13"/>
    <n v="161"/>
    <d v="1899-12-30T03:17:00"/>
    <x v="2"/>
    <d v="1899-12-30T01:11:00"/>
    <x v="0"/>
  </r>
  <r>
    <n v="2"/>
    <s v="Cliente_654"/>
    <n v="2"/>
    <x v="248"/>
    <d v="2023-04-03T01:38:00"/>
    <d v="2023-04-03T05:32:00"/>
    <x v="259"/>
    <x v="3"/>
    <x v="1"/>
    <x v="2"/>
    <n v="31.13"/>
    <s v="Reservada"/>
    <x v="315"/>
    <x v="4"/>
    <s v="Plato_4, Plato_13, Plato_6, Plato_20"/>
    <n v="160"/>
    <d v="1899-12-30T03:54:00"/>
    <x v="16"/>
    <d v="1899-12-30T01:16:00"/>
    <x v="0"/>
  </r>
  <r>
    <n v="17"/>
    <s v="Cliente_440"/>
    <n v="2"/>
    <x v="249"/>
    <d v="2023-04-03T02:25:00"/>
    <d v="2023-04-03T06:16:00"/>
    <x v="260"/>
    <x v="2"/>
    <x v="1"/>
    <x v="1"/>
    <n v="24.55"/>
    <s v="Libre"/>
    <x v="316"/>
    <x v="7"/>
    <s v="Plato_5, Plato_18, Plato_15"/>
    <n v="178"/>
    <d v="1899-12-30T03:51:00"/>
    <x v="98"/>
    <d v="1899-12-30T02:23:00"/>
    <x v="0"/>
  </r>
  <r>
    <n v="13"/>
    <s v="Cliente_269"/>
    <n v="3"/>
    <x v="250"/>
    <d v="2023-04-03T03:33:00"/>
    <d v="2023-04-03T05:09:00"/>
    <x v="261"/>
    <x v="0"/>
    <x v="2"/>
    <x v="2"/>
    <n v="10.08"/>
    <s v="Reservada"/>
    <x v="317"/>
    <x v="5"/>
    <s v="Plato_9"/>
    <n v="29"/>
    <d v="1899-12-30T01:36:00"/>
    <x v="142"/>
    <d v="1899-12-30T00:57:00"/>
    <x v="0"/>
  </r>
  <r>
    <n v="1"/>
    <s v="Cliente_12"/>
    <n v="1"/>
    <x v="251"/>
    <d v="2023-04-03T00:48:00"/>
    <d v="2023-04-03T03:59:00"/>
    <x v="262"/>
    <x v="1"/>
    <x v="0"/>
    <x v="1"/>
    <n v="30.05"/>
    <s v="Libre"/>
    <x v="318"/>
    <x v="6"/>
    <s v="Plato_15, Plato_8, Plato_20, Plato_17"/>
    <n v="268"/>
    <d v="1899-12-30T03:11:00"/>
    <x v="2"/>
    <d v="1899-12-30T01:05:00"/>
    <x v="0"/>
  </r>
  <r>
    <n v="9"/>
    <s v="Cliente_294"/>
    <n v="1"/>
    <x v="252"/>
    <d v="2023-04-03T01:30:00"/>
    <d v="2023-04-03T04:17:00"/>
    <x v="263"/>
    <x v="0"/>
    <x v="0"/>
    <x v="0"/>
    <n v="44.02"/>
    <s v="Reservada"/>
    <x v="319"/>
    <x v="0"/>
    <s v="Plato_13, Plato_5, Plato_18"/>
    <n v="98"/>
    <d v="1899-12-30T02:47:00"/>
    <x v="30"/>
    <d v="1899-12-30T00:37:00"/>
    <x v="0"/>
  </r>
  <r>
    <n v="18"/>
    <s v="Cliente_659"/>
    <n v="5"/>
    <x v="253"/>
    <d v="2023-04-03T02:04:00"/>
    <d v="2023-04-03T04:18:00"/>
    <x v="264"/>
    <x v="1"/>
    <x v="0"/>
    <x v="2"/>
    <n v="23.59"/>
    <s v="Libre"/>
    <x v="320"/>
    <x v="5"/>
    <s v="Plato_16, Plato_5, Plato_14"/>
    <n v="141"/>
    <d v="1899-12-30T02:14:00"/>
    <x v="11"/>
    <d v="1899-12-30T00:39:00"/>
    <x v="0"/>
  </r>
  <r>
    <n v="12"/>
    <s v="Cliente_47"/>
    <n v="1"/>
    <x v="254"/>
    <d v="2023-04-03T03:41:00"/>
    <d v="2023-04-03T05:47:00"/>
    <x v="265"/>
    <x v="2"/>
    <x v="2"/>
    <x v="2"/>
    <n v="24.69"/>
    <s v="Ocupada"/>
    <x v="321"/>
    <x v="8"/>
    <s v="Plato_15, Plato_13"/>
    <n v="85"/>
    <d v="1899-12-30T02:21:00"/>
    <x v="145"/>
    <d v="1899-12-30T01:21:00"/>
    <x v="0"/>
  </r>
  <r>
    <n v="8"/>
    <s v="Cliente_544"/>
    <n v="1"/>
    <x v="255"/>
    <d v="2023-04-03T01:23:00"/>
    <d v="2023-04-03T04:19:00"/>
    <x v="245"/>
    <x v="3"/>
    <x v="1"/>
    <x v="1"/>
    <n v="44.3"/>
    <s v="Libre"/>
    <x v="322"/>
    <x v="9"/>
    <s v="Plato_5, Plato_9, Plato_7, Plato_4"/>
    <n v="208"/>
    <d v="1899-12-30T02:56:00"/>
    <x v="131"/>
    <d v="1899-12-30T00:54:00"/>
    <x v="0"/>
  </r>
  <r>
    <n v="9"/>
    <s v="Cliente_633"/>
    <n v="6"/>
    <x v="256"/>
    <d v="2023-04-03T00:43:00"/>
    <d v="2023-04-03T01:51:00"/>
    <x v="238"/>
    <x v="1"/>
    <x v="2"/>
    <x v="2"/>
    <n v="21.6"/>
    <s v="Libre"/>
    <x v="323"/>
    <x v="4"/>
    <s v="Plato_2, Plato_6, Plato_10"/>
    <n v="137"/>
    <d v="1899-12-30T01:08:00"/>
    <x v="146"/>
    <d v="1899-12-30T00:00:00"/>
    <x v="1"/>
  </r>
  <r>
    <n v="18"/>
    <s v="Cliente_154"/>
    <n v="1"/>
    <x v="257"/>
    <d v="2023-04-03T01:00:00"/>
    <d v="2023-04-03T02:18:00"/>
    <x v="266"/>
    <x v="2"/>
    <x v="0"/>
    <x v="2"/>
    <n v="32.5"/>
    <s v="Reservada"/>
    <x v="324"/>
    <x v="4"/>
    <s v="Plato_13, Plato_17, Plato_8, Plato_15"/>
    <n v="154"/>
    <d v="1899-12-30T01:18:00"/>
    <x v="26"/>
    <d v="1899-12-30T00:07:00"/>
    <x v="0"/>
  </r>
  <r>
    <n v="14"/>
    <s v="Cliente_489"/>
    <n v="4"/>
    <x v="258"/>
    <d v="2023-04-04T01:39:00"/>
    <d v="2023-04-04T05:34:00"/>
    <x v="267"/>
    <x v="1"/>
    <x v="1"/>
    <x v="0"/>
    <n v="13.85"/>
    <s v="Ocupada"/>
    <x v="325"/>
    <x v="4"/>
    <s v="Plato_8, Plato_4, Plato_16"/>
    <n v="81"/>
    <d v="1899-12-30T04:10:00"/>
    <x v="125"/>
    <d v="1899-12-30T02:39:00"/>
    <x v="0"/>
  </r>
  <r>
    <n v="12"/>
    <s v="Cliente_336"/>
    <n v="5"/>
    <x v="259"/>
    <d v="2023-04-04T02:59:00"/>
    <d v="2023-04-04T04:36:00"/>
    <x v="268"/>
    <x v="3"/>
    <x v="2"/>
    <x v="2"/>
    <n v="15.08"/>
    <s v="Reservada"/>
    <x v="326"/>
    <x v="1"/>
    <s v="Plato_18, Plato_4, Plato_6"/>
    <n v="147"/>
    <d v="1899-12-30T01:37:00"/>
    <x v="107"/>
    <d v="1899-12-30T00:23:00"/>
    <x v="0"/>
  </r>
  <r>
    <n v="4"/>
    <s v="Cliente_350"/>
    <n v="3"/>
    <x v="260"/>
    <d v="2023-04-04T01:44:00"/>
    <d v="2023-04-04T04:07:00"/>
    <x v="269"/>
    <x v="2"/>
    <x v="2"/>
    <x v="2"/>
    <n v="13.85"/>
    <s v="Reservada"/>
    <x v="327"/>
    <x v="9"/>
    <s v="Plato_8"/>
    <n v="35"/>
    <d v="1899-12-30T02:23:00"/>
    <x v="40"/>
    <d v="1899-12-30T02:02:00"/>
    <x v="0"/>
  </r>
  <r>
    <n v="13"/>
    <s v="Cliente_797"/>
    <n v="1"/>
    <x v="261"/>
    <d v="2023-04-04T00:26:00"/>
    <d v="2023-04-04T02:41:00"/>
    <x v="270"/>
    <x v="2"/>
    <x v="0"/>
    <x v="2"/>
    <n v="38.89"/>
    <s v="Ocupada"/>
    <x v="328"/>
    <x v="6"/>
    <s v="Plato_13, Plato_20, Plato_17, Plato_14"/>
    <n v="207"/>
    <d v="1899-12-30T02:30:00"/>
    <x v="91"/>
    <d v="1899-12-30T00:11:00"/>
    <x v="0"/>
  </r>
  <r>
    <n v="10"/>
    <s v="Cliente_436"/>
    <n v="6"/>
    <x v="262"/>
    <d v="2023-04-04T01:50:00"/>
    <d v="2023-04-04T03:57:00"/>
    <x v="271"/>
    <x v="0"/>
    <x v="1"/>
    <x v="2"/>
    <n v="32.17"/>
    <s v="Ocupada"/>
    <x v="329"/>
    <x v="6"/>
    <s v="Plato_1, Plato_16, Plato_14, Plato_13"/>
    <n v="217"/>
    <d v="1899-12-30T02:22:00"/>
    <x v="77"/>
    <d v="1899-12-30T00:02:00"/>
    <x v="0"/>
  </r>
  <r>
    <n v="20"/>
    <s v="Cliente_597"/>
    <n v="3"/>
    <x v="263"/>
    <d v="2023-04-04T03:06:00"/>
    <d v="2023-04-04T06:17:00"/>
    <x v="272"/>
    <x v="4"/>
    <x v="2"/>
    <x v="0"/>
    <n v="36.61"/>
    <s v="Reservada"/>
    <x v="330"/>
    <x v="3"/>
    <s v="Plato_12, Plato_8, Plato_7, Plato_1"/>
    <n v="173"/>
    <d v="1899-12-30T03:11:00"/>
    <x v="83"/>
    <d v="1899-12-30T01:10:00"/>
    <x v="0"/>
  </r>
  <r>
    <n v="6"/>
    <s v="Cliente_823"/>
    <n v="1"/>
    <x v="264"/>
    <d v="2023-04-04T00:14:00"/>
    <d v="2023-04-04T01:29:00"/>
    <x v="273"/>
    <x v="2"/>
    <x v="0"/>
    <x v="0"/>
    <n v="25.21"/>
    <s v="Reservada"/>
    <x v="331"/>
    <x v="10"/>
    <s v="Plato_20"/>
    <n v="120"/>
    <d v="1899-12-30T01:15:00"/>
    <x v="4"/>
    <d v="1899-12-30T00:58:00"/>
    <x v="0"/>
  </r>
  <r>
    <n v="6"/>
    <s v="Cliente_690"/>
    <n v="1"/>
    <x v="265"/>
    <d v="2023-04-04T03:10:00"/>
    <d v="2023-04-04T04:29:00"/>
    <x v="274"/>
    <x v="4"/>
    <x v="2"/>
    <x v="2"/>
    <n v="13.19"/>
    <s v="Libre"/>
    <x v="332"/>
    <x v="3"/>
    <s v="Plato_19, Plato_4"/>
    <n v="72"/>
    <d v="1899-12-30T01:19:00"/>
    <x v="135"/>
    <d v="1899-12-30T00:18:00"/>
    <x v="0"/>
  </r>
  <r>
    <n v="12"/>
    <s v="Cliente_216"/>
    <n v="4"/>
    <x v="266"/>
    <d v="2023-04-04T02:51:00"/>
    <d v="2023-04-04T06:31:00"/>
    <x v="275"/>
    <x v="1"/>
    <x v="1"/>
    <x v="2"/>
    <n v="17.5"/>
    <s v="Libre"/>
    <x v="333"/>
    <x v="10"/>
    <s v="Plato_13, Plato_14, Plato_7, Plato_2"/>
    <n v="173"/>
    <d v="1899-12-30T03:40:00"/>
    <x v="119"/>
    <d v="1899-12-30T01:04:00"/>
    <x v="0"/>
  </r>
  <r>
    <n v="14"/>
    <s v="Cliente_546"/>
    <n v="3"/>
    <x v="267"/>
    <d v="2023-04-04T01:56:00"/>
    <d v="2023-04-04T03:09:00"/>
    <x v="276"/>
    <x v="4"/>
    <x v="0"/>
    <x v="0"/>
    <n v="41.56"/>
    <s v="Libre"/>
    <x v="334"/>
    <x v="2"/>
    <s v="Plato_2, Plato_16"/>
    <n v="114"/>
    <d v="1899-12-30T01:13:00"/>
    <x v="27"/>
    <d v="1899-12-30T00:04:00"/>
    <x v="0"/>
  </r>
  <r>
    <n v="4"/>
    <s v="Cliente_524"/>
    <n v="5"/>
    <x v="268"/>
    <d v="2023-04-04T01:35:00"/>
    <d v="2023-04-04T04:51:00"/>
    <x v="277"/>
    <x v="2"/>
    <x v="2"/>
    <x v="2"/>
    <n v="17.93"/>
    <s v="Libre"/>
    <x v="335"/>
    <x v="10"/>
    <s v="Plato_13, Plato_12, Plato_10"/>
    <n v="158"/>
    <d v="1899-12-30T03:16:00"/>
    <x v="31"/>
    <d v="1899-12-30T02:11:00"/>
    <x v="0"/>
  </r>
  <r>
    <n v="11"/>
    <s v="Cliente_193"/>
    <n v="2"/>
    <x v="269"/>
    <d v="2023-04-04T01:38:00"/>
    <d v="2023-04-04T04:31:00"/>
    <x v="278"/>
    <x v="3"/>
    <x v="2"/>
    <x v="2"/>
    <n v="19.28"/>
    <s v="Reservada"/>
    <x v="336"/>
    <x v="2"/>
    <s v="Plato_7, Plato_16"/>
    <n v="100"/>
    <d v="1899-12-30T02:53:00"/>
    <x v="118"/>
    <d v="1899-12-30T01:55:00"/>
    <x v="0"/>
  </r>
  <r>
    <n v="18"/>
    <s v="Cliente_794"/>
    <n v="2"/>
    <x v="270"/>
    <d v="2023-04-04T00:32:00"/>
    <d v="2023-04-04T03:30:00"/>
    <x v="279"/>
    <x v="3"/>
    <x v="0"/>
    <x v="0"/>
    <n v="30.62"/>
    <s v="Reservada"/>
    <x v="337"/>
    <x v="8"/>
    <s v="Plato_18, Plato_13, Plato_15, Plato_3"/>
    <n v="279"/>
    <d v="1899-12-30T02:58:00"/>
    <x v="147"/>
    <d v="1899-12-30T00:35:00"/>
    <x v="0"/>
  </r>
  <r>
    <n v="13"/>
    <s v="Cliente_602"/>
    <n v="2"/>
    <x v="271"/>
    <d v="2023-04-04T00:00:00"/>
    <d v="2023-04-04T02:01:00"/>
    <x v="280"/>
    <x v="0"/>
    <x v="1"/>
    <x v="0"/>
    <n v="19.600000000000001"/>
    <s v="Reservada"/>
    <x v="338"/>
    <x v="4"/>
    <s v="Plato_9, Plato_14"/>
    <n v="104"/>
    <d v="1899-12-30T02:01:00"/>
    <x v="78"/>
    <d v="1899-12-30T01:15:00"/>
    <x v="0"/>
  </r>
  <r>
    <n v="15"/>
    <s v="Cliente_296"/>
    <n v="1"/>
    <x v="272"/>
    <d v="2023-04-04T01:12:00"/>
    <d v="2023-04-04T04:38:00"/>
    <x v="281"/>
    <x v="0"/>
    <x v="0"/>
    <x v="2"/>
    <n v="38.520000000000003"/>
    <s v="Libre"/>
    <x v="339"/>
    <x v="0"/>
    <s v="Plato_20, Plato_16"/>
    <n v="164"/>
    <d v="1899-12-30T03:26:00"/>
    <x v="125"/>
    <d v="1899-12-30T01:55:00"/>
    <x v="0"/>
  </r>
  <r>
    <n v="14"/>
    <s v="Cliente_568"/>
    <n v="5"/>
    <x v="273"/>
    <d v="2023-04-04T02:05:00"/>
    <d v="2023-04-04T04:19:00"/>
    <x v="282"/>
    <x v="0"/>
    <x v="1"/>
    <x v="2"/>
    <n v="47.05"/>
    <s v="Libre"/>
    <x v="340"/>
    <x v="4"/>
    <s v="Plato_16, Plato_5, Plato_8"/>
    <n v="177"/>
    <d v="1899-12-30T02:14:00"/>
    <x v="98"/>
    <d v="1899-12-30T00:46:00"/>
    <x v="0"/>
  </r>
  <r>
    <n v="19"/>
    <s v="Cliente_897"/>
    <n v="5"/>
    <x v="274"/>
    <d v="2023-04-04T02:30:00"/>
    <d v="2023-04-04T06:11:00"/>
    <x v="283"/>
    <x v="0"/>
    <x v="1"/>
    <x v="2"/>
    <n v="20.059999999999999"/>
    <s v="Libre"/>
    <x v="341"/>
    <x v="6"/>
    <s v="Plato_14, Plato_16"/>
    <n v="102"/>
    <d v="1899-12-30T03:41:00"/>
    <x v="59"/>
    <d v="1899-12-30T02:47:00"/>
    <x v="0"/>
  </r>
  <r>
    <n v="12"/>
    <s v="Cliente_816"/>
    <n v="1"/>
    <x v="275"/>
    <d v="2023-04-04T03:56:00"/>
    <d v="2023-04-04T05:45:00"/>
    <x v="284"/>
    <x v="3"/>
    <x v="0"/>
    <x v="2"/>
    <n v="23.01"/>
    <s v="Ocupada"/>
    <x v="342"/>
    <x v="4"/>
    <s v="Plato_18, Plato_14"/>
    <n v="137"/>
    <d v="1899-12-30T02:04:00"/>
    <x v="127"/>
    <d v="1899-12-30T00:23:00"/>
    <x v="0"/>
  </r>
  <r>
    <n v="15"/>
    <s v="Cliente_221"/>
    <n v="3"/>
    <x v="276"/>
    <d v="2023-04-04T00:46:00"/>
    <d v="2023-04-04T02:04:00"/>
    <x v="285"/>
    <x v="2"/>
    <x v="0"/>
    <x v="2"/>
    <n v="33.01"/>
    <s v="Ocupada"/>
    <x v="343"/>
    <x v="9"/>
    <s v="Plato_8, Plato_17, Plato_15, Plato_5"/>
    <n v="183"/>
    <d v="1899-12-30T01:33:00"/>
    <x v="36"/>
    <d v="1899-12-30T00:07:00"/>
    <x v="0"/>
  </r>
  <r>
    <n v="16"/>
    <s v="Cliente_755"/>
    <n v="3"/>
    <x v="277"/>
    <d v="2023-04-04T01:18:00"/>
    <d v="2023-04-04T04:19:00"/>
    <x v="282"/>
    <x v="4"/>
    <x v="0"/>
    <x v="2"/>
    <n v="13.98"/>
    <s v="Ocupada"/>
    <x v="344"/>
    <x v="9"/>
    <s v="Plato_12"/>
    <n v="38"/>
    <d v="1899-12-30T03:16:00"/>
    <x v="73"/>
    <d v="1899-12-30T02:58:00"/>
    <x v="0"/>
  </r>
  <r>
    <n v="1"/>
    <s v="Cliente_289"/>
    <n v="5"/>
    <x v="278"/>
    <d v="2023-04-04T00:40:00"/>
    <d v="2023-04-04T03:56:00"/>
    <x v="286"/>
    <x v="3"/>
    <x v="0"/>
    <x v="0"/>
    <n v="35.93"/>
    <s v="Reservada"/>
    <x v="345"/>
    <x v="10"/>
    <s v="Plato_19"/>
    <n v="72"/>
    <d v="1899-12-30T03:16:00"/>
    <x v="108"/>
    <d v="1899-12-30T02:54:00"/>
    <x v="0"/>
  </r>
  <r>
    <n v="7"/>
    <s v="Cliente_476"/>
    <n v="4"/>
    <x v="279"/>
    <d v="2023-04-04T01:49:00"/>
    <d v="2023-04-04T04:34:00"/>
    <x v="287"/>
    <x v="4"/>
    <x v="0"/>
    <x v="2"/>
    <n v="48.52"/>
    <s v="Reservada"/>
    <x v="346"/>
    <x v="9"/>
    <s v="Plato_8"/>
    <n v="70"/>
    <d v="1899-12-30T02:45:00"/>
    <x v="18"/>
    <d v="1899-12-30T02:01:00"/>
    <x v="0"/>
  </r>
  <r>
    <n v="16"/>
    <s v="Cliente_940"/>
    <n v="2"/>
    <x v="280"/>
    <d v="2023-04-04T01:17:00"/>
    <d v="2023-04-04T04:59:00"/>
    <x v="288"/>
    <x v="2"/>
    <x v="0"/>
    <x v="2"/>
    <n v="30.78"/>
    <s v="Ocupada"/>
    <x v="347"/>
    <x v="3"/>
    <s v="Plato_10, Plato_3"/>
    <n v="86"/>
    <d v="1899-12-30T03:57:00"/>
    <x v="98"/>
    <d v="1899-12-30T02:29:00"/>
    <x v="0"/>
  </r>
  <r>
    <n v="13"/>
    <s v="Cliente_707"/>
    <n v="1"/>
    <x v="281"/>
    <d v="2023-04-04T03:48:00"/>
    <d v="2023-04-04T07:31:00"/>
    <x v="289"/>
    <x v="3"/>
    <x v="1"/>
    <x v="2"/>
    <n v="40.630000000000003"/>
    <s v="Ocupada"/>
    <x v="348"/>
    <x v="2"/>
    <s v="Plato_2, Plato_12, Plato_8"/>
    <n v="152"/>
    <d v="1899-12-30T03:58:00"/>
    <x v="1"/>
    <d v="1899-12-30T02:33:00"/>
    <x v="0"/>
  </r>
  <r>
    <n v="2"/>
    <s v="Cliente_644"/>
    <n v="6"/>
    <x v="282"/>
    <d v="2023-04-04T00:35:00"/>
    <d v="2023-04-04T02:59:00"/>
    <x v="290"/>
    <x v="3"/>
    <x v="1"/>
    <x v="0"/>
    <n v="36.21"/>
    <s v="Reservada"/>
    <x v="349"/>
    <x v="1"/>
    <s v="Plato_17, Plato_6"/>
    <n v="143"/>
    <d v="1899-12-30T02:24:00"/>
    <x v="25"/>
    <d v="1899-12-30T00:35:00"/>
    <x v="0"/>
  </r>
  <r>
    <n v="1"/>
    <s v="Cliente_619"/>
    <n v="6"/>
    <x v="283"/>
    <d v="2023-04-04T03:52:00"/>
    <d v="2023-04-04T06:09:00"/>
    <x v="291"/>
    <x v="1"/>
    <x v="1"/>
    <x v="2"/>
    <n v="48.93"/>
    <s v="Libre"/>
    <x v="350"/>
    <x v="2"/>
    <s v="Plato_15, Plato_8"/>
    <n v="201"/>
    <d v="1899-12-30T02:17:00"/>
    <x v="94"/>
    <d v="1899-12-30T01:52:00"/>
    <x v="0"/>
  </r>
  <r>
    <n v="1"/>
    <s v="Cliente_780"/>
    <n v="3"/>
    <x v="284"/>
    <d v="2023-04-04T00:17:00"/>
    <d v="2023-04-04T02:53:00"/>
    <x v="292"/>
    <x v="0"/>
    <x v="1"/>
    <x v="1"/>
    <n v="17.55"/>
    <s v="Reservada"/>
    <x v="351"/>
    <x v="3"/>
    <s v="Plato_11"/>
    <n v="99"/>
    <d v="1899-12-30T02:36:00"/>
    <x v="109"/>
    <d v="1899-12-30T02:29:00"/>
    <x v="0"/>
  </r>
  <r>
    <n v="7"/>
    <s v="Cliente_833"/>
    <n v="5"/>
    <x v="285"/>
    <d v="2023-04-04T03:46:00"/>
    <d v="2023-04-04T07:36:00"/>
    <x v="293"/>
    <x v="3"/>
    <x v="2"/>
    <x v="2"/>
    <n v="27.37"/>
    <s v="Reservada"/>
    <x v="352"/>
    <x v="2"/>
    <s v="Plato_5, Plato_2, Plato_8, Plato_18"/>
    <n v="212"/>
    <d v="1899-12-30T03:50:00"/>
    <x v="29"/>
    <d v="1899-12-30T01:42:00"/>
    <x v="0"/>
  </r>
  <r>
    <n v="12"/>
    <s v="Cliente_899"/>
    <n v="6"/>
    <x v="261"/>
    <d v="2023-04-04T00:26:00"/>
    <d v="2023-04-04T03:24:00"/>
    <x v="294"/>
    <x v="3"/>
    <x v="1"/>
    <x v="2"/>
    <n v="29.58"/>
    <s v="Ocupada"/>
    <x v="353"/>
    <x v="3"/>
    <s v="Plato_12, Plato_15, Plato_4, Plato_7"/>
    <n v="181"/>
    <d v="1899-12-30T03:13:00"/>
    <x v="84"/>
    <d v="1899-12-30T00:56:00"/>
    <x v="0"/>
  </r>
  <r>
    <n v="4"/>
    <s v="Cliente_523"/>
    <n v="4"/>
    <x v="286"/>
    <d v="2023-04-04T01:41:00"/>
    <d v="2023-04-04T05:07:00"/>
    <x v="295"/>
    <x v="3"/>
    <x v="1"/>
    <x v="2"/>
    <n v="30.53"/>
    <s v="Reservada"/>
    <x v="354"/>
    <x v="0"/>
    <s v="Plato_10"/>
    <n v="26"/>
    <d v="1899-12-30T03:26:00"/>
    <x v="109"/>
    <d v="1899-12-30T03:19:00"/>
    <x v="0"/>
  </r>
  <r>
    <n v="1"/>
    <s v="Cliente_498"/>
    <n v="1"/>
    <x v="287"/>
    <d v="2023-04-04T00:12:00"/>
    <d v="2023-04-04T02:18:00"/>
    <x v="296"/>
    <x v="0"/>
    <x v="1"/>
    <x v="2"/>
    <n v="28.92"/>
    <s v="Ocupada"/>
    <x v="355"/>
    <x v="2"/>
    <s v="Plato_4"/>
    <n v="36"/>
    <d v="1899-12-30T02:21:00"/>
    <x v="109"/>
    <d v="1899-12-30T02:14:00"/>
    <x v="0"/>
  </r>
  <r>
    <n v="17"/>
    <s v="Cliente_470"/>
    <n v="2"/>
    <x v="288"/>
    <d v="2023-04-04T01:19:00"/>
    <d v="2023-04-04T04:26:00"/>
    <x v="297"/>
    <x v="0"/>
    <x v="1"/>
    <x v="0"/>
    <n v="26.87"/>
    <s v="Ocupada"/>
    <x v="356"/>
    <x v="9"/>
    <s v="Plato_1, Plato_3, Plato_6, Plato_5"/>
    <n v="168"/>
    <d v="1899-12-30T03:22:00"/>
    <x v="45"/>
    <d v="1899-12-30T01:46:00"/>
    <x v="0"/>
  </r>
  <r>
    <n v="13"/>
    <s v="Cliente_827"/>
    <n v="5"/>
    <x v="289"/>
    <d v="2023-04-04T02:37:00"/>
    <d v="2023-04-04T05:57:00"/>
    <x v="298"/>
    <x v="3"/>
    <x v="2"/>
    <x v="2"/>
    <n v="42.1"/>
    <s v="Reservada"/>
    <x v="357"/>
    <x v="7"/>
    <s v="Plato_10, Plato_4, Plato_3"/>
    <n v="166"/>
    <d v="1899-12-30T03:20:00"/>
    <x v="20"/>
    <d v="1899-12-30T00:48:00"/>
    <x v="0"/>
  </r>
  <r>
    <n v="11"/>
    <s v="Cliente_92"/>
    <n v="2"/>
    <x v="290"/>
    <d v="2023-04-04T00:41:00"/>
    <d v="2023-04-04T04:10:00"/>
    <x v="299"/>
    <x v="2"/>
    <x v="0"/>
    <x v="2"/>
    <n v="12.2"/>
    <s v="Reservada"/>
    <x v="358"/>
    <x v="4"/>
    <s v="Plato_5, Plato_16, Plato_9, Plato_10"/>
    <n v="190"/>
    <d v="1899-12-30T03:29:00"/>
    <x v="56"/>
    <d v="1899-12-30T01:04:00"/>
    <x v="0"/>
  </r>
  <r>
    <n v="16"/>
    <s v="Cliente_191"/>
    <n v="3"/>
    <x v="291"/>
    <d v="2023-04-04T01:10:00"/>
    <d v="2023-04-04T04:58:00"/>
    <x v="300"/>
    <x v="0"/>
    <x v="0"/>
    <x v="2"/>
    <n v="39.26"/>
    <s v="Ocupada"/>
    <x v="359"/>
    <x v="4"/>
    <s v="Plato_13, Plato_2, Plato_10, Plato_15"/>
    <n v="233"/>
    <d v="1899-12-30T04:03:00"/>
    <x v="50"/>
    <d v="1899-12-30T01:24:00"/>
    <x v="0"/>
  </r>
  <r>
    <n v="16"/>
    <s v="Cliente_183"/>
    <n v="1"/>
    <x v="292"/>
    <d v="2023-04-04T01:53:00"/>
    <d v="2023-04-04T05:28:00"/>
    <x v="301"/>
    <x v="2"/>
    <x v="2"/>
    <x v="1"/>
    <n v="41.73"/>
    <s v="Libre"/>
    <x v="360"/>
    <x v="1"/>
    <s v="Plato_9, Plato_7"/>
    <n v="101"/>
    <d v="1899-12-30T03:35:00"/>
    <x v="43"/>
    <d v="1899-12-30T01:43:00"/>
    <x v="0"/>
  </r>
  <r>
    <n v="15"/>
    <s v="Cliente_681"/>
    <n v="2"/>
    <x v="293"/>
    <d v="2023-04-04T02:03:00"/>
    <d v="2023-04-04T05:59:00"/>
    <x v="302"/>
    <x v="1"/>
    <x v="0"/>
    <x v="2"/>
    <n v="47.21"/>
    <s v="Libre"/>
    <x v="361"/>
    <x v="7"/>
    <s v="Plato_3, Plato_7, Plato_4"/>
    <n v="62"/>
    <d v="1899-12-30T03:56:00"/>
    <x v="21"/>
    <d v="1899-12-30T01:53:00"/>
    <x v="0"/>
  </r>
  <r>
    <n v="5"/>
    <s v="Cliente_499"/>
    <n v="2"/>
    <x v="294"/>
    <d v="2023-04-04T01:46:00"/>
    <d v="2023-04-04T03:29:00"/>
    <x v="303"/>
    <x v="0"/>
    <x v="0"/>
    <x v="2"/>
    <n v="49.02"/>
    <s v="Ocupada"/>
    <x v="362"/>
    <x v="2"/>
    <s v="Plato_2, Plato_7, Plato_19, Plato_11"/>
    <n v="240"/>
    <d v="1899-12-30T01:58:00"/>
    <x v="132"/>
    <d v="1899-12-30T00:00:00"/>
    <x v="1"/>
  </r>
  <r>
    <n v="15"/>
    <s v="Cliente_495"/>
    <n v="2"/>
    <x v="295"/>
    <d v="2023-04-04T03:50:00"/>
    <d v="2023-04-04T07:10:00"/>
    <x v="304"/>
    <x v="3"/>
    <x v="0"/>
    <x v="0"/>
    <n v="48.28"/>
    <s v="Reservada"/>
    <x v="363"/>
    <x v="2"/>
    <s v="Plato_16, Plato_5, Plato_1, Plato_9"/>
    <n v="157"/>
    <d v="1899-12-30T03:20:00"/>
    <x v="43"/>
    <d v="1899-12-30T01:28:00"/>
    <x v="0"/>
  </r>
  <r>
    <n v="4"/>
    <s v="Cliente_54"/>
    <n v="1"/>
    <x v="296"/>
    <d v="2023-04-04T01:03:00"/>
    <d v="2023-04-04T04:33:00"/>
    <x v="305"/>
    <x v="0"/>
    <x v="0"/>
    <x v="1"/>
    <n v="34.97"/>
    <s v="Ocupada"/>
    <x v="364"/>
    <x v="9"/>
    <s v="Plato_19"/>
    <n v="108"/>
    <d v="1899-12-30T03:45:00"/>
    <x v="94"/>
    <d v="1899-12-30T03:20:00"/>
    <x v="0"/>
  </r>
  <r>
    <n v="17"/>
    <s v="Cliente_923"/>
    <n v="5"/>
    <x v="297"/>
    <d v="2023-04-04T01:33:00"/>
    <d v="2023-04-04T04:46:00"/>
    <x v="306"/>
    <x v="0"/>
    <x v="0"/>
    <x v="1"/>
    <n v="10.57"/>
    <s v="Reservada"/>
    <x v="365"/>
    <x v="9"/>
    <s v="Plato_6, Plato_8, Plato_20"/>
    <n v="239"/>
    <d v="1899-12-30T03:13:00"/>
    <x v="146"/>
    <d v="1899-12-30T01:43:00"/>
    <x v="0"/>
  </r>
  <r>
    <n v="12"/>
    <s v="Cliente_453"/>
    <n v="2"/>
    <x v="298"/>
    <d v="2023-04-04T00:53:00"/>
    <d v="2023-04-04T03:45:00"/>
    <x v="307"/>
    <x v="0"/>
    <x v="2"/>
    <x v="2"/>
    <n v="12.62"/>
    <s v="Libre"/>
    <x v="366"/>
    <x v="9"/>
    <s v="Plato_10, Plato_9, Plato_3"/>
    <n v="101"/>
    <d v="1899-12-30T02:52:00"/>
    <x v="47"/>
    <d v="1899-12-30T01:39:00"/>
    <x v="0"/>
  </r>
  <r>
    <n v="13"/>
    <s v="Cliente_14"/>
    <n v="1"/>
    <x v="299"/>
    <d v="2023-04-04T03:24:00"/>
    <d v="2023-04-04T05:33:00"/>
    <x v="308"/>
    <x v="1"/>
    <x v="1"/>
    <x v="0"/>
    <n v="37.65"/>
    <s v="Ocupada"/>
    <x v="367"/>
    <x v="1"/>
    <s v="Plato_11, Plato_7"/>
    <n v="123"/>
    <d v="1899-12-30T02:24:00"/>
    <x v="1"/>
    <d v="1899-12-30T00:59:00"/>
    <x v="0"/>
  </r>
  <r>
    <n v="20"/>
    <s v="Cliente_611"/>
    <n v="2"/>
    <x v="300"/>
    <d v="2023-04-04T02:11:00"/>
    <d v="2023-04-04T05:54:00"/>
    <x v="309"/>
    <x v="3"/>
    <x v="0"/>
    <x v="2"/>
    <n v="34.83"/>
    <s v="Libre"/>
    <x v="368"/>
    <x v="7"/>
    <s v="Plato_17, Plato_14, Plato_16, Plato_10"/>
    <n v="242"/>
    <d v="1899-12-30T03:43:00"/>
    <x v="72"/>
    <d v="1899-12-30T03:01:00"/>
    <x v="0"/>
  </r>
  <r>
    <n v="13"/>
    <s v="Cliente_666"/>
    <n v="6"/>
    <x v="301"/>
    <d v="2023-04-04T02:20:00"/>
    <d v="2023-04-04T03:23:00"/>
    <x v="310"/>
    <x v="0"/>
    <x v="0"/>
    <x v="2"/>
    <n v="47.79"/>
    <s v="Libre"/>
    <x v="369"/>
    <x v="7"/>
    <s v="Plato_19"/>
    <n v="72"/>
    <d v="1899-12-30T01:03:00"/>
    <x v="88"/>
    <d v="1899-12-30T00:30:00"/>
    <x v="0"/>
  </r>
  <r>
    <n v="4"/>
    <s v="Cliente_505"/>
    <n v="3"/>
    <x v="302"/>
    <d v="2023-04-04T01:16:00"/>
    <d v="2023-04-04T04:31:00"/>
    <x v="278"/>
    <x v="4"/>
    <x v="2"/>
    <x v="2"/>
    <n v="32.51"/>
    <s v="Ocupada"/>
    <x v="370"/>
    <x v="8"/>
    <s v="Plato_17, Plato_19, Plato_16, Plato_14"/>
    <n v="200"/>
    <d v="1899-12-30T03:30:00"/>
    <x v="58"/>
    <d v="1899-12-30T02:41:00"/>
    <x v="0"/>
  </r>
  <r>
    <n v="14"/>
    <s v="Cliente_858"/>
    <n v="5"/>
    <x v="303"/>
    <d v="2023-04-04T02:46:00"/>
    <d v="2023-04-04T06:14:00"/>
    <x v="311"/>
    <x v="2"/>
    <x v="0"/>
    <x v="2"/>
    <n v="17.170000000000002"/>
    <s v="Reservada"/>
    <x v="371"/>
    <x v="2"/>
    <s v="Plato_4"/>
    <n v="36"/>
    <d v="1899-12-30T03:28:00"/>
    <x v="108"/>
    <d v="1899-12-30T03:06:00"/>
    <x v="0"/>
  </r>
  <r>
    <n v="19"/>
    <s v="Cliente_882"/>
    <n v="2"/>
    <x v="304"/>
    <d v="2023-04-04T00:37:00"/>
    <d v="2023-04-04T03:11:00"/>
    <x v="312"/>
    <x v="3"/>
    <x v="1"/>
    <x v="0"/>
    <n v="26.62"/>
    <s v="Ocupada"/>
    <x v="372"/>
    <x v="10"/>
    <s v="Plato_13, Plato_8, Plato_5, Plato_3"/>
    <n v="160"/>
    <d v="1899-12-30T02:49:00"/>
    <x v="130"/>
    <d v="1899-12-30T00:53:00"/>
    <x v="0"/>
  </r>
  <r>
    <n v="18"/>
    <s v="Cliente_275"/>
    <n v="3"/>
    <x v="305"/>
    <d v="2023-04-04T03:19:00"/>
    <d v="2023-04-04T04:24:00"/>
    <x v="313"/>
    <x v="2"/>
    <x v="0"/>
    <x v="2"/>
    <n v="33.35"/>
    <s v="Libre"/>
    <x v="373"/>
    <x v="3"/>
    <s v="Plato_8"/>
    <n v="35"/>
    <d v="1899-12-30T01:05:00"/>
    <x v="136"/>
    <d v="1899-12-30T00:56:00"/>
    <x v="0"/>
  </r>
  <r>
    <n v="18"/>
    <s v="Cliente_871"/>
    <n v="1"/>
    <x v="284"/>
    <d v="2023-04-04T00:17:00"/>
    <d v="2023-04-04T03:09:00"/>
    <x v="276"/>
    <x v="0"/>
    <x v="0"/>
    <x v="2"/>
    <n v="22.3"/>
    <s v="Reservada"/>
    <x v="374"/>
    <x v="0"/>
    <s v="Plato_17"/>
    <n v="93"/>
    <d v="1899-12-30T02:52:00"/>
    <x v="111"/>
    <d v="1899-12-30T02:25:00"/>
    <x v="0"/>
  </r>
  <r>
    <n v="16"/>
    <s v="Cliente_183"/>
    <n v="4"/>
    <x v="306"/>
    <d v="2023-04-04T02:53:00"/>
    <d v="2023-04-04T05:12:00"/>
    <x v="314"/>
    <x v="1"/>
    <x v="0"/>
    <x v="1"/>
    <n v="27.51"/>
    <s v="Ocupada"/>
    <x v="375"/>
    <x v="8"/>
    <s v="Plato_14"/>
    <n v="46"/>
    <d v="1899-12-30T02:34:00"/>
    <x v="144"/>
    <d v="1899-12-30T02:29:00"/>
    <x v="0"/>
  </r>
  <r>
    <n v="5"/>
    <s v="Cliente_841"/>
    <n v="1"/>
    <x v="277"/>
    <d v="2023-04-04T01:18:00"/>
    <d v="2023-04-04T04:46:00"/>
    <x v="306"/>
    <x v="4"/>
    <x v="0"/>
    <x v="2"/>
    <n v="14.96"/>
    <s v="Libre"/>
    <x v="376"/>
    <x v="3"/>
    <s v="Plato_18, Plato_15"/>
    <n v="100"/>
    <d v="1899-12-30T03:28:00"/>
    <x v="78"/>
    <d v="1899-12-30T02:42:00"/>
    <x v="0"/>
  </r>
  <r>
    <n v="3"/>
    <s v="Cliente_789"/>
    <n v="1"/>
    <x v="307"/>
    <d v="2023-04-04T03:55:00"/>
    <d v="2023-04-04T05:18:00"/>
    <x v="315"/>
    <x v="1"/>
    <x v="0"/>
    <x v="1"/>
    <n v="40.31"/>
    <s v="Libre"/>
    <x v="377"/>
    <x v="4"/>
    <s v="Plato_2, Plato_12"/>
    <n v="49"/>
    <d v="1899-12-30T01:23:00"/>
    <x v="40"/>
    <d v="1899-12-30T01:02:00"/>
    <x v="0"/>
  </r>
  <r>
    <n v="4"/>
    <s v="Cliente_442"/>
    <n v="2"/>
    <x v="308"/>
    <d v="2023-04-04T01:31:00"/>
    <d v="2023-04-04T03:57:00"/>
    <x v="271"/>
    <x v="0"/>
    <x v="1"/>
    <x v="2"/>
    <n v="10.61"/>
    <s v="Ocupada"/>
    <x v="378"/>
    <x v="9"/>
    <s v="Plato_8"/>
    <n v="70"/>
    <d v="1899-12-30T02:41:00"/>
    <x v="105"/>
    <d v="1899-12-30T02:35:00"/>
    <x v="0"/>
  </r>
  <r>
    <n v="5"/>
    <s v="Cliente_964"/>
    <n v="1"/>
    <x v="309"/>
    <d v="2023-04-04T00:58:00"/>
    <d v="2023-04-04T04:33:00"/>
    <x v="305"/>
    <x v="0"/>
    <x v="2"/>
    <x v="0"/>
    <n v="22.53"/>
    <s v="Libre"/>
    <x v="379"/>
    <x v="10"/>
    <s v="Plato_11, Plato_12"/>
    <n v="137"/>
    <d v="1899-12-30T03:35:00"/>
    <x v="114"/>
    <d v="1899-12-30T02:02:00"/>
    <x v="0"/>
  </r>
  <r>
    <n v="4"/>
    <s v="Cliente_141"/>
    <n v="1"/>
    <x v="310"/>
    <d v="2023-04-04T00:57:00"/>
    <d v="2023-04-04T04:32:00"/>
    <x v="316"/>
    <x v="1"/>
    <x v="1"/>
    <x v="0"/>
    <n v="27.69"/>
    <s v="Libre"/>
    <x v="380"/>
    <x v="7"/>
    <s v="Plato_10, Plato_11"/>
    <n v="144"/>
    <d v="1899-12-30T03:35:00"/>
    <x v="32"/>
    <d v="1899-12-30T02:48:00"/>
    <x v="0"/>
  </r>
  <r>
    <n v="20"/>
    <s v="Cliente_742"/>
    <n v="6"/>
    <x v="311"/>
    <d v="2023-04-04T03:09:00"/>
    <d v="2023-04-04T06:27:00"/>
    <x v="317"/>
    <x v="2"/>
    <x v="2"/>
    <x v="0"/>
    <n v="19.8"/>
    <s v="Reservada"/>
    <x v="381"/>
    <x v="8"/>
    <s v="Plato_9"/>
    <n v="87"/>
    <d v="1899-12-30T03:18:00"/>
    <x v="59"/>
    <d v="1899-12-30T02:24:00"/>
    <x v="0"/>
  </r>
  <r>
    <n v="6"/>
    <s v="Cliente_992"/>
    <n v="6"/>
    <x v="312"/>
    <d v="2023-04-04T03:29:00"/>
    <d v="2023-04-04T06:33:00"/>
    <x v="318"/>
    <x v="4"/>
    <x v="0"/>
    <x v="2"/>
    <n v="31.33"/>
    <s v="Libre"/>
    <x v="382"/>
    <x v="9"/>
    <s v="Plato_19"/>
    <n v="108"/>
    <d v="1899-12-30T03:04:00"/>
    <x v="136"/>
    <d v="1899-12-30T02:55:00"/>
    <x v="0"/>
  </r>
  <r>
    <n v="1"/>
    <s v="Cliente_622"/>
    <n v="5"/>
    <x v="313"/>
    <d v="2023-04-04T00:11:00"/>
    <d v="2023-04-04T02:33:00"/>
    <x v="319"/>
    <x v="1"/>
    <x v="1"/>
    <x v="0"/>
    <n v="39.32"/>
    <s v="Reservada"/>
    <x v="383"/>
    <x v="5"/>
    <s v="Plato_4, Plato_12, Plato_6"/>
    <n v="120"/>
    <d v="1899-12-30T02:22:00"/>
    <x v="110"/>
    <d v="1899-12-30T00:32:00"/>
    <x v="0"/>
  </r>
  <r>
    <n v="6"/>
    <s v="Cliente_508"/>
    <n v="6"/>
    <x v="314"/>
    <d v="2023-04-05T03:37:00"/>
    <d v="2023-04-05T06:43:00"/>
    <x v="320"/>
    <x v="0"/>
    <x v="1"/>
    <x v="2"/>
    <n v="11.14"/>
    <s v="Ocupada"/>
    <x v="384"/>
    <x v="0"/>
    <s v="Plato_2"/>
    <n v="60"/>
    <d v="1899-12-30T03:21:00"/>
    <x v="108"/>
    <d v="1899-12-30T02:59:00"/>
    <x v="0"/>
  </r>
  <r>
    <n v="5"/>
    <s v="Cliente_436"/>
    <n v="2"/>
    <x v="315"/>
    <d v="2023-04-05T00:33:00"/>
    <d v="2023-04-05T02:58:00"/>
    <x v="321"/>
    <x v="4"/>
    <x v="0"/>
    <x v="0"/>
    <n v="28.96"/>
    <s v="Ocupada"/>
    <x v="385"/>
    <x v="5"/>
    <s v="Plato_11"/>
    <n v="99"/>
    <d v="1899-12-30T02:40:00"/>
    <x v="3"/>
    <d v="1899-12-30T02:00:00"/>
    <x v="0"/>
  </r>
  <r>
    <n v="6"/>
    <s v="Cliente_676"/>
    <n v="5"/>
    <x v="316"/>
    <d v="2023-04-05T03:09:00"/>
    <d v="2023-04-05T06:10:00"/>
    <x v="322"/>
    <x v="3"/>
    <x v="0"/>
    <x v="1"/>
    <n v="20.84"/>
    <s v="Ocupada"/>
    <x v="386"/>
    <x v="5"/>
    <s v="Plato_17"/>
    <n v="93"/>
    <d v="1899-12-30T03:16:00"/>
    <x v="73"/>
    <d v="1899-12-30T02:58:00"/>
    <x v="0"/>
  </r>
  <r>
    <n v="18"/>
    <s v="Cliente_768"/>
    <n v="2"/>
    <x v="315"/>
    <d v="2023-04-05T00:33:00"/>
    <d v="2023-04-05T03:35:00"/>
    <x v="323"/>
    <x v="2"/>
    <x v="0"/>
    <x v="2"/>
    <n v="27.03"/>
    <s v="Libre"/>
    <x v="387"/>
    <x v="0"/>
    <s v="Plato_17, Plato_19, Plato_9, Plato_11"/>
    <n v="291"/>
    <d v="1899-12-30T03:02:00"/>
    <x v="115"/>
    <d v="1899-12-30T00:11:00"/>
    <x v="0"/>
  </r>
  <r>
    <n v="19"/>
    <s v="Cliente_667"/>
    <n v="5"/>
    <x v="317"/>
    <d v="2023-04-05T00:02:00"/>
    <d v="2023-04-05T02:15:00"/>
    <x v="324"/>
    <x v="0"/>
    <x v="0"/>
    <x v="2"/>
    <n v="39.14"/>
    <s v="Reservada"/>
    <x v="388"/>
    <x v="5"/>
    <s v="Plato_11"/>
    <n v="33"/>
    <d v="1899-12-30T02:13:00"/>
    <x v="148"/>
    <d v="1899-12-30T01:49:00"/>
    <x v="0"/>
  </r>
  <r>
    <n v="9"/>
    <s v="Cliente_874"/>
    <n v="2"/>
    <x v="318"/>
    <d v="2023-04-05T02:59:00"/>
    <d v="2023-04-05T05:19:00"/>
    <x v="325"/>
    <x v="0"/>
    <x v="0"/>
    <x v="2"/>
    <n v="42.68"/>
    <s v="Reservada"/>
    <x v="389"/>
    <x v="9"/>
    <s v="Plato_5, Plato_10, Plato_13"/>
    <n v="143"/>
    <d v="1899-12-30T02:20:00"/>
    <x v="114"/>
    <d v="1899-12-30T00:47:00"/>
    <x v="0"/>
  </r>
  <r>
    <n v="15"/>
    <s v="Cliente_609"/>
    <n v="1"/>
    <x v="319"/>
    <d v="2023-04-05T02:05:00"/>
    <d v="2023-04-05T04:09:00"/>
    <x v="326"/>
    <x v="0"/>
    <x v="0"/>
    <x v="2"/>
    <n v="48.6"/>
    <s v="Reservada"/>
    <x v="390"/>
    <x v="8"/>
    <s v="Plato_5"/>
    <n v="22"/>
    <d v="1899-12-30T02:04:00"/>
    <x v="24"/>
    <d v="1899-12-30T01:29:00"/>
    <x v="0"/>
  </r>
  <r>
    <n v="14"/>
    <s v="Cliente_471"/>
    <n v="3"/>
    <x v="315"/>
    <d v="2023-04-05T00:33:00"/>
    <d v="2023-04-05T04:08:00"/>
    <x v="327"/>
    <x v="2"/>
    <x v="0"/>
    <x v="2"/>
    <n v="32.729999999999997"/>
    <s v="Ocupada"/>
    <x v="391"/>
    <x v="6"/>
    <s v="Plato_15, Plato_7"/>
    <n v="120"/>
    <d v="1899-12-30T03:50:00"/>
    <x v="59"/>
    <d v="1899-12-30T02:56:00"/>
    <x v="0"/>
  </r>
  <r>
    <n v="13"/>
    <s v="Cliente_196"/>
    <n v="3"/>
    <x v="320"/>
    <d v="2023-04-05T02:33:00"/>
    <d v="2023-04-05T05:17:00"/>
    <x v="328"/>
    <x v="4"/>
    <x v="0"/>
    <x v="2"/>
    <n v="12.54"/>
    <s v="Ocupada"/>
    <x v="392"/>
    <x v="1"/>
    <s v="Plato_12, Plato_8, Plato_13, Plato_5"/>
    <n v="208"/>
    <d v="1899-12-30T02:59:00"/>
    <x v="25"/>
    <d v="1899-12-30T01:10:00"/>
    <x v="0"/>
  </r>
  <r>
    <n v="17"/>
    <s v="Cliente_740"/>
    <n v="1"/>
    <x v="321"/>
    <d v="2023-04-05T03:26:00"/>
    <d v="2023-04-05T07:02:00"/>
    <x v="329"/>
    <x v="0"/>
    <x v="0"/>
    <x v="2"/>
    <n v="18.05"/>
    <s v="Ocupada"/>
    <x v="393"/>
    <x v="2"/>
    <s v="Plato_7, Plato_9"/>
    <n v="77"/>
    <d v="1899-12-30T03:51:00"/>
    <x v="32"/>
    <d v="1899-12-30T03:04:00"/>
    <x v="0"/>
  </r>
  <r>
    <n v="2"/>
    <s v="Cliente_563"/>
    <n v="1"/>
    <x v="322"/>
    <d v="2023-04-05T01:37:00"/>
    <d v="2023-04-05T05:34:00"/>
    <x v="330"/>
    <x v="2"/>
    <x v="0"/>
    <x v="0"/>
    <n v="40.9"/>
    <s v="Libre"/>
    <x v="394"/>
    <x v="8"/>
    <s v="Plato_12"/>
    <n v="38"/>
    <d v="1899-12-30T03:57:00"/>
    <x v="69"/>
    <d v="1899-12-30T03:49:00"/>
    <x v="0"/>
  </r>
  <r>
    <n v="11"/>
    <s v="Cliente_991"/>
    <n v="1"/>
    <x v="323"/>
    <d v="2023-04-05T00:32:00"/>
    <d v="2023-04-05T03:36:00"/>
    <x v="331"/>
    <x v="2"/>
    <x v="2"/>
    <x v="1"/>
    <n v="34.5"/>
    <s v="Libre"/>
    <x v="395"/>
    <x v="4"/>
    <s v="Plato_3, Plato_13"/>
    <n v="83"/>
    <d v="1899-12-30T03:04:00"/>
    <x v="0"/>
    <d v="1899-12-30T02:07:00"/>
    <x v="0"/>
  </r>
  <r>
    <n v="4"/>
    <s v="Cliente_289"/>
    <n v="2"/>
    <x v="324"/>
    <d v="2023-04-05T00:20:00"/>
    <d v="2023-04-05T01:34:00"/>
    <x v="332"/>
    <x v="4"/>
    <x v="1"/>
    <x v="0"/>
    <n v="37.79"/>
    <s v="Libre"/>
    <x v="396"/>
    <x v="9"/>
    <s v="Plato_6, Plato_17"/>
    <n v="147"/>
    <d v="1899-12-30T01:14:00"/>
    <x v="27"/>
    <d v="1899-12-30T00:05:00"/>
    <x v="0"/>
  </r>
  <r>
    <n v="9"/>
    <s v="Cliente_330"/>
    <n v="5"/>
    <x v="325"/>
    <d v="2023-04-05T03:10:00"/>
    <d v="2023-04-05T07:05:00"/>
    <x v="333"/>
    <x v="1"/>
    <x v="1"/>
    <x v="2"/>
    <n v="48.96"/>
    <s v="Libre"/>
    <x v="397"/>
    <x v="4"/>
    <s v="Plato_16, Plato_11"/>
    <n v="122"/>
    <d v="1899-12-30T03:55:00"/>
    <x v="26"/>
    <d v="1899-12-30T02:44:00"/>
    <x v="0"/>
  </r>
  <r>
    <n v="7"/>
    <s v="Cliente_943"/>
    <n v="6"/>
    <x v="326"/>
    <d v="2023-04-05T02:48:00"/>
    <d v="2023-04-05T05:40:00"/>
    <x v="334"/>
    <x v="3"/>
    <x v="0"/>
    <x v="2"/>
    <n v="27.32"/>
    <s v="Libre"/>
    <x v="398"/>
    <x v="0"/>
    <s v="Plato_11, Plato_19"/>
    <n v="207"/>
    <d v="1899-12-30T02:52:00"/>
    <x v="125"/>
    <d v="1899-12-30T01:21:00"/>
    <x v="0"/>
  </r>
  <r>
    <n v="9"/>
    <s v="Cliente_285"/>
    <n v="4"/>
    <x v="327"/>
    <d v="2023-04-05T02:11:00"/>
    <d v="2023-04-05T04:14:00"/>
    <x v="335"/>
    <x v="4"/>
    <x v="0"/>
    <x v="2"/>
    <n v="42.96"/>
    <s v="Reservada"/>
    <x v="399"/>
    <x v="2"/>
    <s v="Plato_20, Plato_16, Plato_17"/>
    <n v="198"/>
    <d v="1899-12-30T02:03:00"/>
    <x v="76"/>
    <d v="1899-12-30T00:44:00"/>
    <x v="0"/>
  </r>
  <r>
    <n v="16"/>
    <s v="Cliente_12"/>
    <n v="2"/>
    <x v="328"/>
    <d v="2023-04-05T03:51:00"/>
    <d v="2023-04-05T06:57:00"/>
    <x v="336"/>
    <x v="2"/>
    <x v="0"/>
    <x v="2"/>
    <n v="15.87"/>
    <s v="Ocupada"/>
    <x v="400"/>
    <x v="3"/>
    <s v="Plato_13"/>
    <n v="42"/>
    <d v="1899-12-30T03:21:00"/>
    <x v="60"/>
    <d v="1899-12-30T03:01:00"/>
    <x v="0"/>
  </r>
  <r>
    <n v="18"/>
    <s v="Cliente_905"/>
    <n v="1"/>
    <x v="329"/>
    <d v="2023-04-05T02:41:00"/>
    <d v="2023-04-05T05:08:00"/>
    <x v="337"/>
    <x v="0"/>
    <x v="0"/>
    <x v="2"/>
    <n v="31.02"/>
    <s v="Reservada"/>
    <x v="401"/>
    <x v="1"/>
    <s v="Plato_1, Plato_12, Plato_5"/>
    <n v="151"/>
    <d v="1899-12-30T02:27:00"/>
    <x v="149"/>
    <d v="1899-12-30T01:21:00"/>
    <x v="0"/>
  </r>
  <r>
    <n v="14"/>
    <s v="Cliente_543"/>
    <n v="5"/>
    <x v="330"/>
    <d v="2023-04-05T02:15:00"/>
    <d v="2023-04-05T05:15:00"/>
    <x v="338"/>
    <x v="1"/>
    <x v="0"/>
    <x v="2"/>
    <n v="14.76"/>
    <s v="Libre"/>
    <x v="402"/>
    <x v="9"/>
    <s v="Plato_5, Plato_4, Plato_15, Plato_7"/>
    <n v="190"/>
    <d v="1899-12-30T03:00:00"/>
    <x v="1"/>
    <d v="1899-12-30T01:35:00"/>
    <x v="0"/>
  </r>
  <r>
    <n v="17"/>
    <s v="Cliente_897"/>
    <n v="2"/>
    <x v="331"/>
    <d v="2023-04-05T00:38:00"/>
    <d v="2023-04-05T04:29:00"/>
    <x v="339"/>
    <x v="3"/>
    <x v="0"/>
    <x v="2"/>
    <n v="32.56"/>
    <s v="Libre"/>
    <x v="403"/>
    <x v="0"/>
    <s v="Plato_13, Plato_3, Plato_20"/>
    <n v="182"/>
    <d v="1899-12-30T03:51:00"/>
    <x v="96"/>
    <d v="1899-12-30T02:09:00"/>
    <x v="0"/>
  </r>
  <r>
    <n v="5"/>
    <s v="Cliente_239"/>
    <n v="6"/>
    <x v="332"/>
    <d v="2023-04-05T02:39:00"/>
    <d v="2023-04-05T04:59:00"/>
    <x v="340"/>
    <x v="2"/>
    <x v="2"/>
    <x v="2"/>
    <n v="14.56"/>
    <s v="Reservada"/>
    <x v="404"/>
    <x v="10"/>
    <s v="Plato_10, Plato_20, Plato_3"/>
    <n v="106"/>
    <d v="1899-12-30T02:20:00"/>
    <x v="33"/>
    <d v="1899-12-30T00:42:00"/>
    <x v="0"/>
  </r>
  <r>
    <n v="14"/>
    <s v="Cliente_927"/>
    <n v="5"/>
    <x v="333"/>
    <d v="2023-04-05T00:29:00"/>
    <d v="2023-04-05T02:37:00"/>
    <x v="341"/>
    <x v="2"/>
    <x v="2"/>
    <x v="1"/>
    <n v="34.03"/>
    <s v="Ocupada"/>
    <x v="405"/>
    <x v="0"/>
    <s v="Plato_3, Plato_8, Plato_1"/>
    <n v="155"/>
    <d v="1899-12-30T02:23:00"/>
    <x v="70"/>
    <d v="1899-12-30T00:26:00"/>
    <x v="0"/>
  </r>
  <r>
    <n v="4"/>
    <s v="Cliente_315"/>
    <n v="1"/>
    <x v="334"/>
    <d v="2023-04-05T02:13:00"/>
    <d v="2023-04-05T04:51:00"/>
    <x v="342"/>
    <x v="4"/>
    <x v="1"/>
    <x v="0"/>
    <n v="22.98"/>
    <s v="Reservada"/>
    <x v="406"/>
    <x v="8"/>
    <s v="Plato_3, Plato_8"/>
    <n v="95"/>
    <d v="1899-12-30T02:38:00"/>
    <x v="150"/>
    <d v="1899-12-30T01:48:00"/>
    <x v="0"/>
  </r>
  <r>
    <n v="17"/>
    <s v="Cliente_195"/>
    <n v="3"/>
    <x v="335"/>
    <d v="2023-04-05T00:56:00"/>
    <d v="2023-04-05T04:05:00"/>
    <x v="343"/>
    <x v="2"/>
    <x v="0"/>
    <x v="2"/>
    <n v="10.14"/>
    <s v="Ocupada"/>
    <x v="407"/>
    <x v="9"/>
    <s v="Plato_1, Plato_7, Plato_18"/>
    <n v="131"/>
    <d v="1899-12-30T03:24:00"/>
    <x v="103"/>
    <d v="1899-12-30T01:38:00"/>
    <x v="0"/>
  </r>
  <r>
    <n v="15"/>
    <s v="Cliente_166"/>
    <n v="5"/>
    <x v="336"/>
    <d v="2023-04-05T01:55:00"/>
    <d v="2023-04-05T03:01:00"/>
    <x v="344"/>
    <x v="1"/>
    <x v="0"/>
    <x v="2"/>
    <n v="48.7"/>
    <s v="Reservada"/>
    <x v="408"/>
    <x v="9"/>
    <s v="Plato_13, Plato_20, Plato_16, Plato_7"/>
    <n v="203"/>
    <d v="1899-12-30T01:06:00"/>
    <x v="151"/>
    <d v="1899-12-30T00:00:00"/>
    <x v="1"/>
  </r>
  <r>
    <n v="1"/>
    <s v="Cliente_157"/>
    <n v="3"/>
    <x v="337"/>
    <d v="2023-04-05T02:47:00"/>
    <d v="2023-04-05T05:23:00"/>
    <x v="345"/>
    <x v="4"/>
    <x v="2"/>
    <x v="2"/>
    <n v="43.65"/>
    <s v="Reservada"/>
    <x v="409"/>
    <x v="4"/>
    <s v="Plato_3, Plato_19"/>
    <n v="56"/>
    <d v="1899-12-30T02:36:00"/>
    <x v="125"/>
    <d v="1899-12-30T01:05:00"/>
    <x v="0"/>
  </r>
  <r>
    <n v="3"/>
    <s v="Cliente_212"/>
    <n v="3"/>
    <x v="327"/>
    <d v="2023-04-05T02:11:00"/>
    <d v="2023-04-05T05:04:00"/>
    <x v="346"/>
    <x v="1"/>
    <x v="0"/>
    <x v="0"/>
    <n v="21.88"/>
    <s v="Ocupada"/>
    <x v="410"/>
    <x v="1"/>
    <s v="Plato_20, Plato_4, Plato_6"/>
    <n v="219"/>
    <d v="1899-12-30T03:08:00"/>
    <x v="34"/>
    <d v="1899-12-30T01:50:00"/>
    <x v="0"/>
  </r>
  <r>
    <n v="11"/>
    <s v="Cliente_912"/>
    <n v="4"/>
    <x v="338"/>
    <d v="2023-04-05T00:22:00"/>
    <d v="2023-04-05T02:03:00"/>
    <x v="347"/>
    <x v="3"/>
    <x v="2"/>
    <x v="2"/>
    <n v="12.94"/>
    <s v="Ocupada"/>
    <x v="411"/>
    <x v="4"/>
    <s v="Plato_17"/>
    <n v="93"/>
    <d v="1899-12-30T01:56:00"/>
    <x v="0"/>
    <d v="1899-12-30T00:59:00"/>
    <x v="0"/>
  </r>
  <r>
    <n v="13"/>
    <s v="Cliente_736"/>
    <n v="3"/>
    <x v="339"/>
    <d v="2023-04-05T02:36:00"/>
    <d v="2023-04-05T04:58:00"/>
    <x v="348"/>
    <x v="4"/>
    <x v="2"/>
    <x v="2"/>
    <n v="23.01"/>
    <s v="Ocupada"/>
    <x v="412"/>
    <x v="10"/>
    <s v="Plato_8"/>
    <n v="35"/>
    <d v="1899-12-30T02:37:00"/>
    <x v="104"/>
    <d v="1899-12-30T02:25:00"/>
    <x v="0"/>
  </r>
  <r>
    <n v="14"/>
    <s v="Cliente_328"/>
    <n v="6"/>
    <x v="340"/>
    <d v="2023-04-05T03:43:00"/>
    <d v="2023-04-05T07:12:00"/>
    <x v="349"/>
    <x v="3"/>
    <x v="1"/>
    <x v="2"/>
    <n v="13.17"/>
    <s v="Reservada"/>
    <x v="413"/>
    <x v="0"/>
    <s v="Plato_11"/>
    <n v="33"/>
    <d v="1899-12-30T03:29:00"/>
    <x v="15"/>
    <d v="1899-12-30T02:51:00"/>
    <x v="0"/>
  </r>
  <r>
    <n v="14"/>
    <s v="Cliente_919"/>
    <n v="4"/>
    <x v="341"/>
    <d v="2023-04-05T00:39:00"/>
    <d v="2023-04-05T04:35:00"/>
    <x v="350"/>
    <x v="4"/>
    <x v="2"/>
    <x v="2"/>
    <n v="20.51"/>
    <s v="Ocupada"/>
    <x v="414"/>
    <x v="2"/>
    <s v="Plato_6, Plato_18, Plato_19"/>
    <n v="158"/>
    <d v="1899-12-30T04:11:00"/>
    <x v="37"/>
    <d v="1899-12-30T02:44:00"/>
    <x v="0"/>
  </r>
  <r>
    <n v="20"/>
    <s v="Cliente_958"/>
    <n v="2"/>
    <x v="342"/>
    <d v="2023-04-05T03:03:00"/>
    <d v="2023-04-05T06:37:00"/>
    <x v="351"/>
    <x v="1"/>
    <x v="2"/>
    <x v="2"/>
    <n v="12.9"/>
    <s v="Reservada"/>
    <x v="415"/>
    <x v="7"/>
    <s v="Plato_1"/>
    <n v="25"/>
    <d v="1899-12-30T03:34:00"/>
    <x v="136"/>
    <d v="1899-12-30T03:25:00"/>
    <x v="0"/>
  </r>
  <r>
    <n v="7"/>
    <s v="Cliente_395"/>
    <n v="2"/>
    <x v="343"/>
    <d v="2023-04-05T03:25:00"/>
    <d v="2023-04-05T04:33:00"/>
    <x v="352"/>
    <x v="2"/>
    <x v="2"/>
    <x v="2"/>
    <n v="35.08"/>
    <s v="Libre"/>
    <x v="416"/>
    <x v="5"/>
    <s v="Plato_9, Plato_20, Plato_12, Plato_6"/>
    <n v="142"/>
    <d v="1899-12-30T01:08:00"/>
    <x v="146"/>
    <d v="1899-12-30T00:00:00"/>
    <x v="1"/>
  </r>
  <r>
    <n v="17"/>
    <s v="Cliente_287"/>
    <n v="4"/>
    <x v="344"/>
    <d v="2023-04-05T00:52:00"/>
    <d v="2023-04-05T03:31:00"/>
    <x v="353"/>
    <x v="0"/>
    <x v="2"/>
    <x v="2"/>
    <n v="35.51"/>
    <s v="Reservada"/>
    <x v="417"/>
    <x v="0"/>
    <s v="Plato_1, Plato_17"/>
    <n v="118"/>
    <d v="1899-12-30T02:39:00"/>
    <x v="61"/>
    <d v="1899-12-30T00:59:00"/>
    <x v="0"/>
  </r>
  <r>
    <n v="11"/>
    <s v="Cliente_479"/>
    <n v="4"/>
    <x v="345"/>
    <d v="2023-04-05T03:14:00"/>
    <d v="2023-04-05T05:43:00"/>
    <x v="354"/>
    <x v="3"/>
    <x v="0"/>
    <x v="2"/>
    <n v="14.09"/>
    <s v="Ocupada"/>
    <x v="418"/>
    <x v="10"/>
    <s v="Plato_18, Plato_11"/>
    <n v="67"/>
    <d v="1899-12-30T02:44:00"/>
    <x v="152"/>
    <d v="1899-12-30T01:40:00"/>
    <x v="0"/>
  </r>
  <r>
    <n v="18"/>
    <s v="Cliente_33"/>
    <n v="6"/>
    <x v="346"/>
    <d v="2023-04-05T02:18:00"/>
    <d v="2023-04-05T05:29:00"/>
    <x v="355"/>
    <x v="2"/>
    <x v="0"/>
    <x v="2"/>
    <n v="31.49"/>
    <s v="Ocupada"/>
    <x v="419"/>
    <x v="6"/>
    <s v="Plato_18, Plato_3, Plato_1, Plato_15"/>
    <n v="242"/>
    <d v="1899-12-30T03:26:00"/>
    <x v="28"/>
    <d v="1899-12-30T01:41:00"/>
    <x v="0"/>
  </r>
  <r>
    <n v="10"/>
    <s v="Cliente_160"/>
    <n v="1"/>
    <x v="322"/>
    <d v="2023-04-05T01:37:00"/>
    <d v="2023-04-05T04:07:00"/>
    <x v="356"/>
    <x v="1"/>
    <x v="0"/>
    <x v="2"/>
    <n v="17.57"/>
    <s v="Ocupada"/>
    <x v="420"/>
    <x v="9"/>
    <s v="Plato_17, Plato_4"/>
    <n v="85"/>
    <d v="1899-12-30T02:45:00"/>
    <x v="26"/>
    <d v="1899-12-30T01:34:00"/>
    <x v="0"/>
  </r>
  <r>
    <n v="12"/>
    <s v="Cliente_109"/>
    <n v="6"/>
    <x v="347"/>
    <d v="2023-04-05T00:36:00"/>
    <d v="2023-04-05T03:09:00"/>
    <x v="357"/>
    <x v="2"/>
    <x v="0"/>
    <x v="2"/>
    <n v="39.72"/>
    <s v="Reservada"/>
    <x v="421"/>
    <x v="0"/>
    <s v="Plato_10, Plato_19"/>
    <n v="88"/>
    <d v="1899-12-30T02:33:00"/>
    <x v="153"/>
    <d v="1899-12-30T01:59:00"/>
    <x v="0"/>
  </r>
  <r>
    <n v="4"/>
    <s v="Cliente_151"/>
    <n v="2"/>
    <x v="348"/>
    <d v="2023-04-05T02:34:00"/>
    <d v="2023-04-05T04:57:00"/>
    <x v="358"/>
    <x v="1"/>
    <x v="0"/>
    <x v="1"/>
    <n v="34.130000000000003"/>
    <s v="Libre"/>
    <x v="422"/>
    <x v="8"/>
    <s v="Plato_16, Plato_15"/>
    <n v="152"/>
    <d v="1899-12-30T02:23:00"/>
    <x v="126"/>
    <d v="1899-12-30T01:52:00"/>
    <x v="0"/>
  </r>
  <r>
    <n v="13"/>
    <s v="Cliente_342"/>
    <n v="3"/>
    <x v="349"/>
    <d v="2023-04-05T01:08:00"/>
    <d v="2023-04-05T03:17:00"/>
    <x v="359"/>
    <x v="2"/>
    <x v="2"/>
    <x v="1"/>
    <n v="11.02"/>
    <s v="Reservada"/>
    <x v="423"/>
    <x v="1"/>
    <s v="Plato_5, Plato_6"/>
    <n v="147"/>
    <d v="1899-12-30T02:09:00"/>
    <x v="98"/>
    <d v="1899-12-30T00:41:00"/>
    <x v="0"/>
  </r>
  <r>
    <n v="18"/>
    <s v="Cliente_332"/>
    <n v="3"/>
    <x v="350"/>
    <d v="2023-04-05T01:24:00"/>
    <d v="2023-04-05T03:45:00"/>
    <x v="360"/>
    <x v="2"/>
    <x v="0"/>
    <x v="2"/>
    <n v="49.43"/>
    <s v="Reservada"/>
    <x v="424"/>
    <x v="4"/>
    <s v="Plato_12"/>
    <n v="19"/>
    <d v="1899-12-30T02:21:00"/>
    <x v="101"/>
    <d v="1899-12-30T01:53:00"/>
    <x v="0"/>
  </r>
  <r>
    <n v="5"/>
    <s v="Cliente_689"/>
    <n v="2"/>
    <x v="351"/>
    <d v="2023-04-05T03:11:00"/>
    <d v="2023-04-05T05:02:00"/>
    <x v="361"/>
    <x v="4"/>
    <x v="0"/>
    <x v="2"/>
    <n v="47.8"/>
    <s v="Reservada"/>
    <x v="425"/>
    <x v="2"/>
    <s v="Plato_11, Plato_16, Plato_1, Plato_19"/>
    <n v="247"/>
    <d v="1899-12-30T01:51:00"/>
    <x v="130"/>
    <d v="1899-12-30T00:00:00"/>
    <x v="1"/>
  </r>
  <r>
    <n v="2"/>
    <s v="Cliente_953"/>
    <n v="4"/>
    <x v="348"/>
    <d v="2023-04-05T02:34:00"/>
    <d v="2023-04-05T03:43:00"/>
    <x v="362"/>
    <x v="2"/>
    <x v="0"/>
    <x v="1"/>
    <n v="43.74"/>
    <s v="Libre"/>
    <x v="426"/>
    <x v="6"/>
    <s v="Plato_1, Plato_8, Plato_14, Plato_12"/>
    <n v="206"/>
    <d v="1899-12-30T01:09:00"/>
    <x v="113"/>
    <d v="1899-12-30T00:00:00"/>
    <x v="1"/>
  </r>
  <r>
    <n v="7"/>
    <s v="Cliente_518"/>
    <n v="5"/>
    <x v="352"/>
    <d v="2023-04-05T03:18:00"/>
    <d v="2023-04-05T06:03:00"/>
    <x v="363"/>
    <x v="4"/>
    <x v="1"/>
    <x v="2"/>
    <n v="15.6"/>
    <s v="Reservada"/>
    <x v="427"/>
    <x v="8"/>
    <s v="Plato_20, Plato_14, Plato_1, Plato_17"/>
    <n v="175"/>
    <d v="1899-12-30T02:45:00"/>
    <x v="154"/>
    <d v="1899-12-30T00:00:00"/>
    <x v="1"/>
  </r>
  <r>
    <n v="8"/>
    <s v="Cliente_348"/>
    <n v="1"/>
    <x v="353"/>
    <d v="2023-04-05T00:10:00"/>
    <d v="2023-04-05T03:46:00"/>
    <x v="364"/>
    <x v="4"/>
    <x v="0"/>
    <x v="2"/>
    <n v="10.95"/>
    <s v="Reservada"/>
    <x v="428"/>
    <x v="2"/>
    <s v="Plato_10"/>
    <n v="78"/>
    <d v="1899-12-30T03:36:00"/>
    <x v="111"/>
    <d v="1899-12-30T03:09:00"/>
    <x v="0"/>
  </r>
  <r>
    <n v="7"/>
    <s v="Cliente_259"/>
    <n v="3"/>
    <x v="354"/>
    <d v="2023-04-05T02:21:00"/>
    <d v="2023-04-05T03:59:00"/>
    <x v="365"/>
    <x v="4"/>
    <x v="0"/>
    <x v="0"/>
    <n v="42.09"/>
    <s v="Reservada"/>
    <x v="429"/>
    <x v="5"/>
    <s v="Plato_1"/>
    <n v="25"/>
    <d v="1899-12-30T01:38:00"/>
    <x v="58"/>
    <d v="1899-12-30T00:49:00"/>
    <x v="0"/>
  </r>
  <r>
    <n v="15"/>
    <s v="Cliente_243"/>
    <n v="5"/>
    <x v="355"/>
    <d v="2023-04-05T03:33:00"/>
    <d v="2023-04-05T07:25:00"/>
    <x v="366"/>
    <x v="3"/>
    <x v="0"/>
    <x v="2"/>
    <n v="39.82"/>
    <s v="Libre"/>
    <x v="430"/>
    <x v="10"/>
    <s v="Plato_2"/>
    <n v="60"/>
    <d v="1899-12-30T03:52:00"/>
    <x v="60"/>
    <d v="1899-12-30T03:32:00"/>
    <x v="0"/>
  </r>
  <r>
    <n v="10"/>
    <s v="Cliente_869"/>
    <n v="2"/>
    <x v="356"/>
    <d v="2023-04-05T03:31:00"/>
    <d v="2023-04-05T05:54:00"/>
    <x v="367"/>
    <x v="4"/>
    <x v="2"/>
    <x v="2"/>
    <n v="18.71"/>
    <s v="Libre"/>
    <x v="431"/>
    <x v="1"/>
    <s v="Plato_3, Plato_13, Plato_16"/>
    <n v="109"/>
    <d v="1899-12-30T02:23:00"/>
    <x v="107"/>
    <d v="1899-12-30T01:09:00"/>
    <x v="0"/>
  </r>
  <r>
    <n v="10"/>
    <s v="Cliente_306"/>
    <n v="4"/>
    <x v="357"/>
    <d v="2023-04-05T01:14:00"/>
    <d v="2023-04-05T03:09:00"/>
    <x v="357"/>
    <x v="4"/>
    <x v="0"/>
    <x v="2"/>
    <n v="45.77"/>
    <s v="Reservada"/>
    <x v="432"/>
    <x v="6"/>
    <s v="Plato_2, Plato_7"/>
    <n v="102"/>
    <d v="1899-12-30T01:55:00"/>
    <x v="107"/>
    <d v="1899-12-30T00:41:00"/>
    <x v="0"/>
  </r>
  <r>
    <n v="15"/>
    <s v="Cliente_842"/>
    <n v="4"/>
    <x v="358"/>
    <d v="2023-04-05T00:15:00"/>
    <d v="2023-04-05T03:55:00"/>
    <x v="368"/>
    <x v="4"/>
    <x v="0"/>
    <x v="2"/>
    <n v="37.15"/>
    <s v="Reservada"/>
    <x v="433"/>
    <x v="6"/>
    <s v="Plato_10, Plato_5"/>
    <n v="96"/>
    <d v="1899-12-30T03:40:00"/>
    <x v="118"/>
    <d v="1899-12-30T02:42:00"/>
    <x v="0"/>
  </r>
  <r>
    <n v="17"/>
    <s v="Cliente_349"/>
    <n v="6"/>
    <x v="359"/>
    <d v="2023-04-05T03:53:00"/>
    <d v="2023-04-05T06:01:00"/>
    <x v="369"/>
    <x v="3"/>
    <x v="0"/>
    <x v="2"/>
    <n v="30.48"/>
    <s v="Ocupada"/>
    <x v="434"/>
    <x v="0"/>
    <s v="Plato_10, Plato_13, Plato_2"/>
    <n v="154"/>
    <d v="1899-12-30T02:23:00"/>
    <x v="120"/>
    <d v="1899-12-30T00:32:00"/>
    <x v="0"/>
  </r>
  <r>
    <n v="10"/>
    <s v="Cliente_316"/>
    <n v="3"/>
    <x v="360"/>
    <d v="2023-04-05T00:12:00"/>
    <d v="2023-04-05T04:04:00"/>
    <x v="370"/>
    <x v="3"/>
    <x v="0"/>
    <x v="2"/>
    <n v="10.14"/>
    <s v="Ocupada"/>
    <x v="435"/>
    <x v="2"/>
    <s v="Plato_16"/>
    <n v="56"/>
    <d v="1899-12-30T04:07:00"/>
    <x v="129"/>
    <d v="1899-12-30T03:22:00"/>
    <x v="0"/>
  </r>
  <r>
    <n v="16"/>
    <s v="Cliente_600"/>
    <n v="6"/>
    <x v="361"/>
    <d v="2023-04-05T03:02:00"/>
    <d v="2023-04-05T05:25:00"/>
    <x v="371"/>
    <x v="0"/>
    <x v="0"/>
    <x v="2"/>
    <n v="12.56"/>
    <s v="Reservada"/>
    <x v="436"/>
    <x v="3"/>
    <s v="Plato_8"/>
    <n v="70"/>
    <d v="1899-12-30T02:23:00"/>
    <x v="62"/>
    <d v="1899-12-30T01:32:00"/>
    <x v="0"/>
  </r>
  <r>
    <n v="2"/>
    <s v="Cliente_732"/>
    <n v="1"/>
    <x v="362"/>
    <d v="2023-04-05T03:58:00"/>
    <d v="2023-04-05T07:33:00"/>
    <x v="372"/>
    <x v="1"/>
    <x v="0"/>
    <x v="2"/>
    <n v="19.3"/>
    <s v="Libre"/>
    <x v="437"/>
    <x v="10"/>
    <s v="Plato_11"/>
    <n v="33"/>
    <d v="1899-12-30T03:35:00"/>
    <x v="62"/>
    <d v="1899-12-30T02:44:00"/>
    <x v="0"/>
  </r>
  <r>
    <n v="15"/>
    <s v="Cliente_807"/>
    <n v="1"/>
    <x v="363"/>
    <d v="2023-04-05T00:00:00"/>
    <d v="2023-04-05T01:23:00"/>
    <x v="373"/>
    <x v="0"/>
    <x v="2"/>
    <x v="2"/>
    <n v="25.56"/>
    <s v="Libre"/>
    <x v="438"/>
    <x v="6"/>
    <s v="Plato_11, Plato_10"/>
    <n v="177"/>
    <d v="1899-12-30T01:23:00"/>
    <x v="152"/>
    <d v="1899-12-30T00:19:00"/>
    <x v="0"/>
  </r>
  <r>
    <n v="13"/>
    <s v="Cliente_900"/>
    <n v="1"/>
    <x v="364"/>
    <d v="2023-04-05T01:59:00"/>
    <d v="2023-04-05T05:48:00"/>
    <x v="374"/>
    <x v="2"/>
    <x v="0"/>
    <x v="2"/>
    <n v="38.85"/>
    <s v="Ocupada"/>
    <x v="439"/>
    <x v="10"/>
    <s v="Plato_14, Plato_12"/>
    <n v="84"/>
    <d v="1899-12-30T04:04:00"/>
    <x v="129"/>
    <d v="1899-12-30T03:19:00"/>
    <x v="0"/>
  </r>
  <r>
    <n v="13"/>
    <s v="Cliente_143"/>
    <n v="6"/>
    <x v="365"/>
    <d v="2023-04-05T01:04:00"/>
    <d v="2023-04-05T03:23:00"/>
    <x v="375"/>
    <x v="2"/>
    <x v="0"/>
    <x v="1"/>
    <n v="23.31"/>
    <s v="Ocupada"/>
    <x v="440"/>
    <x v="0"/>
    <s v="Plato_8, Plato_10"/>
    <n v="183"/>
    <d v="1899-12-30T02:34:00"/>
    <x v="146"/>
    <d v="1899-12-30T01:04:00"/>
    <x v="0"/>
  </r>
  <r>
    <n v="15"/>
    <s v="Cliente_405"/>
    <n v="3"/>
    <x v="366"/>
    <d v="2023-04-05T02:04:00"/>
    <d v="2023-04-05T03:18:00"/>
    <x v="376"/>
    <x v="4"/>
    <x v="2"/>
    <x v="2"/>
    <n v="21.07"/>
    <s v="Ocupada"/>
    <x v="441"/>
    <x v="7"/>
    <s v="Plato_18, Plato_1, Plato_19"/>
    <n v="235"/>
    <d v="1899-12-30T01:29:00"/>
    <x v="55"/>
    <d v="1899-12-30T00:00:00"/>
    <x v="1"/>
  </r>
  <r>
    <n v="4"/>
    <s v="Cliente_332"/>
    <n v="2"/>
    <x v="367"/>
    <d v="2023-04-05T01:15:00"/>
    <d v="2023-04-05T03:14:00"/>
    <x v="377"/>
    <x v="2"/>
    <x v="0"/>
    <x v="0"/>
    <n v="14.48"/>
    <s v="Libre"/>
    <x v="442"/>
    <x v="5"/>
    <s v="Plato_14, Plato_15, Plato_10, Plato_16"/>
    <n v="217"/>
    <d v="1899-12-30T01:59:00"/>
    <x v="51"/>
    <d v="1899-12-30T00:00:00"/>
    <x v="1"/>
  </r>
  <r>
    <n v="8"/>
    <s v="Cliente_894"/>
    <n v="5"/>
    <x v="368"/>
    <d v="2023-04-05T03:23:00"/>
    <d v="2023-04-05T06:08:00"/>
    <x v="378"/>
    <x v="1"/>
    <x v="0"/>
    <x v="2"/>
    <n v="25.26"/>
    <s v="Libre"/>
    <x v="443"/>
    <x v="10"/>
    <s v="Plato_14, Plato_7"/>
    <n v="95"/>
    <d v="1899-12-30T02:45:00"/>
    <x v="39"/>
    <d v="1899-12-30T01:24:00"/>
    <x v="0"/>
  </r>
  <r>
    <n v="6"/>
    <s v="Cliente_473"/>
    <n v="5"/>
    <x v="369"/>
    <d v="2023-04-05T01:01:00"/>
    <d v="2023-04-05T03:09:00"/>
    <x v="357"/>
    <x v="1"/>
    <x v="1"/>
    <x v="2"/>
    <n v="14.28"/>
    <s v="Libre"/>
    <x v="444"/>
    <x v="3"/>
    <s v="Plato_6"/>
    <n v="81"/>
    <d v="1899-12-30T02:08:00"/>
    <x v="100"/>
    <d v="1899-12-30T01:42:00"/>
    <x v="0"/>
  </r>
  <r>
    <n v="12"/>
    <s v="Cliente_606"/>
    <n v="2"/>
    <x v="326"/>
    <d v="2023-04-05T02:48:00"/>
    <d v="2023-04-05T06:13:00"/>
    <x v="379"/>
    <x v="1"/>
    <x v="0"/>
    <x v="2"/>
    <n v="35.24"/>
    <s v="Libre"/>
    <x v="445"/>
    <x v="8"/>
    <s v="Plato_13"/>
    <n v="21"/>
    <d v="1899-12-30T03:25:00"/>
    <x v="69"/>
    <d v="1899-12-30T03:17:00"/>
    <x v="0"/>
  </r>
  <r>
    <n v="8"/>
    <s v="Cliente_404"/>
    <n v="2"/>
    <x v="359"/>
    <d v="2023-04-05T03:53:00"/>
    <d v="2023-04-05T07:24:00"/>
    <x v="380"/>
    <x v="4"/>
    <x v="2"/>
    <x v="2"/>
    <n v="28.68"/>
    <s v="Libre"/>
    <x v="446"/>
    <x v="0"/>
    <s v="Plato_3, Plato_12, Plato_16"/>
    <n v="181"/>
    <d v="1899-12-30T03:31:00"/>
    <x v="36"/>
    <d v="1899-12-30T02:05:00"/>
    <x v="0"/>
  </r>
  <r>
    <n v="4"/>
    <s v="Cliente_216"/>
    <n v="5"/>
    <x v="370"/>
    <d v="2023-04-05T00:07:00"/>
    <d v="2023-04-05T03:35:00"/>
    <x v="323"/>
    <x v="4"/>
    <x v="2"/>
    <x v="2"/>
    <n v="35.68"/>
    <s v="Ocupada"/>
    <x v="447"/>
    <x v="5"/>
    <s v="Plato_12, Plato_11"/>
    <n v="137"/>
    <d v="1899-12-30T03:43:00"/>
    <x v="149"/>
    <d v="1899-12-30T02:37:00"/>
    <x v="0"/>
  </r>
  <r>
    <n v="3"/>
    <s v="Cliente_717"/>
    <n v="3"/>
    <x v="343"/>
    <d v="2023-04-05T03:25:00"/>
    <d v="2023-04-05T05:02:00"/>
    <x v="361"/>
    <x v="0"/>
    <x v="0"/>
    <x v="1"/>
    <n v="42.25"/>
    <s v="Ocupada"/>
    <x v="448"/>
    <x v="2"/>
    <s v="Plato_15"/>
    <n v="64"/>
    <d v="1899-12-30T01:52:00"/>
    <x v="88"/>
    <d v="1899-12-30T01:19:00"/>
    <x v="0"/>
  </r>
  <r>
    <n v="9"/>
    <s v="Cliente_783"/>
    <n v="6"/>
    <x v="328"/>
    <d v="2023-04-05T03:51:00"/>
    <d v="2023-04-05T05:01:00"/>
    <x v="381"/>
    <x v="0"/>
    <x v="0"/>
    <x v="2"/>
    <n v="48.9"/>
    <s v="Ocupada"/>
    <x v="449"/>
    <x v="6"/>
    <s v="Plato_4, Plato_19"/>
    <n v="72"/>
    <d v="1899-12-30T01:25:00"/>
    <x v="153"/>
    <d v="1899-12-30T00:51:00"/>
    <x v="0"/>
  </r>
  <r>
    <n v="3"/>
    <s v="Cliente_240"/>
    <n v="1"/>
    <x v="371"/>
    <d v="2023-04-05T01:17:00"/>
    <d v="2023-04-05T02:26:00"/>
    <x v="382"/>
    <x v="3"/>
    <x v="1"/>
    <x v="2"/>
    <n v="46.37"/>
    <s v="Libre"/>
    <x v="450"/>
    <x v="6"/>
    <s v="Plato_8, Plato_14, Plato_18"/>
    <n v="92"/>
    <d v="1899-12-30T01:09:00"/>
    <x v="14"/>
    <d v="1899-12-30T00:00:00"/>
    <x v="1"/>
  </r>
  <r>
    <n v="9"/>
    <s v="Cliente_589"/>
    <n v="1"/>
    <x v="372"/>
    <d v="2023-04-05T02:53:00"/>
    <d v="2023-04-05T05:19:00"/>
    <x v="325"/>
    <x v="4"/>
    <x v="0"/>
    <x v="2"/>
    <n v="43.48"/>
    <s v="Reservada"/>
    <x v="451"/>
    <x v="7"/>
    <s v="Plato_17, Plato_5, Plato_13"/>
    <n v="158"/>
    <d v="1899-12-30T02:26:00"/>
    <x v="21"/>
    <d v="1899-12-30T00:23:00"/>
    <x v="0"/>
  </r>
  <r>
    <n v="6"/>
    <s v="Cliente_284"/>
    <n v="1"/>
    <x v="373"/>
    <d v="2023-04-05T03:42:00"/>
    <d v="2023-04-05T05:07:00"/>
    <x v="383"/>
    <x v="2"/>
    <x v="1"/>
    <x v="2"/>
    <n v="36.83"/>
    <s v="Libre"/>
    <x v="452"/>
    <x v="9"/>
    <s v="Plato_18, Plato_15"/>
    <n v="130"/>
    <d v="1899-12-30T01:25:00"/>
    <x v="61"/>
    <d v="1899-12-30T00:00:00"/>
    <x v="1"/>
  </r>
  <r>
    <n v="1"/>
    <s v="Cliente_342"/>
    <n v="3"/>
    <x v="321"/>
    <d v="2023-04-05T03:26:00"/>
    <d v="2023-04-05T04:53:00"/>
    <x v="384"/>
    <x v="1"/>
    <x v="0"/>
    <x v="2"/>
    <n v="39.619999999999997"/>
    <s v="Libre"/>
    <x v="453"/>
    <x v="1"/>
    <s v="Plato_6, Plato_12, Plato_19, Plato_1"/>
    <n v="233"/>
    <d v="1899-12-30T01:27:00"/>
    <x v="155"/>
    <d v="1899-12-30T00:00:00"/>
    <x v="1"/>
  </r>
  <r>
    <n v="12"/>
    <s v="Cliente_665"/>
    <n v="6"/>
    <x v="362"/>
    <d v="2023-04-05T03:58:00"/>
    <d v="2023-04-05T05:54:00"/>
    <x v="367"/>
    <x v="3"/>
    <x v="1"/>
    <x v="0"/>
    <n v="19.7"/>
    <s v="Reservada"/>
    <x v="454"/>
    <x v="1"/>
    <s v="Plato_7"/>
    <n v="48"/>
    <d v="1899-12-30T01:56:00"/>
    <x v="5"/>
    <d v="1899-12-30T01:45:00"/>
    <x v="0"/>
  </r>
  <r>
    <n v="13"/>
    <s v="Cliente_207"/>
    <n v="6"/>
    <x v="374"/>
    <d v="2023-04-05T02:12:00"/>
    <d v="2023-04-05T05:15:00"/>
    <x v="338"/>
    <x v="4"/>
    <x v="0"/>
    <x v="2"/>
    <n v="21.94"/>
    <s v="Libre"/>
    <x v="455"/>
    <x v="10"/>
    <s v="Plato_20, Plato_18"/>
    <n v="148"/>
    <d v="1899-12-30T03:03:00"/>
    <x v="26"/>
    <d v="1899-12-30T01:52:00"/>
    <x v="0"/>
  </r>
  <r>
    <n v="18"/>
    <s v="Cliente_531"/>
    <n v="6"/>
    <x v="375"/>
    <d v="2023-04-05T03:48:00"/>
    <d v="2023-04-05T07:32:00"/>
    <x v="385"/>
    <x v="2"/>
    <x v="0"/>
    <x v="1"/>
    <n v="17.260000000000002"/>
    <s v="Reservada"/>
    <x v="456"/>
    <x v="6"/>
    <s v="Plato_11, Plato_12"/>
    <n v="137"/>
    <d v="1899-12-30T03:44:00"/>
    <x v="118"/>
    <d v="1899-12-30T02:46:00"/>
    <x v="0"/>
  </r>
  <r>
    <n v="4"/>
    <s v="Cliente_420"/>
    <n v="3"/>
    <x v="329"/>
    <d v="2023-04-05T02:41:00"/>
    <d v="2023-04-05T04:21:00"/>
    <x v="386"/>
    <x v="4"/>
    <x v="0"/>
    <x v="2"/>
    <n v="15.21"/>
    <s v="Ocupada"/>
    <x v="457"/>
    <x v="6"/>
    <s v="Plato_16, Plato_18, Plato_11, Plato_5"/>
    <n v="268"/>
    <d v="1899-12-30T01:55:00"/>
    <x v="35"/>
    <d v="1899-12-30T00:26:00"/>
    <x v="0"/>
  </r>
  <r>
    <n v="20"/>
    <s v="Cliente_989"/>
    <n v="1"/>
    <x v="376"/>
    <d v="2023-04-05T00:24:00"/>
    <d v="2023-04-05T02:12:00"/>
    <x v="387"/>
    <x v="1"/>
    <x v="0"/>
    <x v="2"/>
    <n v="32.770000000000003"/>
    <s v="Ocupada"/>
    <x v="458"/>
    <x v="10"/>
    <s v="Plato_16"/>
    <n v="84"/>
    <d v="1899-12-30T02:03:00"/>
    <x v="52"/>
    <d v="1899-12-30T01:33:00"/>
    <x v="0"/>
  </r>
  <r>
    <n v="19"/>
    <s v="Cliente_964"/>
    <n v="6"/>
    <x v="377"/>
    <d v="2023-04-05T03:27:00"/>
    <d v="2023-04-05T06:56:00"/>
    <x v="388"/>
    <x v="4"/>
    <x v="2"/>
    <x v="2"/>
    <n v="49.6"/>
    <s v="Libre"/>
    <x v="459"/>
    <x v="8"/>
    <s v="Plato_16, Plato_10, Plato_1, Plato_7"/>
    <n v="176"/>
    <d v="1899-12-30T03:29:00"/>
    <x v="38"/>
    <d v="1899-12-30T01:25:00"/>
    <x v="0"/>
  </r>
  <r>
    <n v="4"/>
    <s v="Cliente_421"/>
    <n v="3"/>
    <x v="378"/>
    <d v="2023-04-05T02:43:00"/>
    <d v="2023-04-05T05:55:00"/>
    <x v="389"/>
    <x v="3"/>
    <x v="2"/>
    <x v="1"/>
    <n v="21.51"/>
    <s v="Libre"/>
    <x v="460"/>
    <x v="4"/>
    <s v="Plato_8, Plato_9"/>
    <n v="99"/>
    <d v="1899-12-30T03:12:00"/>
    <x v="149"/>
    <d v="1899-12-30T02:06:00"/>
    <x v="0"/>
  </r>
  <r>
    <n v="9"/>
    <s v="Cliente_27"/>
    <n v="2"/>
    <x v="374"/>
    <d v="2023-04-05T02:12:00"/>
    <d v="2023-04-05T04:27:00"/>
    <x v="390"/>
    <x v="2"/>
    <x v="0"/>
    <x v="2"/>
    <n v="21.17"/>
    <s v="Reservada"/>
    <x v="461"/>
    <x v="0"/>
    <s v="Plato_11"/>
    <n v="99"/>
    <d v="1899-12-30T02:15:00"/>
    <x v="5"/>
    <d v="1899-12-30T02:04:00"/>
    <x v="0"/>
  </r>
  <r>
    <n v="7"/>
    <s v="Cliente_194"/>
    <n v="2"/>
    <x v="379"/>
    <d v="2023-04-05T00:53:00"/>
    <d v="2023-04-05T03:13:00"/>
    <x v="391"/>
    <x v="2"/>
    <x v="0"/>
    <x v="0"/>
    <n v="17.07"/>
    <s v="Ocupada"/>
    <x v="462"/>
    <x v="3"/>
    <s v="Plato_17"/>
    <n v="93"/>
    <d v="1899-12-30T02:35:00"/>
    <x v="156"/>
    <d v="1899-12-30T02:21:00"/>
    <x v="0"/>
  </r>
  <r>
    <n v="16"/>
    <s v="Cliente_440"/>
    <n v="1"/>
    <x v="380"/>
    <d v="2023-04-05T01:21:00"/>
    <d v="2023-04-05T04:39:00"/>
    <x v="392"/>
    <x v="4"/>
    <x v="0"/>
    <x v="2"/>
    <n v="48.5"/>
    <s v="Reservada"/>
    <x v="463"/>
    <x v="9"/>
    <s v="Plato_10, Plato_6, Plato_5"/>
    <n v="154"/>
    <d v="1899-12-30T03:18:00"/>
    <x v="90"/>
    <d v="1899-12-30T01:54:00"/>
    <x v="0"/>
  </r>
  <r>
    <n v="4"/>
    <s v="Cliente_876"/>
    <n v="2"/>
    <x v="381"/>
    <d v="2023-04-05T01:11:00"/>
    <d v="2023-04-05T03:38:00"/>
    <x v="393"/>
    <x v="1"/>
    <x v="0"/>
    <x v="2"/>
    <n v="44.9"/>
    <s v="Ocupada"/>
    <x v="464"/>
    <x v="7"/>
    <s v="Plato_1, Plato_14"/>
    <n v="121"/>
    <d v="1899-12-30T02:42:00"/>
    <x v="145"/>
    <d v="1899-12-30T01:42:00"/>
    <x v="0"/>
  </r>
  <r>
    <n v="4"/>
    <s v="Cliente_365"/>
    <n v="1"/>
    <x v="382"/>
    <d v="2023-04-05T01:54:00"/>
    <d v="2023-04-05T04:20:00"/>
    <x v="394"/>
    <x v="1"/>
    <x v="0"/>
    <x v="2"/>
    <n v="26.63"/>
    <s v="Libre"/>
    <x v="465"/>
    <x v="6"/>
    <s v="Plato_5, Plato_2, Plato_16"/>
    <n v="140"/>
    <d v="1899-12-30T02:26:00"/>
    <x v="56"/>
    <d v="1899-12-30T00:01:00"/>
    <x v="0"/>
  </r>
  <r>
    <n v="15"/>
    <s v="Cliente_185"/>
    <n v="3"/>
    <x v="383"/>
    <d v="2023-04-05T02:42:00"/>
    <d v="2023-04-05T04:14:00"/>
    <x v="335"/>
    <x v="1"/>
    <x v="0"/>
    <x v="0"/>
    <n v="42.31"/>
    <s v="Reservada"/>
    <x v="466"/>
    <x v="4"/>
    <s v="Plato_11, Plato_5"/>
    <n v="143"/>
    <d v="1899-12-30T01:32:00"/>
    <x v="117"/>
    <d v="1899-12-30T00:20:00"/>
    <x v="0"/>
  </r>
  <r>
    <n v="14"/>
    <s v="Cliente_558"/>
    <n v="6"/>
    <x v="318"/>
    <d v="2023-04-05T02:59:00"/>
    <d v="2023-04-05T05:45:00"/>
    <x v="395"/>
    <x v="2"/>
    <x v="1"/>
    <x v="2"/>
    <n v="14.28"/>
    <s v="Reservada"/>
    <x v="467"/>
    <x v="10"/>
    <s v="Plato_12, Plato_3, Plato_16"/>
    <n v="106"/>
    <d v="1899-12-30T02:46:00"/>
    <x v="22"/>
    <d v="1899-12-30T01:43:00"/>
    <x v="0"/>
  </r>
  <r>
    <n v="1"/>
    <s v="Cliente_535"/>
    <n v="2"/>
    <x v="384"/>
    <d v="2023-04-05T02:57:00"/>
    <d v="2023-04-05T05:22:00"/>
    <x v="396"/>
    <x v="1"/>
    <x v="2"/>
    <x v="2"/>
    <n v="25.26"/>
    <s v="Reservada"/>
    <x v="468"/>
    <x v="1"/>
    <s v="Plato_8, Plato_15"/>
    <n v="137"/>
    <d v="1899-12-30T02:25:00"/>
    <x v="149"/>
    <d v="1899-12-30T01:19:00"/>
    <x v="0"/>
  </r>
  <r>
    <n v="17"/>
    <s v="Cliente_18"/>
    <n v="3"/>
    <x v="385"/>
    <d v="2023-04-05T01:41:00"/>
    <d v="2023-04-05T04:17:00"/>
    <x v="397"/>
    <x v="4"/>
    <x v="0"/>
    <x v="2"/>
    <n v="47.46"/>
    <s v="Ocupada"/>
    <x v="469"/>
    <x v="7"/>
    <s v="Plato_7, Plato_4"/>
    <n v="78"/>
    <d v="1899-12-30T02:51:00"/>
    <x v="117"/>
    <d v="1899-12-30T01:39:00"/>
    <x v="0"/>
  </r>
  <r>
    <n v="7"/>
    <s v="Cliente_696"/>
    <n v="6"/>
    <x v="386"/>
    <d v="2023-04-05T03:36:00"/>
    <d v="2023-04-05T05:38:00"/>
    <x v="398"/>
    <x v="4"/>
    <x v="1"/>
    <x v="0"/>
    <n v="28.49"/>
    <s v="Reservada"/>
    <x v="470"/>
    <x v="4"/>
    <s v="Plato_8"/>
    <n v="105"/>
    <d v="1899-12-30T02:02:00"/>
    <x v="0"/>
    <d v="1899-12-30T01:05:00"/>
    <x v="0"/>
  </r>
  <r>
    <n v="20"/>
    <s v="Cliente_704"/>
    <n v="2"/>
    <x v="387"/>
    <d v="2023-04-05T03:57:00"/>
    <d v="2023-04-05T06:52:00"/>
    <x v="399"/>
    <x v="2"/>
    <x v="0"/>
    <x v="1"/>
    <n v="36.79"/>
    <s v="Ocupada"/>
    <x v="471"/>
    <x v="7"/>
    <s v="Plato_8, Plato_5"/>
    <n v="114"/>
    <d v="1899-12-30T03:10:00"/>
    <x v="47"/>
    <d v="1899-12-30T01:57:00"/>
    <x v="0"/>
  </r>
  <r>
    <n v="13"/>
    <s v="Cliente_720"/>
    <n v="4"/>
    <x v="388"/>
    <d v="2023-04-06T03:36:00"/>
    <d v="2023-04-06T07:04:00"/>
    <x v="400"/>
    <x v="2"/>
    <x v="0"/>
    <x v="0"/>
    <n v="15.63"/>
    <s v="Ocupada"/>
    <x v="472"/>
    <x v="3"/>
    <s v="Plato_5, Plato_8"/>
    <n v="79"/>
    <d v="1899-12-30T03:43:00"/>
    <x v="135"/>
    <d v="1899-12-30T02:42:00"/>
    <x v="0"/>
  </r>
  <r>
    <n v="2"/>
    <s v="Cliente_624"/>
    <n v="6"/>
    <x v="389"/>
    <d v="2023-04-06T01:52:00"/>
    <d v="2023-04-06T03:32:00"/>
    <x v="401"/>
    <x v="4"/>
    <x v="0"/>
    <x v="2"/>
    <n v="21.66"/>
    <s v="Libre"/>
    <x v="473"/>
    <x v="4"/>
    <s v="Plato_18, Plato_9, Plato_17, Plato_16"/>
    <n v="178"/>
    <d v="1899-12-30T01:40:00"/>
    <x v="112"/>
    <d v="1899-12-30T00:00:00"/>
    <x v="1"/>
  </r>
  <r>
    <n v="18"/>
    <s v="Cliente_289"/>
    <n v="4"/>
    <x v="390"/>
    <d v="2023-04-06T03:17:00"/>
    <d v="2023-04-06T05:50:00"/>
    <x v="402"/>
    <x v="3"/>
    <x v="2"/>
    <x v="0"/>
    <n v="19.55"/>
    <s v="Ocupada"/>
    <x v="474"/>
    <x v="3"/>
    <s v="Plato_7, Plato_18"/>
    <n v="174"/>
    <d v="1899-12-30T02:48:00"/>
    <x v="24"/>
    <d v="1899-12-30T02:13:00"/>
    <x v="0"/>
  </r>
  <r>
    <n v="13"/>
    <s v="Cliente_434"/>
    <n v="2"/>
    <x v="391"/>
    <d v="2023-04-06T00:03:00"/>
    <d v="2023-04-06T01:47:00"/>
    <x v="403"/>
    <x v="0"/>
    <x v="1"/>
    <x v="0"/>
    <n v="43.53"/>
    <s v="Ocupada"/>
    <x v="475"/>
    <x v="3"/>
    <s v="Plato_7, Plato_18, Plato_15, Plato_20"/>
    <n v="218"/>
    <d v="1899-12-30T01:59:00"/>
    <x v="81"/>
    <d v="1899-12-30T00:04:00"/>
    <x v="0"/>
  </r>
  <r>
    <n v="8"/>
    <s v="Cliente_149"/>
    <n v="6"/>
    <x v="392"/>
    <d v="2023-04-06T01:39:00"/>
    <d v="2023-04-06T02:58:00"/>
    <x v="404"/>
    <x v="4"/>
    <x v="1"/>
    <x v="2"/>
    <n v="33.85"/>
    <s v="Reservada"/>
    <x v="476"/>
    <x v="1"/>
    <s v="Plato_18, Plato_14, Plato_7, Plato_13"/>
    <n v="204"/>
    <d v="1899-12-30T01:19:00"/>
    <x v="81"/>
    <d v="1899-12-30T00:00:00"/>
    <x v="1"/>
  </r>
  <r>
    <n v="7"/>
    <s v="Cliente_29"/>
    <n v="5"/>
    <x v="393"/>
    <d v="2023-04-06T00:01:00"/>
    <d v="2023-04-06T03:28:00"/>
    <x v="405"/>
    <x v="1"/>
    <x v="0"/>
    <x v="1"/>
    <n v="32.78"/>
    <s v="Ocupada"/>
    <x v="477"/>
    <x v="6"/>
    <s v="Plato_2, Plato_9"/>
    <n v="118"/>
    <d v="1899-12-30T03:42:00"/>
    <x v="146"/>
    <d v="1899-12-30T02:12:00"/>
    <x v="0"/>
  </r>
  <r>
    <n v="1"/>
    <s v="Cliente_708"/>
    <n v="3"/>
    <x v="394"/>
    <d v="2023-04-06T00:42:00"/>
    <d v="2023-04-06T04:30:00"/>
    <x v="406"/>
    <x v="0"/>
    <x v="0"/>
    <x v="0"/>
    <n v="39.58"/>
    <s v="Reservada"/>
    <x v="478"/>
    <x v="10"/>
    <s v="Plato_4, Plato_18"/>
    <n v="52"/>
    <d v="1899-12-30T03:48:00"/>
    <x v="133"/>
    <d v="1899-12-30T02:25:00"/>
    <x v="0"/>
  </r>
  <r>
    <n v="1"/>
    <s v="Cliente_125"/>
    <n v="5"/>
    <x v="395"/>
    <d v="2023-04-06T03:26:00"/>
    <d v="2023-04-06T07:19:00"/>
    <x v="407"/>
    <x v="3"/>
    <x v="1"/>
    <x v="1"/>
    <n v="18.63"/>
    <s v="Reservada"/>
    <x v="479"/>
    <x v="7"/>
    <s v="Plato_8, Plato_6"/>
    <n v="159"/>
    <d v="1899-12-30T03:53:00"/>
    <x v="31"/>
    <d v="1899-12-30T02:48:00"/>
    <x v="0"/>
  </r>
  <r>
    <n v="9"/>
    <s v="Cliente_618"/>
    <n v="4"/>
    <x v="396"/>
    <d v="2023-04-06T01:57:00"/>
    <d v="2023-04-06T04:43:00"/>
    <x v="408"/>
    <x v="1"/>
    <x v="0"/>
    <x v="2"/>
    <n v="42.02"/>
    <s v="Reservada"/>
    <x v="480"/>
    <x v="4"/>
    <s v="Plato_10"/>
    <n v="52"/>
    <d v="1899-12-30T02:46:00"/>
    <x v="118"/>
    <d v="1899-12-30T01:48:00"/>
    <x v="0"/>
  </r>
  <r>
    <n v="9"/>
    <s v="Cliente_115"/>
    <n v="4"/>
    <x v="397"/>
    <d v="2023-04-06T00:41:00"/>
    <d v="2023-04-06T02:59:00"/>
    <x v="409"/>
    <x v="0"/>
    <x v="1"/>
    <x v="2"/>
    <n v="18.84"/>
    <s v="Libre"/>
    <x v="481"/>
    <x v="1"/>
    <s v="Plato_13"/>
    <n v="63"/>
    <d v="1899-12-30T02:18:00"/>
    <x v="40"/>
    <d v="1899-12-30T01:57:00"/>
    <x v="0"/>
  </r>
  <r>
    <n v="2"/>
    <s v="Cliente_527"/>
    <n v="4"/>
    <x v="398"/>
    <d v="2023-04-06T03:50:00"/>
    <d v="2023-04-06T07:01:00"/>
    <x v="410"/>
    <x v="1"/>
    <x v="0"/>
    <x v="2"/>
    <n v="12.74"/>
    <s v="Reservada"/>
    <x v="482"/>
    <x v="8"/>
    <s v="Plato_6"/>
    <n v="81"/>
    <d v="1899-12-30T03:11:00"/>
    <x v="123"/>
    <d v="1899-12-30T02:18:00"/>
    <x v="0"/>
  </r>
  <r>
    <n v="18"/>
    <s v="Cliente_71"/>
    <n v="2"/>
    <x v="399"/>
    <d v="2023-04-06T01:33:00"/>
    <d v="2023-04-06T04:31:00"/>
    <x v="411"/>
    <x v="4"/>
    <x v="0"/>
    <x v="2"/>
    <n v="22.76"/>
    <s v="Libre"/>
    <x v="483"/>
    <x v="9"/>
    <s v="Plato_1"/>
    <n v="75"/>
    <d v="1899-12-30T02:58:00"/>
    <x v="153"/>
    <d v="1899-12-30T02:24:00"/>
    <x v="0"/>
  </r>
  <r>
    <n v="6"/>
    <s v="Cliente_524"/>
    <n v="5"/>
    <x v="400"/>
    <d v="2023-04-06T01:00:00"/>
    <d v="2023-04-06T02:52:00"/>
    <x v="412"/>
    <x v="3"/>
    <x v="2"/>
    <x v="2"/>
    <n v="39.07"/>
    <s v="Reservada"/>
    <x v="484"/>
    <x v="6"/>
    <s v="Plato_7, Plato_19"/>
    <n v="144"/>
    <d v="1899-12-30T01:52:00"/>
    <x v="76"/>
    <d v="1899-12-30T00:33:00"/>
    <x v="0"/>
  </r>
  <r>
    <n v="15"/>
    <s v="Cliente_437"/>
    <n v="3"/>
    <x v="401"/>
    <d v="2023-04-06T02:47:00"/>
    <d v="2023-04-06T06:12:00"/>
    <x v="413"/>
    <x v="1"/>
    <x v="1"/>
    <x v="0"/>
    <n v="12.66"/>
    <s v="Ocupada"/>
    <x v="485"/>
    <x v="1"/>
    <s v="Plato_19, Plato_3, Plato_18, Plato_7"/>
    <n v="150"/>
    <d v="1899-12-30T03:40:00"/>
    <x v="12"/>
    <d v="1899-12-30T02:41:00"/>
    <x v="0"/>
  </r>
  <r>
    <n v="17"/>
    <s v="Cliente_946"/>
    <n v="1"/>
    <x v="402"/>
    <d v="2023-04-06T01:34:00"/>
    <d v="2023-04-06T03:50:00"/>
    <x v="414"/>
    <x v="1"/>
    <x v="0"/>
    <x v="2"/>
    <n v="45.76"/>
    <s v="Ocupada"/>
    <x v="486"/>
    <x v="3"/>
    <s v="Plato_18, Plato_17, Plato_5"/>
    <n v="152"/>
    <d v="1899-12-30T02:31:00"/>
    <x v="57"/>
    <d v="1899-12-30T00:59:00"/>
    <x v="0"/>
  </r>
  <r>
    <n v="10"/>
    <s v="Cliente_719"/>
    <n v="4"/>
    <x v="403"/>
    <d v="2023-04-06T00:00:00"/>
    <d v="2023-04-06T01:58:00"/>
    <x v="415"/>
    <x v="0"/>
    <x v="0"/>
    <x v="0"/>
    <n v="37.380000000000003"/>
    <s v="Libre"/>
    <x v="487"/>
    <x v="10"/>
    <s v="Plato_4, Plato_14, Plato_17"/>
    <n v="185"/>
    <d v="1899-12-30T01:58:00"/>
    <x v="38"/>
    <d v="1899-12-30T00:00:00"/>
    <x v="1"/>
  </r>
  <r>
    <n v="3"/>
    <s v="Cliente_354"/>
    <n v="1"/>
    <x v="404"/>
    <d v="2023-04-06T02:57:00"/>
    <d v="2023-04-06T05:27:00"/>
    <x v="416"/>
    <x v="0"/>
    <x v="1"/>
    <x v="2"/>
    <n v="22.27"/>
    <s v="Ocupada"/>
    <x v="488"/>
    <x v="10"/>
    <s v="Plato_20, Plato_14"/>
    <n v="149"/>
    <d v="1899-12-30T02:45:00"/>
    <x v="153"/>
    <d v="1899-12-30T02:11:00"/>
    <x v="0"/>
  </r>
  <r>
    <n v="1"/>
    <s v="Cliente_194"/>
    <n v="2"/>
    <x v="405"/>
    <d v="2023-04-06T03:20:00"/>
    <d v="2023-04-06T04:57:00"/>
    <x v="417"/>
    <x v="3"/>
    <x v="0"/>
    <x v="2"/>
    <n v="26.79"/>
    <s v="Libre"/>
    <x v="489"/>
    <x v="1"/>
    <s v="Plato_10, Plato_15, Plato_18"/>
    <n v="212"/>
    <d v="1899-12-30T01:37:00"/>
    <x v="55"/>
    <d v="1899-12-30T00:00:00"/>
    <x v="1"/>
  </r>
  <r>
    <n v="7"/>
    <s v="Cliente_160"/>
    <n v="4"/>
    <x v="406"/>
    <d v="2023-04-06T00:07:00"/>
    <d v="2023-04-06T02:37:00"/>
    <x v="418"/>
    <x v="4"/>
    <x v="1"/>
    <x v="2"/>
    <n v="34.68"/>
    <s v="Ocupada"/>
    <x v="490"/>
    <x v="0"/>
    <s v="Plato_9, Plato_2"/>
    <n v="118"/>
    <d v="1899-12-30T02:45:00"/>
    <x v="6"/>
    <d v="1899-12-30T02:04:00"/>
    <x v="0"/>
  </r>
  <r>
    <n v="4"/>
    <s v="Cliente_363"/>
    <n v="4"/>
    <x v="407"/>
    <d v="2023-04-06T01:03:00"/>
    <d v="2023-04-06T04:36:00"/>
    <x v="419"/>
    <x v="1"/>
    <x v="0"/>
    <x v="2"/>
    <n v="16.62"/>
    <s v="Reservada"/>
    <x v="491"/>
    <x v="1"/>
    <s v="Plato_11, Plato_13, Plato_7"/>
    <n v="210"/>
    <d v="1899-12-30T03:33:00"/>
    <x v="58"/>
    <d v="1899-12-30T02:44:00"/>
    <x v="0"/>
  </r>
  <r>
    <n v="2"/>
    <s v="Cliente_140"/>
    <n v="2"/>
    <x v="408"/>
    <d v="2023-04-06T00:31:00"/>
    <d v="2023-04-06T01:46:00"/>
    <x v="420"/>
    <x v="3"/>
    <x v="0"/>
    <x v="2"/>
    <n v="32.67"/>
    <s v="Ocupada"/>
    <x v="492"/>
    <x v="4"/>
    <s v="Plato_4"/>
    <n v="54"/>
    <d v="1899-12-30T01:30:00"/>
    <x v="69"/>
    <d v="1899-12-30T01:22:00"/>
    <x v="0"/>
  </r>
  <r>
    <n v="20"/>
    <s v="Cliente_546"/>
    <n v="5"/>
    <x v="409"/>
    <d v="2023-04-06T01:28:00"/>
    <d v="2023-04-06T04:49:00"/>
    <x v="421"/>
    <x v="1"/>
    <x v="1"/>
    <x v="2"/>
    <n v="11.85"/>
    <s v="Reservada"/>
    <x v="493"/>
    <x v="3"/>
    <s v="Plato_15, Plato_19"/>
    <n v="172"/>
    <d v="1899-12-30T03:21:00"/>
    <x v="126"/>
    <d v="1899-12-30T02:50:00"/>
    <x v="0"/>
  </r>
  <r>
    <n v="11"/>
    <s v="Cliente_778"/>
    <n v="6"/>
    <x v="410"/>
    <d v="2023-04-06T03:01:00"/>
    <d v="2023-04-06T06:50:00"/>
    <x v="422"/>
    <x v="2"/>
    <x v="1"/>
    <x v="2"/>
    <n v="33.96"/>
    <s v="Libre"/>
    <x v="494"/>
    <x v="5"/>
    <s v="Plato_20, Plato_6, Plato_16, Plato_11"/>
    <n v="263"/>
    <d v="1899-12-30T03:49:00"/>
    <x v="96"/>
    <d v="1899-12-30T02:07:00"/>
    <x v="0"/>
  </r>
  <r>
    <n v="1"/>
    <s v="Cliente_402"/>
    <n v="3"/>
    <x v="411"/>
    <d v="2023-04-06T02:34:00"/>
    <d v="2023-04-06T06:22:00"/>
    <x v="423"/>
    <x v="1"/>
    <x v="0"/>
    <x v="2"/>
    <n v="39.42"/>
    <s v="Reservada"/>
    <x v="495"/>
    <x v="10"/>
    <s v="Plato_11, Plato_18, Plato_12, Plato_17"/>
    <n v="223"/>
    <d v="1899-12-30T03:48:00"/>
    <x v="157"/>
    <d v="1899-12-30T01:35:00"/>
    <x v="0"/>
  </r>
  <r>
    <n v="13"/>
    <s v="Cliente_784"/>
    <n v="6"/>
    <x v="412"/>
    <d v="2023-04-06T03:30:00"/>
    <d v="2023-04-06T06:58:00"/>
    <x v="424"/>
    <x v="0"/>
    <x v="0"/>
    <x v="0"/>
    <n v="29.93"/>
    <s v="Reservada"/>
    <x v="496"/>
    <x v="10"/>
    <s v="Plato_2, Plato_20"/>
    <n v="150"/>
    <d v="1899-12-30T03:28:00"/>
    <x v="15"/>
    <d v="1899-12-30T02:50:00"/>
    <x v="0"/>
  </r>
  <r>
    <n v="20"/>
    <s v="Cliente_259"/>
    <n v="3"/>
    <x v="413"/>
    <d v="2023-04-06T00:17:00"/>
    <d v="2023-04-06T03:46:00"/>
    <x v="425"/>
    <x v="0"/>
    <x v="0"/>
    <x v="2"/>
    <n v="21.99"/>
    <s v="Libre"/>
    <x v="497"/>
    <x v="0"/>
    <s v="Plato_12"/>
    <n v="19"/>
    <d v="1899-12-30T03:29:00"/>
    <x v="87"/>
    <d v="1899-12-30T02:57:00"/>
    <x v="0"/>
  </r>
  <r>
    <n v="5"/>
    <s v="Cliente_919"/>
    <n v="5"/>
    <x v="414"/>
    <d v="2023-04-06T01:21:00"/>
    <d v="2023-04-06T04:28:00"/>
    <x v="426"/>
    <x v="2"/>
    <x v="2"/>
    <x v="0"/>
    <n v="22.69"/>
    <s v="Reservada"/>
    <x v="498"/>
    <x v="2"/>
    <s v="Plato_10, Plato_2, Plato_1"/>
    <n v="158"/>
    <d v="1899-12-30T03:07:00"/>
    <x v="30"/>
    <d v="1899-12-30T00:57:00"/>
    <x v="0"/>
  </r>
  <r>
    <n v="4"/>
    <s v="Cliente_354"/>
    <n v="5"/>
    <x v="415"/>
    <d v="2023-04-06T01:17:00"/>
    <d v="2023-04-06T05:15:00"/>
    <x v="427"/>
    <x v="4"/>
    <x v="1"/>
    <x v="0"/>
    <n v="37.619999999999997"/>
    <s v="Ocupada"/>
    <x v="499"/>
    <x v="10"/>
    <s v="Plato_6, Plato_5"/>
    <n v="93"/>
    <d v="1899-12-30T04:13:00"/>
    <x v="72"/>
    <d v="1899-12-30T03:31:00"/>
    <x v="0"/>
  </r>
  <r>
    <n v="7"/>
    <s v="Cliente_637"/>
    <n v="1"/>
    <x v="416"/>
    <d v="2023-04-06T03:44:00"/>
    <d v="2023-04-06T06:31:00"/>
    <x v="428"/>
    <x v="1"/>
    <x v="2"/>
    <x v="2"/>
    <n v="28.38"/>
    <s v="Ocupada"/>
    <x v="500"/>
    <x v="5"/>
    <s v="Plato_20, Plato_13, Plato_16"/>
    <n v="138"/>
    <d v="1899-12-30T03:02:00"/>
    <x v="142"/>
    <d v="1899-12-30T02:23:00"/>
    <x v="0"/>
  </r>
  <r>
    <n v="5"/>
    <s v="Cliente_759"/>
    <n v="2"/>
    <x v="417"/>
    <d v="2023-04-06T00:45:00"/>
    <d v="2023-04-06T01:57:00"/>
    <x v="429"/>
    <x v="3"/>
    <x v="0"/>
    <x v="2"/>
    <n v="32.9"/>
    <s v="Reservada"/>
    <x v="501"/>
    <x v="6"/>
    <s v="Plato_5, Plato_4, Plato_11"/>
    <n v="139"/>
    <d v="1899-12-30T01:12:00"/>
    <x v="47"/>
    <d v="1899-12-30T00:00:00"/>
    <x v="1"/>
  </r>
  <r>
    <n v="3"/>
    <s v="Cliente_948"/>
    <n v="1"/>
    <x v="418"/>
    <d v="2023-04-06T02:20:00"/>
    <d v="2023-04-06T04:02:00"/>
    <x v="430"/>
    <x v="0"/>
    <x v="0"/>
    <x v="2"/>
    <n v="35.840000000000003"/>
    <s v="Reservada"/>
    <x v="502"/>
    <x v="0"/>
    <s v="Plato_20, Plato_12"/>
    <n v="137"/>
    <d v="1899-12-30T01:42:00"/>
    <x v="1"/>
    <d v="1899-12-30T00:17:00"/>
    <x v="0"/>
  </r>
  <r>
    <n v="2"/>
    <s v="Cliente_172"/>
    <n v="5"/>
    <x v="419"/>
    <d v="2023-04-06T02:10:00"/>
    <d v="2023-04-06T04:48:00"/>
    <x v="431"/>
    <x v="3"/>
    <x v="2"/>
    <x v="1"/>
    <n v="31.31"/>
    <s v="Reservada"/>
    <x v="503"/>
    <x v="2"/>
    <s v="Plato_6"/>
    <n v="54"/>
    <d v="1899-12-30T02:38:00"/>
    <x v="65"/>
    <d v="1899-12-30T02:19:00"/>
    <x v="0"/>
  </r>
  <r>
    <n v="5"/>
    <s v="Cliente_70"/>
    <n v="1"/>
    <x v="420"/>
    <d v="2023-04-06T02:38:00"/>
    <d v="2023-04-06T06:07:00"/>
    <x v="432"/>
    <x v="2"/>
    <x v="2"/>
    <x v="2"/>
    <n v="25.76"/>
    <s v="Reservada"/>
    <x v="504"/>
    <x v="1"/>
    <s v="Plato_20, Plato_1"/>
    <n v="155"/>
    <d v="1899-12-30T03:29:00"/>
    <x v="81"/>
    <d v="1899-12-30T01:34:00"/>
    <x v="0"/>
  </r>
  <r>
    <n v="18"/>
    <s v="Cliente_835"/>
    <n v="2"/>
    <x v="421"/>
    <d v="2023-04-06T02:01:00"/>
    <d v="2023-04-06T04:02:00"/>
    <x v="430"/>
    <x v="0"/>
    <x v="2"/>
    <x v="2"/>
    <n v="11.65"/>
    <s v="Ocupada"/>
    <x v="505"/>
    <x v="3"/>
    <s v="Plato_8"/>
    <n v="70"/>
    <d v="1899-12-30T02:16:00"/>
    <x v="144"/>
    <d v="1899-12-30T02:11:00"/>
    <x v="0"/>
  </r>
  <r>
    <n v="18"/>
    <s v="Cliente_989"/>
    <n v="4"/>
    <x v="395"/>
    <d v="2023-04-06T03:26:00"/>
    <d v="2023-04-06T04:30:00"/>
    <x v="406"/>
    <x v="2"/>
    <x v="1"/>
    <x v="2"/>
    <n v="43.42"/>
    <s v="Libre"/>
    <x v="506"/>
    <x v="6"/>
    <s v="Plato_18, Plato_19"/>
    <n v="210"/>
    <d v="1899-12-30T01:04:00"/>
    <x v="27"/>
    <d v="1899-12-30T00:00:00"/>
    <x v="1"/>
  </r>
  <r>
    <n v="6"/>
    <s v="Cliente_821"/>
    <n v="1"/>
    <x v="422"/>
    <d v="2023-04-06T02:50:00"/>
    <d v="2023-04-06T06:35:00"/>
    <x v="433"/>
    <x v="3"/>
    <x v="0"/>
    <x v="2"/>
    <n v="42.8"/>
    <s v="Reservada"/>
    <x v="507"/>
    <x v="2"/>
    <s v="Plato_15"/>
    <n v="32"/>
    <d v="1899-12-30T03:45:00"/>
    <x v="153"/>
    <d v="1899-12-30T03:11:00"/>
    <x v="0"/>
  </r>
  <r>
    <n v="5"/>
    <s v="Cliente_977"/>
    <n v="3"/>
    <x v="423"/>
    <d v="2023-04-06T03:12:00"/>
    <d v="2023-04-06T06:02:00"/>
    <x v="434"/>
    <x v="1"/>
    <x v="1"/>
    <x v="2"/>
    <n v="16.260000000000002"/>
    <s v="Ocupada"/>
    <x v="508"/>
    <x v="2"/>
    <s v="Plato_20"/>
    <n v="80"/>
    <d v="1899-12-30T03:05:00"/>
    <x v="32"/>
    <d v="1899-12-30T02:18:00"/>
    <x v="0"/>
  </r>
  <r>
    <n v="6"/>
    <s v="Cliente_509"/>
    <n v="4"/>
    <x v="424"/>
    <d v="2023-04-06T03:32:00"/>
    <d v="2023-04-06T04:33:00"/>
    <x v="435"/>
    <x v="4"/>
    <x v="0"/>
    <x v="2"/>
    <n v="14.97"/>
    <s v="Libre"/>
    <x v="509"/>
    <x v="3"/>
    <s v="Plato_19"/>
    <n v="36"/>
    <d v="1899-12-30T01:01:00"/>
    <x v="48"/>
    <d v="1899-12-30T00:13:00"/>
    <x v="0"/>
  </r>
  <r>
    <n v="2"/>
    <s v="Cliente_951"/>
    <n v="1"/>
    <x v="425"/>
    <d v="2023-04-06T01:38:00"/>
    <d v="2023-04-06T03:23:00"/>
    <x v="436"/>
    <x v="1"/>
    <x v="0"/>
    <x v="2"/>
    <n v="35.950000000000003"/>
    <s v="Libre"/>
    <x v="510"/>
    <x v="10"/>
    <s v="Plato_14, Plato_18"/>
    <n v="137"/>
    <d v="1899-12-30T01:45:00"/>
    <x v="15"/>
    <d v="1899-12-30T01:07:00"/>
    <x v="0"/>
  </r>
  <r>
    <n v="2"/>
    <s v="Cliente_285"/>
    <n v="1"/>
    <x v="426"/>
    <d v="2023-04-06T01:19:00"/>
    <d v="2023-04-06T02:26:00"/>
    <x v="437"/>
    <x v="3"/>
    <x v="0"/>
    <x v="2"/>
    <n v="37.369999999999997"/>
    <s v="Ocupada"/>
    <x v="511"/>
    <x v="0"/>
    <s v="Plato_3, Plato_19"/>
    <n v="128"/>
    <d v="1899-12-30T01:22:00"/>
    <x v="12"/>
    <d v="1899-12-30T00:23:00"/>
    <x v="0"/>
  </r>
  <r>
    <n v="8"/>
    <s v="Cliente_873"/>
    <n v="6"/>
    <x v="409"/>
    <d v="2023-04-06T01:28:00"/>
    <d v="2023-04-06T04:51:00"/>
    <x v="438"/>
    <x v="0"/>
    <x v="1"/>
    <x v="2"/>
    <n v="22.74"/>
    <s v="Ocupada"/>
    <x v="512"/>
    <x v="6"/>
    <s v="Plato_4"/>
    <n v="54"/>
    <d v="1899-12-30T03:38:00"/>
    <x v="10"/>
    <d v="1899-12-30T02:42:00"/>
    <x v="0"/>
  </r>
  <r>
    <n v="18"/>
    <s v="Cliente_819"/>
    <n v="5"/>
    <x v="426"/>
    <d v="2023-04-06T01:19:00"/>
    <d v="2023-04-06T04:36:00"/>
    <x v="419"/>
    <x v="4"/>
    <x v="0"/>
    <x v="2"/>
    <n v="38.840000000000003"/>
    <s v="Libre"/>
    <x v="513"/>
    <x v="9"/>
    <s v="Plato_10, Plato_12, Plato_3, Plato_15"/>
    <n v="174"/>
    <d v="1899-12-30T03:17:00"/>
    <x v="43"/>
    <d v="1899-12-30T01:25:00"/>
    <x v="0"/>
  </r>
  <r>
    <n v="19"/>
    <s v="Cliente_690"/>
    <n v="2"/>
    <x v="427"/>
    <d v="2023-04-06T00:58:00"/>
    <d v="2023-04-06T02:03:00"/>
    <x v="439"/>
    <x v="2"/>
    <x v="0"/>
    <x v="2"/>
    <n v="43.79"/>
    <s v="Ocupada"/>
    <x v="514"/>
    <x v="9"/>
    <s v="Plato_4"/>
    <n v="18"/>
    <d v="1899-12-30T01:20:00"/>
    <x v="99"/>
    <d v="1899-12-30T01:07:00"/>
    <x v="0"/>
  </r>
  <r>
    <n v="7"/>
    <s v="Cliente_334"/>
    <n v="2"/>
    <x v="428"/>
    <d v="2023-04-06T03:55:00"/>
    <d v="2023-04-06T04:59:00"/>
    <x v="440"/>
    <x v="4"/>
    <x v="0"/>
    <x v="2"/>
    <n v="20.85"/>
    <s v="Reservada"/>
    <x v="515"/>
    <x v="3"/>
    <s v="Plato_12, Plato_14, Plato_3"/>
    <n v="146"/>
    <d v="1899-12-30T01:04:00"/>
    <x v="63"/>
    <d v="1899-12-30T00:00:00"/>
    <x v="1"/>
  </r>
  <r>
    <n v="4"/>
    <s v="Cliente_508"/>
    <n v="5"/>
    <x v="429"/>
    <d v="2023-04-06T01:35:00"/>
    <d v="2023-04-06T05:30:00"/>
    <x v="441"/>
    <x v="4"/>
    <x v="0"/>
    <x v="1"/>
    <n v="23.92"/>
    <s v="Reservada"/>
    <x v="516"/>
    <x v="8"/>
    <s v="Plato_7, Plato_12, Plato_5"/>
    <n v="103"/>
    <d v="1899-12-30T03:55:00"/>
    <x v="31"/>
    <d v="1899-12-30T02:50:00"/>
    <x v="0"/>
  </r>
  <r>
    <n v="5"/>
    <s v="Cliente_830"/>
    <n v="6"/>
    <x v="430"/>
    <d v="2023-04-06T02:08:00"/>
    <d v="2023-04-06T06:02:00"/>
    <x v="434"/>
    <x v="4"/>
    <x v="1"/>
    <x v="2"/>
    <n v="18.48"/>
    <s v="Ocupada"/>
    <x v="517"/>
    <x v="1"/>
    <s v="Plato_11, Plato_5"/>
    <n v="77"/>
    <d v="1899-12-30T04:09:00"/>
    <x v="123"/>
    <d v="1899-12-30T03:16:00"/>
    <x v="0"/>
  </r>
  <r>
    <n v="6"/>
    <s v="Cliente_787"/>
    <n v="2"/>
    <x v="431"/>
    <d v="2023-04-06T00:48:00"/>
    <d v="2023-04-06T03:49:00"/>
    <x v="442"/>
    <x v="3"/>
    <x v="0"/>
    <x v="2"/>
    <n v="34.590000000000003"/>
    <s v="Libre"/>
    <x v="518"/>
    <x v="3"/>
    <s v="Plato_6, Plato_20, Plato_5"/>
    <n v="245"/>
    <d v="1899-12-30T03:01:00"/>
    <x v="119"/>
    <d v="1899-12-30T00:25:00"/>
    <x v="0"/>
  </r>
  <r>
    <n v="4"/>
    <s v="Cliente_616"/>
    <n v="4"/>
    <x v="432"/>
    <d v="2023-04-06T03:35:00"/>
    <d v="2023-04-06T06:23:00"/>
    <x v="443"/>
    <x v="4"/>
    <x v="2"/>
    <x v="2"/>
    <n v="43.99"/>
    <s v="Libre"/>
    <x v="519"/>
    <x v="1"/>
    <s v="Plato_9, Plato_18, Plato_17, Plato_2"/>
    <n v="280"/>
    <d v="1899-12-30T02:48:00"/>
    <x v="83"/>
    <d v="1899-12-30T00:47:00"/>
    <x v="0"/>
  </r>
  <r>
    <n v="18"/>
    <s v="Cliente_422"/>
    <n v="2"/>
    <x v="433"/>
    <d v="2023-04-06T00:43:00"/>
    <d v="2023-04-06T02:54:00"/>
    <x v="444"/>
    <x v="4"/>
    <x v="0"/>
    <x v="2"/>
    <n v="15.18"/>
    <s v="Libre"/>
    <x v="520"/>
    <x v="6"/>
    <s v="Plato_1, Plato_9, Plato_18"/>
    <n v="210"/>
    <d v="1899-12-30T02:11:00"/>
    <x v="125"/>
    <d v="1899-12-30T00:40:00"/>
    <x v="0"/>
  </r>
  <r>
    <n v="2"/>
    <s v="Cliente_740"/>
    <n v="5"/>
    <x v="425"/>
    <d v="2023-04-06T01:38:00"/>
    <d v="2023-04-06T04:26:00"/>
    <x v="445"/>
    <x v="4"/>
    <x v="0"/>
    <x v="1"/>
    <n v="35.35"/>
    <s v="Libre"/>
    <x v="521"/>
    <x v="7"/>
    <s v="Plato_16"/>
    <n v="84"/>
    <d v="1899-12-30T02:48:00"/>
    <x v="32"/>
    <d v="1899-12-30T02:01:00"/>
    <x v="0"/>
  </r>
  <r>
    <n v="4"/>
    <s v="Cliente_930"/>
    <n v="3"/>
    <x v="392"/>
    <d v="2023-04-06T01:39:00"/>
    <d v="2023-04-06T04:42:00"/>
    <x v="446"/>
    <x v="3"/>
    <x v="0"/>
    <x v="2"/>
    <n v="45.41"/>
    <s v="Ocupada"/>
    <x v="522"/>
    <x v="10"/>
    <s v="Plato_6"/>
    <n v="81"/>
    <d v="1899-12-30T03:18:00"/>
    <x v="62"/>
    <d v="1899-12-30T02:27:00"/>
    <x v="0"/>
  </r>
  <r>
    <n v="16"/>
    <s v="Cliente_218"/>
    <n v="4"/>
    <x v="391"/>
    <d v="2023-04-06T00:03:00"/>
    <d v="2023-04-06T02:32:00"/>
    <x v="447"/>
    <x v="0"/>
    <x v="0"/>
    <x v="2"/>
    <n v="26.91"/>
    <s v="Ocupada"/>
    <x v="523"/>
    <x v="4"/>
    <s v="Plato_5, Plato_6"/>
    <n v="76"/>
    <d v="1899-12-30T02:44:00"/>
    <x v="135"/>
    <d v="1899-12-30T01:43:00"/>
    <x v="0"/>
  </r>
  <r>
    <n v="16"/>
    <s v="Cliente_318"/>
    <n v="3"/>
    <x v="434"/>
    <d v="2023-04-06T03:27:00"/>
    <d v="2023-04-06T07:14:00"/>
    <x v="448"/>
    <x v="0"/>
    <x v="0"/>
    <x v="2"/>
    <n v="32.869999999999997"/>
    <s v="Ocupada"/>
    <x v="524"/>
    <x v="5"/>
    <s v="Plato_14, Plato_8, Plato_17"/>
    <n v="197"/>
    <d v="1899-12-30T04:02:00"/>
    <x v="158"/>
    <d v="1899-12-30T02:45:00"/>
    <x v="0"/>
  </r>
  <r>
    <n v="4"/>
    <s v="Cliente_257"/>
    <n v="6"/>
    <x v="416"/>
    <d v="2023-04-06T03:44:00"/>
    <d v="2023-04-06T05:41:00"/>
    <x v="449"/>
    <x v="4"/>
    <x v="2"/>
    <x v="0"/>
    <n v="43.02"/>
    <s v="Libre"/>
    <x v="525"/>
    <x v="6"/>
    <s v="Plato_11"/>
    <n v="33"/>
    <d v="1899-12-30T01:57:00"/>
    <x v="108"/>
    <d v="1899-12-30T01:35:00"/>
    <x v="0"/>
  </r>
  <r>
    <n v="19"/>
    <s v="Cliente_112"/>
    <n v="4"/>
    <x v="435"/>
    <d v="2023-04-06T03:41:00"/>
    <d v="2023-04-06T05:55:00"/>
    <x v="450"/>
    <x v="1"/>
    <x v="1"/>
    <x v="1"/>
    <n v="22.95"/>
    <s v="Ocupada"/>
    <x v="526"/>
    <x v="0"/>
    <s v="Plato_6"/>
    <n v="54"/>
    <d v="1899-12-30T02:29:00"/>
    <x v="126"/>
    <d v="1899-12-30T01:58:00"/>
    <x v="0"/>
  </r>
  <r>
    <n v="14"/>
    <s v="Cliente_95"/>
    <n v="2"/>
    <x v="436"/>
    <d v="2023-04-06T01:47:00"/>
    <d v="2023-04-06T03:48:00"/>
    <x v="451"/>
    <x v="2"/>
    <x v="0"/>
    <x v="0"/>
    <n v="15.62"/>
    <s v="Reservada"/>
    <x v="527"/>
    <x v="6"/>
    <s v="Plato_3, Plato_20, Plato_4"/>
    <n v="78"/>
    <d v="1899-12-30T02:01:00"/>
    <x v="83"/>
    <d v="1899-12-30T00:00:00"/>
    <x v="1"/>
  </r>
  <r>
    <n v="1"/>
    <s v="Cliente_866"/>
    <n v="2"/>
    <x v="437"/>
    <d v="2023-04-06T01:58:00"/>
    <d v="2023-04-06T04:42:00"/>
    <x v="446"/>
    <x v="0"/>
    <x v="0"/>
    <x v="2"/>
    <n v="25.91"/>
    <s v="Ocupada"/>
    <x v="528"/>
    <x v="0"/>
    <s v="Plato_18, Plato_19, Plato_14, Plato_16"/>
    <n v="208"/>
    <d v="1899-12-30T02:59:00"/>
    <x v="159"/>
    <d v="1899-12-30T00:22:00"/>
    <x v="0"/>
  </r>
  <r>
    <n v="7"/>
    <s v="Cliente_232"/>
    <n v="5"/>
    <x v="438"/>
    <d v="2023-04-06T02:13:00"/>
    <d v="2023-04-06T06:07:00"/>
    <x v="432"/>
    <x v="3"/>
    <x v="0"/>
    <x v="2"/>
    <n v="30.19"/>
    <s v="Ocupada"/>
    <x v="529"/>
    <x v="3"/>
    <s v="Plato_4, Plato_16, Plato_1"/>
    <n v="160"/>
    <d v="1899-12-30T04:09:00"/>
    <x v="103"/>
    <d v="1899-12-30T02:23:00"/>
    <x v="0"/>
  </r>
  <r>
    <n v="9"/>
    <s v="Cliente_882"/>
    <n v="6"/>
    <x v="439"/>
    <d v="2023-04-06T03:03:00"/>
    <d v="2023-04-06T05:04:00"/>
    <x v="452"/>
    <x v="2"/>
    <x v="2"/>
    <x v="1"/>
    <n v="34.39"/>
    <s v="Libre"/>
    <x v="530"/>
    <x v="3"/>
    <s v="Plato_13, Plato_20, Plato_4, Plato_9"/>
    <n v="244"/>
    <d v="1899-12-30T02:01:00"/>
    <x v="160"/>
    <d v="1899-12-30T00:00:00"/>
    <x v="1"/>
  </r>
  <r>
    <n v="13"/>
    <s v="Cliente_63"/>
    <n v="3"/>
    <x v="440"/>
    <d v="2023-04-06T01:48:00"/>
    <d v="2023-04-06T05:26:00"/>
    <x v="453"/>
    <x v="0"/>
    <x v="1"/>
    <x v="0"/>
    <n v="17.95"/>
    <s v="Reservada"/>
    <x v="531"/>
    <x v="10"/>
    <s v="Plato_13, Plato_10, Plato_15"/>
    <n v="137"/>
    <d v="1899-12-30T03:38:00"/>
    <x v="12"/>
    <d v="1899-12-30T02:39:00"/>
    <x v="0"/>
  </r>
  <r>
    <n v="1"/>
    <s v="Cliente_336"/>
    <n v="3"/>
    <x v="441"/>
    <d v="2023-04-06T03:14:00"/>
    <d v="2023-04-06T05:20:00"/>
    <x v="454"/>
    <x v="3"/>
    <x v="2"/>
    <x v="0"/>
    <n v="20.09"/>
    <s v="Libre"/>
    <x v="532"/>
    <x v="8"/>
    <s v="Plato_3, Plato_13"/>
    <n v="41"/>
    <d v="1899-12-30T02:06:00"/>
    <x v="48"/>
    <d v="1899-12-30T01:18:00"/>
    <x v="0"/>
  </r>
  <r>
    <n v="1"/>
    <s v="Cliente_113"/>
    <n v="6"/>
    <x v="442"/>
    <d v="2023-04-06T01:02:00"/>
    <d v="2023-04-06T04:29:00"/>
    <x v="455"/>
    <x v="4"/>
    <x v="2"/>
    <x v="2"/>
    <n v="23.59"/>
    <s v="Reservada"/>
    <x v="533"/>
    <x v="2"/>
    <s v="Plato_7, Plato_9, Plato_8"/>
    <n v="147"/>
    <d v="1899-12-30T03:27:00"/>
    <x v="75"/>
    <d v="1899-12-30T02:11:00"/>
    <x v="0"/>
  </r>
  <r>
    <n v="15"/>
    <s v="Cliente_711"/>
    <n v="3"/>
    <x v="443"/>
    <d v="2023-04-06T00:57:00"/>
    <d v="2023-04-06T03:32:00"/>
    <x v="401"/>
    <x v="1"/>
    <x v="1"/>
    <x v="2"/>
    <n v="39.450000000000003"/>
    <s v="Libre"/>
    <x v="534"/>
    <x v="9"/>
    <s v="Plato_20, Plato_9, Plato_7, Plato_13"/>
    <n v="276"/>
    <d v="1899-12-30T02:35:00"/>
    <x v="139"/>
    <d v="1899-12-30T00:42:00"/>
    <x v="0"/>
  </r>
  <r>
    <n v="9"/>
    <s v="Cliente_785"/>
    <n v="2"/>
    <x v="444"/>
    <d v="2023-04-06T02:31:00"/>
    <d v="2023-04-06T04:39:00"/>
    <x v="456"/>
    <x v="4"/>
    <x v="0"/>
    <x v="2"/>
    <n v="46"/>
    <s v="Reservada"/>
    <x v="535"/>
    <x v="9"/>
    <s v="Plato_4, Plato_9, Plato_14, Plato_2"/>
    <n v="212"/>
    <d v="1899-12-30T02:08:00"/>
    <x v="20"/>
    <d v="1899-12-30T00:00:00"/>
    <x v="1"/>
  </r>
  <r>
    <n v="18"/>
    <s v="Cliente_486"/>
    <n v="6"/>
    <x v="445"/>
    <d v="2023-04-06T00:24:00"/>
    <d v="2023-04-06T02:09:00"/>
    <x v="457"/>
    <x v="0"/>
    <x v="1"/>
    <x v="0"/>
    <n v="28.68"/>
    <s v="Ocupada"/>
    <x v="536"/>
    <x v="4"/>
    <s v="Plato_13"/>
    <n v="63"/>
    <d v="1899-12-30T02:00:00"/>
    <x v="40"/>
    <d v="1899-12-30T01:39:00"/>
    <x v="0"/>
  </r>
  <r>
    <n v="14"/>
    <s v="Cliente_397"/>
    <n v="4"/>
    <x v="446"/>
    <d v="2023-04-06T03:19:00"/>
    <d v="2023-04-06T05:33:00"/>
    <x v="458"/>
    <x v="4"/>
    <x v="2"/>
    <x v="0"/>
    <n v="41.35"/>
    <s v="Libre"/>
    <x v="537"/>
    <x v="1"/>
    <s v="Plato_2, Plato_14, Plato_11, Plato_16"/>
    <n v="142"/>
    <d v="1899-12-30T02:14:00"/>
    <x v="161"/>
    <d v="1899-12-30T00:00:00"/>
    <x v="1"/>
  </r>
  <r>
    <n v="18"/>
    <s v="Cliente_554"/>
    <n v="3"/>
    <x v="447"/>
    <d v="2023-04-06T03:51:00"/>
    <d v="2023-04-06T07:00:00"/>
    <x v="459"/>
    <x v="2"/>
    <x v="1"/>
    <x v="1"/>
    <n v="20.9"/>
    <s v="Libre"/>
    <x v="538"/>
    <x v="1"/>
    <s v="Plato_2, Plato_6, Plato_9, Plato_4"/>
    <n v="240"/>
    <d v="1899-12-30T03:09:00"/>
    <x v="74"/>
    <d v="1899-12-30T01:00:00"/>
    <x v="0"/>
  </r>
  <r>
    <n v="6"/>
    <s v="Cliente_320"/>
    <n v="4"/>
    <x v="448"/>
    <d v="2023-04-06T03:46:00"/>
    <d v="2023-04-06T06:56:00"/>
    <x v="460"/>
    <x v="1"/>
    <x v="0"/>
    <x v="2"/>
    <n v="47.85"/>
    <s v="Reservada"/>
    <x v="539"/>
    <x v="7"/>
    <s v="Plato_4, Plato_8"/>
    <n v="124"/>
    <d v="1899-12-30T03:10:00"/>
    <x v="53"/>
    <d v="1899-12-30T01:48:00"/>
    <x v="0"/>
  </r>
  <r>
    <n v="19"/>
    <s v="Cliente_427"/>
    <n v="2"/>
    <x v="449"/>
    <d v="2023-04-06T00:33:00"/>
    <d v="2023-04-06T04:32:00"/>
    <x v="461"/>
    <x v="1"/>
    <x v="1"/>
    <x v="0"/>
    <n v="33.700000000000003"/>
    <s v="Reservada"/>
    <x v="540"/>
    <x v="1"/>
    <s v="Plato_12, Plato_11, Plato_9, Plato_14"/>
    <n v="202"/>
    <d v="1899-12-30T03:59:00"/>
    <x v="38"/>
    <d v="1899-12-30T01:55:00"/>
    <x v="0"/>
  </r>
  <r>
    <n v="9"/>
    <s v="Cliente_791"/>
    <n v="5"/>
    <x v="401"/>
    <d v="2023-04-06T02:47:00"/>
    <d v="2023-04-06T04:43:00"/>
    <x v="408"/>
    <x v="0"/>
    <x v="1"/>
    <x v="2"/>
    <n v="49.05"/>
    <s v="Reservada"/>
    <x v="541"/>
    <x v="9"/>
    <s v="Plato_18, Plato_10, Plato_6"/>
    <n v="148"/>
    <d v="1899-12-30T01:56:00"/>
    <x v="81"/>
    <d v="1899-12-30T00:01:00"/>
    <x v="0"/>
  </r>
  <r>
    <n v="19"/>
    <s v="Cliente_996"/>
    <n v="5"/>
    <x v="450"/>
    <d v="2023-04-06T00:47:00"/>
    <d v="2023-04-06T03:37:00"/>
    <x v="462"/>
    <x v="4"/>
    <x v="2"/>
    <x v="2"/>
    <n v="49.37"/>
    <s v="Reservada"/>
    <x v="542"/>
    <x v="3"/>
    <s v="Plato_16, Plato_6, Plato_15"/>
    <n v="206"/>
    <d v="1899-12-30T02:50:00"/>
    <x v="107"/>
    <d v="1899-12-30T01:36:00"/>
    <x v="0"/>
  </r>
  <r>
    <n v="7"/>
    <s v="Cliente_392"/>
    <n v="4"/>
    <x v="390"/>
    <d v="2023-04-06T03:17:00"/>
    <d v="2023-04-06T04:45:00"/>
    <x v="463"/>
    <x v="3"/>
    <x v="0"/>
    <x v="2"/>
    <n v="44.91"/>
    <s v="Ocupada"/>
    <x v="543"/>
    <x v="8"/>
    <s v="Plato_8"/>
    <n v="70"/>
    <d v="1899-12-30T01:43:00"/>
    <x v="48"/>
    <d v="1899-12-30T00:55:00"/>
    <x v="0"/>
  </r>
  <r>
    <n v="20"/>
    <s v="Cliente_615"/>
    <n v="5"/>
    <x v="451"/>
    <d v="2023-04-06T02:39:00"/>
    <d v="2023-04-06T04:26:00"/>
    <x v="445"/>
    <x v="2"/>
    <x v="0"/>
    <x v="1"/>
    <n v="12.18"/>
    <s v="Ocupada"/>
    <x v="544"/>
    <x v="9"/>
    <s v="Plato_11, Plato_17"/>
    <n v="130"/>
    <d v="1899-12-30T02:02:00"/>
    <x v="79"/>
    <d v="1899-12-30T00:23:00"/>
    <x v="0"/>
  </r>
  <r>
    <n v="5"/>
    <s v="Cliente_968"/>
    <n v="2"/>
    <x v="441"/>
    <d v="2023-04-06T03:14:00"/>
    <d v="2023-04-06T05:29:00"/>
    <x v="464"/>
    <x v="4"/>
    <x v="0"/>
    <x v="0"/>
    <n v="47.81"/>
    <s v="Reservada"/>
    <x v="545"/>
    <x v="6"/>
    <s v="Plato_15, Plato_16"/>
    <n v="92"/>
    <d v="1899-12-30T02:15:00"/>
    <x v="125"/>
    <d v="1899-12-30T00:44:00"/>
    <x v="0"/>
  </r>
  <r>
    <n v="9"/>
    <s v="Cliente_206"/>
    <n v="3"/>
    <x v="452"/>
    <d v="2023-04-06T02:43:00"/>
    <d v="2023-04-06T04:36:00"/>
    <x v="419"/>
    <x v="3"/>
    <x v="2"/>
    <x v="2"/>
    <n v="20.04"/>
    <s v="Ocupada"/>
    <x v="546"/>
    <x v="1"/>
    <s v="Plato_17, Plato_11, Plato_8"/>
    <n v="227"/>
    <d v="1899-12-30T02:08:00"/>
    <x v="63"/>
    <d v="1899-12-30T00:31:00"/>
    <x v="0"/>
  </r>
  <r>
    <n v="4"/>
    <s v="Cliente_669"/>
    <n v="2"/>
    <x v="453"/>
    <d v="2023-04-06T00:55:00"/>
    <d v="2023-04-06T04:03:00"/>
    <x v="465"/>
    <x v="2"/>
    <x v="0"/>
    <x v="2"/>
    <n v="28.88"/>
    <s v="Libre"/>
    <x v="547"/>
    <x v="9"/>
    <s v="Plato_18, Plato_17"/>
    <n v="96"/>
    <d v="1899-12-30T03:08:00"/>
    <x v="103"/>
    <d v="1899-12-30T01:22:00"/>
    <x v="0"/>
  </r>
  <r>
    <n v="12"/>
    <s v="Cliente_195"/>
    <n v="2"/>
    <x v="399"/>
    <d v="2023-04-06T01:33:00"/>
    <d v="2023-04-06T05:26:00"/>
    <x v="453"/>
    <x v="1"/>
    <x v="0"/>
    <x v="2"/>
    <n v="35.340000000000003"/>
    <s v="Libre"/>
    <x v="548"/>
    <x v="1"/>
    <s v="Plato_1, Plato_8, Plato_18"/>
    <n v="162"/>
    <d v="1899-12-30T03:53:00"/>
    <x v="33"/>
    <d v="1899-12-30T02:15:00"/>
    <x v="0"/>
  </r>
  <r>
    <n v="1"/>
    <s v="Cliente_900"/>
    <n v="6"/>
    <x v="454"/>
    <d v="2023-04-06T01:08:00"/>
    <d v="2023-04-06T02:39:00"/>
    <x v="466"/>
    <x v="0"/>
    <x v="0"/>
    <x v="2"/>
    <n v="28.33"/>
    <s v="Ocupada"/>
    <x v="549"/>
    <x v="2"/>
    <s v="Plato_2, Plato_7, Plato_3"/>
    <n v="124"/>
    <d v="1899-12-30T01:46:00"/>
    <x v="0"/>
    <d v="1899-12-30T00:49:00"/>
    <x v="0"/>
  </r>
  <r>
    <n v="4"/>
    <s v="Cliente_705"/>
    <n v="2"/>
    <x v="455"/>
    <d v="2023-04-06T02:58:00"/>
    <d v="2023-04-06T04:10:00"/>
    <x v="467"/>
    <x v="0"/>
    <x v="1"/>
    <x v="2"/>
    <n v="17.54"/>
    <s v="Reservada"/>
    <x v="550"/>
    <x v="3"/>
    <s v="Plato_2, Plato_3, Plato_4, Plato_13"/>
    <n v="171"/>
    <d v="1899-12-30T01:12:00"/>
    <x v="21"/>
    <d v="1899-12-30T00:00:00"/>
    <x v="1"/>
  </r>
  <r>
    <n v="11"/>
    <s v="Cliente_462"/>
    <n v="6"/>
    <x v="456"/>
    <d v="2023-04-06T00:26:00"/>
    <d v="2023-04-06T03:54:00"/>
    <x v="468"/>
    <x v="0"/>
    <x v="2"/>
    <x v="0"/>
    <n v="10.28"/>
    <s v="Libre"/>
    <x v="551"/>
    <x v="0"/>
    <s v="Plato_20, Plato_13, Plato_3"/>
    <n v="243"/>
    <d v="1899-12-30T03:28:00"/>
    <x v="81"/>
    <d v="1899-12-30T01:33:00"/>
    <x v="0"/>
  </r>
  <r>
    <n v="14"/>
    <s v="Cliente_809"/>
    <n v="2"/>
    <x v="457"/>
    <d v="2023-04-06T02:45:00"/>
    <d v="2023-04-06T05:24:00"/>
    <x v="469"/>
    <x v="0"/>
    <x v="0"/>
    <x v="2"/>
    <n v="44.38"/>
    <s v="Libre"/>
    <x v="552"/>
    <x v="2"/>
    <s v="Plato_2, Plato_1, Plato_5, Plato_12"/>
    <n v="203"/>
    <d v="1899-12-30T02:39:00"/>
    <x v="162"/>
    <d v="1899-12-30T00:00:00"/>
    <x v="1"/>
  </r>
  <r>
    <n v="10"/>
    <s v="Cliente_21"/>
    <n v="6"/>
    <x v="458"/>
    <d v="2023-04-06T01:30:00"/>
    <d v="2023-04-06T02:55:00"/>
    <x v="470"/>
    <x v="0"/>
    <x v="0"/>
    <x v="0"/>
    <n v="19.600000000000001"/>
    <s v="Ocupada"/>
    <x v="553"/>
    <x v="0"/>
    <s v="Plato_14, Plato_20"/>
    <n v="166"/>
    <d v="1899-12-30T01:40:00"/>
    <x v="26"/>
    <d v="1899-12-30T00:29:00"/>
    <x v="0"/>
  </r>
  <r>
    <n v="20"/>
    <s v="Cliente_110"/>
    <n v="1"/>
    <x v="459"/>
    <d v="2023-04-06T01:59:00"/>
    <d v="2023-04-06T05:02:00"/>
    <x v="471"/>
    <x v="2"/>
    <x v="1"/>
    <x v="1"/>
    <n v="41.08"/>
    <s v="Libre"/>
    <x v="554"/>
    <x v="2"/>
    <s v="Plato_2"/>
    <n v="30"/>
    <d v="1899-12-30T03:03:00"/>
    <x v="78"/>
    <d v="1899-12-30T02:17:00"/>
    <x v="0"/>
  </r>
  <r>
    <n v="9"/>
    <s v="Cliente_814"/>
    <n v="6"/>
    <x v="460"/>
    <d v="2023-04-06T03:57:00"/>
    <d v="2023-04-06T07:41:00"/>
    <x v="472"/>
    <x v="2"/>
    <x v="0"/>
    <x v="0"/>
    <n v="14.09"/>
    <s v="Libre"/>
    <x v="555"/>
    <x v="3"/>
    <s v="Plato_5, Plato_4"/>
    <n v="76"/>
    <d v="1899-12-30T03:44:00"/>
    <x v="149"/>
    <d v="1899-12-30T02:38:00"/>
    <x v="0"/>
  </r>
  <r>
    <n v="7"/>
    <s v="Cliente_381"/>
    <n v="5"/>
    <x v="461"/>
    <d v="2023-04-06T03:52:00"/>
    <d v="2023-04-06T07:39:00"/>
    <x v="473"/>
    <x v="2"/>
    <x v="0"/>
    <x v="1"/>
    <n v="35.880000000000003"/>
    <s v="Ocupada"/>
    <x v="556"/>
    <x v="8"/>
    <s v="Plato_15, Plato_13, Plato_1"/>
    <n v="177"/>
    <d v="1899-12-30T04:02:00"/>
    <x v="97"/>
    <d v="1899-12-30T02:15:00"/>
    <x v="0"/>
  </r>
  <r>
    <n v="6"/>
    <s v="Cliente_284"/>
    <n v="4"/>
    <x v="462"/>
    <d v="2023-04-06T00:18:00"/>
    <d v="2023-04-06T03:06:00"/>
    <x v="474"/>
    <x v="1"/>
    <x v="0"/>
    <x v="2"/>
    <n v="45.26"/>
    <s v="Reservada"/>
    <x v="557"/>
    <x v="3"/>
    <s v="Plato_15, Plato_1, Plato_11"/>
    <n v="179"/>
    <d v="1899-12-30T02:48:00"/>
    <x v="163"/>
    <d v="1899-12-30T00:01:00"/>
    <x v="0"/>
  </r>
  <r>
    <n v="11"/>
    <s v="Cliente_728"/>
    <n v="1"/>
    <x v="463"/>
    <d v="2023-04-06T00:14:00"/>
    <d v="2023-04-06T03:59:00"/>
    <x v="475"/>
    <x v="2"/>
    <x v="0"/>
    <x v="2"/>
    <n v="24.36"/>
    <s v="Reservada"/>
    <x v="558"/>
    <x v="7"/>
    <s v="Plato_11"/>
    <n v="99"/>
    <d v="1899-12-30T03:45:00"/>
    <x v="6"/>
    <d v="1899-12-30T03:04:00"/>
    <x v="0"/>
  </r>
  <r>
    <n v="6"/>
    <s v="Cliente_610"/>
    <n v="6"/>
    <x v="464"/>
    <d v="2023-04-06T00:15:00"/>
    <d v="2023-04-06T03:17:00"/>
    <x v="476"/>
    <x v="3"/>
    <x v="2"/>
    <x v="0"/>
    <n v="31.53"/>
    <s v="Reservada"/>
    <x v="559"/>
    <x v="10"/>
    <s v="Plato_4, Plato_1"/>
    <n v="111"/>
    <d v="1899-12-30T03:02:00"/>
    <x v="48"/>
    <d v="1899-12-30T02:14:00"/>
    <x v="0"/>
  </r>
  <r>
    <n v="4"/>
    <s v="Cliente_190"/>
    <n v="2"/>
    <x v="465"/>
    <d v="2023-04-06T01:13:00"/>
    <d v="2023-04-06T03:39:00"/>
    <x v="477"/>
    <x v="1"/>
    <x v="0"/>
    <x v="2"/>
    <n v="44.24"/>
    <s v="Reservada"/>
    <x v="560"/>
    <x v="9"/>
    <s v="Plato_4, Plato_14"/>
    <n v="64"/>
    <d v="1899-12-30T02:26:00"/>
    <x v="152"/>
    <d v="1899-12-30T01:22:00"/>
    <x v="0"/>
  </r>
  <r>
    <n v="20"/>
    <s v="Cliente_454"/>
    <n v="3"/>
    <x v="466"/>
    <d v="2023-04-06T02:36:00"/>
    <d v="2023-04-06T06:20:00"/>
    <x v="478"/>
    <x v="1"/>
    <x v="2"/>
    <x v="2"/>
    <n v="21.49"/>
    <s v="Libre"/>
    <x v="561"/>
    <x v="5"/>
    <s v="Plato_20, Plato_9, Plato_7, Plato_17"/>
    <n v="288"/>
    <d v="1899-12-30T03:44:00"/>
    <x v="43"/>
    <d v="1899-12-30T01:52:00"/>
    <x v="0"/>
  </r>
  <r>
    <n v="12"/>
    <s v="Cliente_865"/>
    <n v="3"/>
    <x v="467"/>
    <d v="2023-04-06T03:04:00"/>
    <d v="2023-04-06T04:43:00"/>
    <x v="408"/>
    <x v="3"/>
    <x v="1"/>
    <x v="1"/>
    <n v="20.07"/>
    <s v="Ocupada"/>
    <x v="562"/>
    <x v="10"/>
    <s v="Plato_6"/>
    <n v="54"/>
    <d v="1899-12-30T01:54:00"/>
    <x v="128"/>
    <d v="1899-12-30T01:17:00"/>
    <x v="0"/>
  </r>
  <r>
    <n v="9"/>
    <s v="Cliente_825"/>
    <n v="3"/>
    <x v="408"/>
    <d v="2023-04-06T00:31:00"/>
    <d v="2023-04-06T02:23:00"/>
    <x v="479"/>
    <x v="3"/>
    <x v="2"/>
    <x v="1"/>
    <n v="33.08"/>
    <s v="Reservada"/>
    <x v="563"/>
    <x v="5"/>
    <s v="Plato_19, Plato_20, Plato_3"/>
    <n v="156"/>
    <d v="1899-12-30T01:52:00"/>
    <x v="59"/>
    <d v="1899-12-30T00:58:00"/>
    <x v="0"/>
  </r>
  <r>
    <n v="3"/>
    <s v="Cliente_134"/>
    <n v="6"/>
    <x v="451"/>
    <d v="2023-04-06T02:39:00"/>
    <d v="2023-04-06T05:29:00"/>
    <x v="464"/>
    <x v="1"/>
    <x v="0"/>
    <x v="2"/>
    <n v="15.11"/>
    <s v="Libre"/>
    <x v="564"/>
    <x v="5"/>
    <s v="Plato_15, Plato_4, Plato_11, Plato_8"/>
    <n v="251"/>
    <d v="1899-12-30T02:50:00"/>
    <x v="33"/>
    <d v="1899-12-30T01:12:00"/>
    <x v="0"/>
  </r>
  <r>
    <n v="4"/>
    <s v="Cliente_88"/>
    <n v="3"/>
    <x v="468"/>
    <d v="2023-04-06T01:45:00"/>
    <d v="2023-04-06T04:57:00"/>
    <x v="417"/>
    <x v="0"/>
    <x v="0"/>
    <x v="2"/>
    <n v="42.62"/>
    <s v="Libre"/>
    <x v="565"/>
    <x v="7"/>
    <s v="Plato_10"/>
    <n v="78"/>
    <d v="1899-12-30T03:12:00"/>
    <x v="10"/>
    <d v="1899-12-30T02:16:00"/>
    <x v="0"/>
  </r>
  <r>
    <n v="15"/>
    <s v="Cliente_789"/>
    <n v="4"/>
    <x v="459"/>
    <d v="2023-04-06T01:59:00"/>
    <d v="2023-04-06T05:16:00"/>
    <x v="480"/>
    <x v="4"/>
    <x v="0"/>
    <x v="0"/>
    <n v="42.83"/>
    <s v="Ocupada"/>
    <x v="566"/>
    <x v="9"/>
    <s v="Plato_16, Plato_11, Plato_18, Plato_13"/>
    <n v="253"/>
    <d v="1899-12-30T03:32:00"/>
    <x v="96"/>
    <d v="1899-12-30T01:50:00"/>
    <x v="0"/>
  </r>
  <r>
    <n v="5"/>
    <s v="Cliente_63"/>
    <n v="1"/>
    <x v="392"/>
    <d v="2023-04-06T01:39:00"/>
    <d v="2023-04-06T03:28:00"/>
    <x v="405"/>
    <x v="4"/>
    <x v="0"/>
    <x v="0"/>
    <n v="21.13"/>
    <s v="Ocupada"/>
    <x v="567"/>
    <x v="1"/>
    <s v="Plato_18, Plato_20"/>
    <n v="182"/>
    <d v="1899-12-30T02:04:00"/>
    <x v="90"/>
    <d v="1899-12-30T00:40:00"/>
    <x v="0"/>
  </r>
  <r>
    <n v="12"/>
    <s v="Cliente_555"/>
    <n v="5"/>
    <x v="409"/>
    <d v="2023-04-06T01:28:00"/>
    <d v="2023-04-06T03:05:00"/>
    <x v="481"/>
    <x v="1"/>
    <x v="0"/>
    <x v="2"/>
    <n v="28.52"/>
    <s v="Reservada"/>
    <x v="568"/>
    <x v="6"/>
    <s v="Plato_18, Plato_13"/>
    <n v="131"/>
    <d v="1899-12-30T01:37:00"/>
    <x v="118"/>
    <d v="1899-12-30T00:39:00"/>
    <x v="0"/>
  </r>
  <r>
    <n v="1"/>
    <s v="Cliente_887"/>
    <n v="6"/>
    <x v="469"/>
    <d v="2023-04-06T02:40:00"/>
    <d v="2023-04-06T04:27:00"/>
    <x v="482"/>
    <x v="3"/>
    <x v="0"/>
    <x v="2"/>
    <n v="38.4"/>
    <s v="Libre"/>
    <x v="569"/>
    <x v="1"/>
    <s v="Plato_11, Plato_10"/>
    <n v="85"/>
    <d v="1899-12-30T01:47:00"/>
    <x v="78"/>
    <d v="1899-12-30T01:01:00"/>
    <x v="0"/>
  </r>
  <r>
    <n v="15"/>
    <s v="Cliente_710"/>
    <n v="2"/>
    <x v="414"/>
    <d v="2023-04-06T01:21:00"/>
    <d v="2023-04-06T02:54:00"/>
    <x v="444"/>
    <x v="3"/>
    <x v="0"/>
    <x v="2"/>
    <n v="49.54"/>
    <s v="Libre"/>
    <x v="570"/>
    <x v="4"/>
    <s v="Plato_6"/>
    <n v="54"/>
    <d v="1899-12-30T01:33:00"/>
    <x v="100"/>
    <d v="1899-12-30T01:07:00"/>
    <x v="0"/>
  </r>
  <r>
    <n v="19"/>
    <s v="Cliente_913"/>
    <n v="3"/>
    <x v="470"/>
    <d v="2023-04-06T02:53:00"/>
    <d v="2023-04-06T06:27:00"/>
    <x v="483"/>
    <x v="4"/>
    <x v="0"/>
    <x v="1"/>
    <n v="46.21"/>
    <s v="Ocupada"/>
    <x v="571"/>
    <x v="2"/>
    <s v="Plato_2, Plato_5"/>
    <n v="74"/>
    <d v="1899-12-30T03:49:00"/>
    <x v="18"/>
    <d v="1899-12-30T03:05:00"/>
    <x v="0"/>
  </r>
  <r>
    <n v="7"/>
    <s v="Cliente_41"/>
    <n v="3"/>
    <x v="423"/>
    <d v="2023-04-06T03:12:00"/>
    <d v="2023-04-06T07:09:00"/>
    <x v="484"/>
    <x v="0"/>
    <x v="0"/>
    <x v="2"/>
    <n v="47.08"/>
    <s v="Ocupada"/>
    <x v="572"/>
    <x v="9"/>
    <s v="Plato_13, Plato_18"/>
    <n v="165"/>
    <d v="1899-12-30T04:12:00"/>
    <x v="27"/>
    <d v="1899-12-30T03:03:00"/>
    <x v="0"/>
  </r>
  <r>
    <n v="20"/>
    <s v="Cliente_738"/>
    <n v="3"/>
    <x v="408"/>
    <d v="2023-04-06T00:31:00"/>
    <d v="2023-04-06T03:08:00"/>
    <x v="485"/>
    <x v="3"/>
    <x v="0"/>
    <x v="2"/>
    <n v="42.57"/>
    <s v="Libre"/>
    <x v="573"/>
    <x v="2"/>
    <s v="Plato_10, Plato_19, Plato_4, Plato_13"/>
    <n v="207"/>
    <d v="1899-12-30T02:37:00"/>
    <x v="164"/>
    <d v="1899-12-30T00:00:00"/>
    <x v="1"/>
  </r>
  <r>
    <n v="15"/>
    <s v="Cliente_268"/>
    <n v="4"/>
    <x v="471"/>
    <d v="2023-04-06T01:36:00"/>
    <d v="2023-04-06T04:44:00"/>
    <x v="486"/>
    <x v="4"/>
    <x v="0"/>
    <x v="2"/>
    <n v="33.520000000000003"/>
    <s v="Libre"/>
    <x v="574"/>
    <x v="3"/>
    <s v="Plato_4"/>
    <n v="18"/>
    <d v="1899-12-30T03:08:00"/>
    <x v="18"/>
    <d v="1899-12-30T02:24:00"/>
    <x v="0"/>
  </r>
  <r>
    <n v="9"/>
    <s v="Cliente_280"/>
    <n v="1"/>
    <x v="460"/>
    <d v="2023-04-06T03:57:00"/>
    <d v="2023-04-06T07:06:00"/>
    <x v="487"/>
    <x v="4"/>
    <x v="2"/>
    <x v="1"/>
    <n v="21.71"/>
    <s v="Reservada"/>
    <x v="575"/>
    <x v="7"/>
    <s v="Plato_11, Plato_17, Plato_19"/>
    <n v="234"/>
    <d v="1899-12-30T03:09:00"/>
    <x v="81"/>
    <d v="1899-12-30T01:14:00"/>
    <x v="0"/>
  </r>
  <r>
    <n v="5"/>
    <s v="Cliente_117"/>
    <n v="4"/>
    <x v="472"/>
    <d v="2023-04-06T03:13:00"/>
    <d v="2023-04-06T06:40:00"/>
    <x v="488"/>
    <x v="4"/>
    <x v="0"/>
    <x v="2"/>
    <n v="34.119999999999997"/>
    <s v="Libre"/>
    <x v="576"/>
    <x v="4"/>
    <s v="Plato_4, Plato_5"/>
    <n v="40"/>
    <d v="1899-12-30T03:27:00"/>
    <x v="94"/>
    <d v="1899-12-30T03:02:00"/>
    <x v="0"/>
  </r>
  <r>
    <n v="11"/>
    <s v="Cliente_83"/>
    <n v="6"/>
    <x v="473"/>
    <d v="2023-04-06T02:11:00"/>
    <d v="2023-04-06T04:24:00"/>
    <x v="489"/>
    <x v="0"/>
    <x v="0"/>
    <x v="2"/>
    <n v="32.799999999999997"/>
    <s v="Ocupada"/>
    <x v="577"/>
    <x v="0"/>
    <s v="Plato_2"/>
    <n v="90"/>
    <d v="1899-12-30T02:28:00"/>
    <x v="18"/>
    <d v="1899-12-30T01:44:00"/>
    <x v="0"/>
  </r>
  <r>
    <n v="9"/>
    <s v="Cliente_988"/>
    <n v="2"/>
    <x v="474"/>
    <d v="2023-04-06T00:10:00"/>
    <d v="2023-04-06T02:17:00"/>
    <x v="490"/>
    <x v="0"/>
    <x v="0"/>
    <x v="2"/>
    <n v="35.96"/>
    <s v="Libre"/>
    <x v="578"/>
    <x v="3"/>
    <s v="Plato_1"/>
    <n v="50"/>
    <d v="1899-12-30T02:07:00"/>
    <x v="48"/>
    <d v="1899-12-30T01:19:00"/>
    <x v="0"/>
  </r>
  <r>
    <n v="10"/>
    <s v="Cliente_606"/>
    <n v="5"/>
    <x v="475"/>
    <d v="2023-04-06T00:06:00"/>
    <d v="2023-04-06T01:18:00"/>
    <x v="491"/>
    <x v="4"/>
    <x v="0"/>
    <x v="0"/>
    <n v="44.54"/>
    <s v="Libre"/>
    <x v="579"/>
    <x v="7"/>
    <s v="Plato_11"/>
    <n v="33"/>
    <d v="1899-12-30T01:12:00"/>
    <x v="52"/>
    <d v="1899-12-30T00:42:00"/>
    <x v="0"/>
  </r>
  <r>
    <n v="18"/>
    <s v="Cliente_384"/>
    <n v="5"/>
    <x v="476"/>
    <d v="2023-04-06T03:33:00"/>
    <d v="2023-04-06T05:08:00"/>
    <x v="492"/>
    <x v="4"/>
    <x v="0"/>
    <x v="2"/>
    <n v="13.27"/>
    <s v="Ocupada"/>
    <x v="580"/>
    <x v="4"/>
    <s v="Plato_11, Plato_2"/>
    <n v="123"/>
    <d v="1899-12-30T01:50:00"/>
    <x v="7"/>
    <d v="1899-12-30T00:55:00"/>
    <x v="0"/>
  </r>
  <r>
    <n v="3"/>
    <s v="Cliente_372"/>
    <n v="1"/>
    <x v="477"/>
    <d v="2023-04-06T03:48:00"/>
    <d v="2023-04-06T05:09:00"/>
    <x v="493"/>
    <x v="2"/>
    <x v="0"/>
    <x v="2"/>
    <n v="20.23"/>
    <s v="Reservada"/>
    <x v="581"/>
    <x v="7"/>
    <s v="Plato_6"/>
    <n v="54"/>
    <d v="1899-12-30T01:21:00"/>
    <x v="72"/>
    <d v="1899-12-30T00:39:00"/>
    <x v="0"/>
  </r>
  <r>
    <n v="9"/>
    <s v="Cliente_429"/>
    <n v="2"/>
    <x v="478"/>
    <d v="2023-04-06T01:41:00"/>
    <d v="2023-04-06T03:34:00"/>
    <x v="494"/>
    <x v="2"/>
    <x v="2"/>
    <x v="0"/>
    <n v="35.99"/>
    <s v="Libre"/>
    <x v="582"/>
    <x v="2"/>
    <s v="Plato_12, Plato_4, Plato_7, Plato_20"/>
    <n v="243"/>
    <d v="1899-12-30T01:53:00"/>
    <x v="28"/>
    <d v="1899-12-30T00:08:00"/>
    <x v="0"/>
  </r>
  <r>
    <n v="9"/>
    <s v="Cliente_283"/>
    <n v="4"/>
    <x v="432"/>
    <d v="2023-04-06T03:35:00"/>
    <d v="2023-04-06T06:59:00"/>
    <x v="495"/>
    <x v="0"/>
    <x v="0"/>
    <x v="0"/>
    <n v="36.979999999999997"/>
    <s v="Reservada"/>
    <x v="583"/>
    <x v="9"/>
    <s v="Plato_13, Plato_17, Plato_16"/>
    <n v="139"/>
    <d v="1899-12-30T03:24:00"/>
    <x v="54"/>
    <d v="1899-12-30T01:30:00"/>
    <x v="0"/>
  </r>
  <r>
    <n v="3"/>
    <s v="Cliente_876"/>
    <n v="5"/>
    <x v="479"/>
    <d v="2023-04-06T01:23:00"/>
    <d v="2023-04-06T02:37:00"/>
    <x v="418"/>
    <x v="0"/>
    <x v="1"/>
    <x v="2"/>
    <n v="10.07"/>
    <s v="Libre"/>
    <x v="584"/>
    <x v="8"/>
    <s v="Plato_15, Plato_8, Plato_4, Plato_1"/>
    <n v="128"/>
    <d v="1899-12-30T01:14:00"/>
    <x v="11"/>
    <d v="1899-12-30T00:00:00"/>
    <x v="1"/>
  </r>
  <r>
    <n v="17"/>
    <s v="Cliente_857"/>
    <n v="5"/>
    <x v="480"/>
    <d v="2023-04-06T00:44:00"/>
    <d v="2023-04-06T03:55:00"/>
    <x v="496"/>
    <x v="0"/>
    <x v="2"/>
    <x v="1"/>
    <n v="32.79"/>
    <s v="Ocupada"/>
    <x v="585"/>
    <x v="5"/>
    <s v="Plato_11, Plato_7"/>
    <n v="171"/>
    <d v="1899-12-30T03:26:00"/>
    <x v="57"/>
    <d v="1899-12-30T01:54:00"/>
    <x v="0"/>
  </r>
  <r>
    <n v="7"/>
    <s v="Cliente_208"/>
    <n v="4"/>
    <x v="481"/>
    <d v="2023-04-06T03:38:00"/>
    <d v="2023-04-06T04:42:00"/>
    <x v="446"/>
    <x v="0"/>
    <x v="1"/>
    <x v="2"/>
    <n v="35.03"/>
    <s v="Ocupada"/>
    <x v="586"/>
    <x v="7"/>
    <s v="Plato_7"/>
    <n v="48"/>
    <d v="1899-12-30T01:19:00"/>
    <x v="49"/>
    <d v="1899-12-30T00:36:00"/>
    <x v="0"/>
  </r>
  <r>
    <n v="15"/>
    <s v="Cliente_21"/>
    <n v="2"/>
    <x v="418"/>
    <d v="2023-04-06T02:20:00"/>
    <d v="2023-04-06T05:58:00"/>
    <x v="497"/>
    <x v="0"/>
    <x v="2"/>
    <x v="1"/>
    <n v="33.93"/>
    <s v="Libre"/>
    <x v="587"/>
    <x v="3"/>
    <s v="Plato_10, Plato_1"/>
    <n v="101"/>
    <d v="1899-12-30T03:38:00"/>
    <x v="128"/>
    <d v="1899-12-30T03:01:00"/>
    <x v="0"/>
  </r>
  <r>
    <n v="10"/>
    <s v="Cliente_443"/>
    <n v="4"/>
    <x v="441"/>
    <d v="2023-04-06T03:14:00"/>
    <d v="2023-04-06T05:57:00"/>
    <x v="498"/>
    <x v="4"/>
    <x v="0"/>
    <x v="0"/>
    <n v="28.96"/>
    <s v="Libre"/>
    <x v="588"/>
    <x v="7"/>
    <s v="Plato_14, Plato_18, Plato_13, Plato_15"/>
    <n v="284"/>
    <d v="1899-12-30T02:43:00"/>
    <x v="95"/>
    <d v="1899-12-30T00:43:00"/>
    <x v="0"/>
  </r>
  <r>
    <n v="3"/>
    <s v="Cliente_240"/>
    <n v="6"/>
    <x v="457"/>
    <d v="2023-04-06T02:45:00"/>
    <d v="2023-04-06T04:27:00"/>
    <x v="482"/>
    <x v="2"/>
    <x v="1"/>
    <x v="2"/>
    <n v="40.94"/>
    <s v="Ocupada"/>
    <x v="589"/>
    <x v="5"/>
    <s v="Plato_18, Plato_3"/>
    <n v="122"/>
    <d v="1899-12-30T01:57:00"/>
    <x v="152"/>
    <d v="1899-12-30T00:53:00"/>
    <x v="0"/>
  </r>
  <r>
    <n v="11"/>
    <s v="Cliente_138"/>
    <n v="6"/>
    <x v="416"/>
    <d v="2023-04-06T03:44:00"/>
    <d v="2023-04-06T06:19:00"/>
    <x v="499"/>
    <x v="0"/>
    <x v="1"/>
    <x v="2"/>
    <n v="44.33"/>
    <s v="Libre"/>
    <x v="590"/>
    <x v="6"/>
    <s v="Plato_20"/>
    <n v="120"/>
    <d v="1899-12-30T02:35:00"/>
    <x v="62"/>
    <d v="1899-12-30T01:44:00"/>
    <x v="0"/>
  </r>
  <r>
    <n v="5"/>
    <s v="Cliente_177"/>
    <n v="1"/>
    <x v="431"/>
    <d v="2023-04-06T00:48:00"/>
    <d v="2023-04-06T02:40:00"/>
    <x v="500"/>
    <x v="2"/>
    <x v="0"/>
    <x v="2"/>
    <n v="35.67"/>
    <s v="Reservada"/>
    <x v="591"/>
    <x v="8"/>
    <s v="Plato_5, Plato_1"/>
    <n v="94"/>
    <d v="1899-12-30T01:52:00"/>
    <x v="127"/>
    <d v="1899-12-30T00:11:00"/>
    <x v="0"/>
  </r>
  <r>
    <n v="17"/>
    <s v="Cliente_832"/>
    <n v="5"/>
    <x v="482"/>
    <d v="2023-04-06T00:25:00"/>
    <d v="2023-04-06T02:17:00"/>
    <x v="490"/>
    <x v="4"/>
    <x v="0"/>
    <x v="0"/>
    <n v="48.8"/>
    <s v="Reservada"/>
    <x v="592"/>
    <x v="0"/>
    <s v="Plato_20, Plato_17, Plato_11, Plato_19"/>
    <n v="209"/>
    <d v="1899-12-30T01:52:00"/>
    <x v="48"/>
    <d v="1899-12-30T01:04:00"/>
    <x v="0"/>
  </r>
  <r>
    <n v="17"/>
    <s v="Cliente_480"/>
    <n v="1"/>
    <x v="405"/>
    <d v="2023-04-06T03:20:00"/>
    <d v="2023-04-06T04:49:00"/>
    <x v="421"/>
    <x v="0"/>
    <x v="0"/>
    <x v="0"/>
    <n v="46.01"/>
    <s v="Libre"/>
    <x v="593"/>
    <x v="6"/>
    <s v="Plato_11, Plato_5, Plato_3"/>
    <n v="139"/>
    <d v="1899-12-30T01:29:00"/>
    <x v="33"/>
    <d v="1899-12-30T00:00:00"/>
    <x v="1"/>
  </r>
  <r>
    <n v="9"/>
    <s v="Cliente_290"/>
    <n v="5"/>
    <x v="439"/>
    <d v="2023-04-06T03:03:00"/>
    <d v="2023-04-06T05:27:00"/>
    <x v="416"/>
    <x v="2"/>
    <x v="0"/>
    <x v="2"/>
    <n v="40.33"/>
    <s v="Ocupada"/>
    <x v="594"/>
    <x v="3"/>
    <s v="Plato_13, Plato_2"/>
    <n v="72"/>
    <d v="1899-12-30T02:39:00"/>
    <x v="58"/>
    <d v="1899-12-30T01:50:00"/>
    <x v="0"/>
  </r>
  <r>
    <n v="18"/>
    <s v="Cliente_351"/>
    <n v="2"/>
    <x v="414"/>
    <d v="2023-04-06T01:21:00"/>
    <d v="2023-04-06T03:39:00"/>
    <x v="477"/>
    <x v="2"/>
    <x v="0"/>
    <x v="0"/>
    <n v="23.7"/>
    <s v="Ocupada"/>
    <x v="595"/>
    <x v="8"/>
    <s v="Plato_14, Plato_7, Plato_15, Plato_1"/>
    <n v="240"/>
    <d v="1899-12-30T02:33:00"/>
    <x v="16"/>
    <d v="1899-12-30T00:00:00"/>
    <x v="1"/>
  </r>
  <r>
    <n v="16"/>
    <s v="Cliente_354"/>
    <n v="1"/>
    <x v="483"/>
    <d v="2023-04-06T00:51:00"/>
    <d v="2023-04-06T03:51:00"/>
    <x v="501"/>
    <x v="1"/>
    <x v="0"/>
    <x v="2"/>
    <n v="45.46"/>
    <s v="Ocupada"/>
    <x v="596"/>
    <x v="6"/>
    <s v="Plato_16, Plato_4, Plato_20, Plato_7"/>
    <n v="150"/>
    <d v="1899-12-30T03:15:00"/>
    <x v="80"/>
    <d v="1899-12-30T00:54:00"/>
    <x v="0"/>
  </r>
  <r>
    <n v="9"/>
    <s v="Cliente_344"/>
    <n v="6"/>
    <x v="484"/>
    <d v="2023-04-06T03:16:00"/>
    <d v="2023-04-06T06:59:00"/>
    <x v="495"/>
    <x v="3"/>
    <x v="0"/>
    <x v="2"/>
    <n v="11.31"/>
    <s v="Reservada"/>
    <x v="597"/>
    <x v="0"/>
    <s v="Plato_10, Plato_15, Plato_17"/>
    <n v="209"/>
    <d v="1899-12-30T03:43:00"/>
    <x v="39"/>
    <d v="1899-12-30T02:22:00"/>
    <x v="0"/>
  </r>
  <r>
    <n v="11"/>
    <s v="Cliente_564"/>
    <n v="3"/>
    <x v="485"/>
    <d v="2023-04-06T00:34:00"/>
    <d v="2023-04-06T04:21:00"/>
    <x v="502"/>
    <x v="2"/>
    <x v="0"/>
    <x v="2"/>
    <n v="30.97"/>
    <s v="Libre"/>
    <x v="598"/>
    <x v="3"/>
    <s v="Plato_18, Plato_17, Plato_8"/>
    <n v="169"/>
    <d v="1899-12-30T03:47:00"/>
    <x v="122"/>
    <d v="1899-12-30T01:59:00"/>
    <x v="0"/>
  </r>
  <r>
    <n v="14"/>
    <s v="Cliente_782"/>
    <n v="4"/>
    <x v="486"/>
    <d v="2023-04-06T03:58:00"/>
    <d v="2023-04-06T05:01:00"/>
    <x v="503"/>
    <x v="0"/>
    <x v="0"/>
    <x v="0"/>
    <n v="41.35"/>
    <s v="Ocupada"/>
    <x v="599"/>
    <x v="9"/>
    <s v="Plato_16, Plato_2"/>
    <n v="144"/>
    <d v="1899-12-30T01:18:00"/>
    <x v="31"/>
    <d v="1899-12-30T00:13:00"/>
    <x v="0"/>
  </r>
  <r>
    <n v="13"/>
    <s v="Cliente_88"/>
    <n v="1"/>
    <x v="452"/>
    <d v="2023-04-06T02:43:00"/>
    <d v="2023-04-06T06:15:00"/>
    <x v="504"/>
    <x v="4"/>
    <x v="2"/>
    <x v="2"/>
    <n v="16.809999999999999"/>
    <s v="Libre"/>
    <x v="600"/>
    <x v="4"/>
    <s v="Plato_20, Plato_16, Plato_14, Plato_8"/>
    <n v="292"/>
    <d v="1899-12-30T03:32:00"/>
    <x v="81"/>
    <d v="1899-12-30T01:37:00"/>
    <x v="0"/>
  </r>
  <r>
    <n v="12"/>
    <s v="Cliente_165"/>
    <n v="3"/>
    <x v="461"/>
    <d v="2023-04-06T03:52:00"/>
    <d v="2023-04-06T07:00:00"/>
    <x v="459"/>
    <x v="2"/>
    <x v="0"/>
    <x v="1"/>
    <n v="16.5"/>
    <s v="Reservada"/>
    <x v="601"/>
    <x v="0"/>
    <s v="Plato_8, Plato_5, Plato_2, Plato_20"/>
    <n v="266"/>
    <d v="1899-12-30T03:08:00"/>
    <x v="165"/>
    <d v="1899-12-30T00:26:00"/>
    <x v="0"/>
  </r>
  <r>
    <n v="19"/>
    <s v="Cliente_798"/>
    <n v="6"/>
    <x v="483"/>
    <d v="2023-04-06T00:51:00"/>
    <d v="2023-04-06T04:21:00"/>
    <x v="502"/>
    <x v="1"/>
    <x v="0"/>
    <x v="2"/>
    <n v="24.2"/>
    <s v="Libre"/>
    <x v="602"/>
    <x v="7"/>
    <s v="Plato_17"/>
    <n v="62"/>
    <d v="1899-12-30T03:30:00"/>
    <x v="4"/>
    <d v="1899-12-30T03:13:00"/>
    <x v="0"/>
  </r>
  <r>
    <n v="14"/>
    <s v="Cliente_959"/>
    <n v="5"/>
    <x v="487"/>
    <d v="2023-04-06T01:18:00"/>
    <d v="2023-04-06T05:16:00"/>
    <x v="480"/>
    <x v="2"/>
    <x v="0"/>
    <x v="2"/>
    <n v="42.6"/>
    <s v="Ocupada"/>
    <x v="603"/>
    <x v="8"/>
    <s v="Plato_8"/>
    <n v="105"/>
    <d v="1899-12-30T04:13:00"/>
    <x v="72"/>
    <d v="1899-12-30T03:31:00"/>
    <x v="0"/>
  </r>
  <r>
    <n v="19"/>
    <s v="Cliente_608"/>
    <n v="2"/>
    <x v="488"/>
    <d v="2023-04-06T02:49:00"/>
    <d v="2023-04-06T06:24:00"/>
    <x v="505"/>
    <x v="0"/>
    <x v="0"/>
    <x v="1"/>
    <n v="24.38"/>
    <s v="Ocupada"/>
    <x v="604"/>
    <x v="7"/>
    <s v="Plato_3, Plato_20, Plato_8, Plato_2"/>
    <n v="220"/>
    <d v="1899-12-30T03:50:00"/>
    <x v="116"/>
    <d v="1899-12-30T00:54:00"/>
    <x v="0"/>
  </r>
  <r>
    <n v="1"/>
    <s v="Cliente_434"/>
    <n v="2"/>
    <x v="441"/>
    <d v="2023-04-06T03:14:00"/>
    <d v="2023-04-06T06:06:00"/>
    <x v="506"/>
    <x v="3"/>
    <x v="0"/>
    <x v="2"/>
    <n v="31.58"/>
    <s v="Ocupada"/>
    <x v="605"/>
    <x v="5"/>
    <s v="Plato_1, Plato_6, Plato_10"/>
    <n v="183"/>
    <d v="1899-12-30T03:07:00"/>
    <x v="56"/>
    <d v="1899-12-30T00:42:00"/>
    <x v="0"/>
  </r>
  <r>
    <n v="10"/>
    <s v="Cliente_377"/>
    <n v="1"/>
    <x v="489"/>
    <d v="2023-04-06T01:24:00"/>
    <d v="2023-04-06T03:29:00"/>
    <x v="507"/>
    <x v="3"/>
    <x v="0"/>
    <x v="2"/>
    <n v="28.9"/>
    <s v="Ocupada"/>
    <x v="606"/>
    <x v="3"/>
    <s v="Plato_20, Plato_16"/>
    <n v="68"/>
    <d v="1899-12-30T02:20:00"/>
    <x v="27"/>
    <d v="1899-12-30T01:11:00"/>
    <x v="0"/>
  </r>
  <r>
    <n v="7"/>
    <s v="Cliente_657"/>
    <n v="6"/>
    <x v="486"/>
    <d v="2023-04-06T03:58:00"/>
    <d v="2023-04-06T07:20:00"/>
    <x v="508"/>
    <x v="0"/>
    <x v="0"/>
    <x v="2"/>
    <n v="36.549999999999997"/>
    <s v="Reservada"/>
    <x v="607"/>
    <x v="0"/>
    <s v="Plato_9"/>
    <n v="29"/>
    <d v="1899-12-30T03:22:00"/>
    <x v="129"/>
    <d v="1899-12-30T02:37:00"/>
    <x v="0"/>
  </r>
  <r>
    <n v="1"/>
    <s v="Cliente_331"/>
    <n v="4"/>
    <x v="490"/>
    <d v="2023-04-06T03:23:00"/>
    <d v="2023-04-06T07:02:00"/>
    <x v="509"/>
    <x v="1"/>
    <x v="0"/>
    <x v="2"/>
    <n v="23.29"/>
    <s v="Reservada"/>
    <x v="608"/>
    <x v="8"/>
    <s v="Plato_15"/>
    <n v="32"/>
    <d v="1899-12-30T03:39:00"/>
    <x v="111"/>
    <d v="1899-12-30T03:12:00"/>
    <x v="0"/>
  </r>
  <r>
    <n v="19"/>
    <s v="Cliente_728"/>
    <n v="4"/>
    <x v="491"/>
    <d v="2023-04-06T02:12:00"/>
    <d v="2023-04-06T04:11:00"/>
    <x v="510"/>
    <x v="3"/>
    <x v="2"/>
    <x v="2"/>
    <n v="37.9"/>
    <s v="Ocupada"/>
    <x v="609"/>
    <x v="3"/>
    <s v="Plato_10, Plato_4"/>
    <n v="44"/>
    <d v="1899-12-30T02:14:00"/>
    <x v="32"/>
    <d v="1899-12-30T01:27:00"/>
    <x v="0"/>
  </r>
  <r>
    <n v="13"/>
    <s v="Cliente_224"/>
    <n v="1"/>
    <x v="428"/>
    <d v="2023-04-06T03:55:00"/>
    <d v="2023-04-06T07:43:00"/>
    <x v="511"/>
    <x v="1"/>
    <x v="0"/>
    <x v="2"/>
    <n v="44.28"/>
    <s v="Ocupada"/>
    <x v="610"/>
    <x v="2"/>
    <s v="Plato_13, Plato_19"/>
    <n v="78"/>
    <d v="1899-12-30T04:03:00"/>
    <x v="133"/>
    <d v="1899-12-30T02:40:00"/>
    <x v="0"/>
  </r>
  <r>
    <n v="11"/>
    <s v="Cliente_680"/>
    <n v="4"/>
    <x v="492"/>
    <d v="2023-04-06T01:12:00"/>
    <d v="2023-04-06T05:00:00"/>
    <x v="512"/>
    <x v="3"/>
    <x v="0"/>
    <x v="2"/>
    <n v="23.54"/>
    <s v="Reservada"/>
    <x v="611"/>
    <x v="3"/>
    <s v="Plato_6, Plato_19, Plato_16, Plato_3"/>
    <n v="231"/>
    <d v="1899-12-30T03:48:00"/>
    <x v="74"/>
    <d v="1899-12-30T01:39:00"/>
    <x v="0"/>
  </r>
  <r>
    <n v="1"/>
    <s v="Cliente_230"/>
    <n v="5"/>
    <x v="396"/>
    <d v="2023-04-06T01:57:00"/>
    <d v="2023-04-06T03:35:00"/>
    <x v="513"/>
    <x v="2"/>
    <x v="1"/>
    <x v="1"/>
    <n v="23.56"/>
    <s v="Reservada"/>
    <x v="612"/>
    <x v="0"/>
    <s v="Plato_12, Plato_14, Plato_4, Plato_8"/>
    <n v="285"/>
    <d v="1899-12-30T01:38:00"/>
    <x v="20"/>
    <d v="1899-12-30T00:00:00"/>
    <x v="1"/>
  </r>
  <r>
    <n v="19"/>
    <s v="Cliente_823"/>
    <n v="6"/>
    <x v="493"/>
    <d v="2023-04-06T02:32:00"/>
    <d v="2023-04-06T04:37:00"/>
    <x v="514"/>
    <x v="1"/>
    <x v="1"/>
    <x v="0"/>
    <n v="26.48"/>
    <s v="Reservada"/>
    <x v="613"/>
    <x v="5"/>
    <s v="Plato_7"/>
    <n v="72"/>
    <d v="1899-12-30T02:05:00"/>
    <x v="150"/>
    <d v="1899-12-30T01:15:00"/>
    <x v="0"/>
  </r>
  <r>
    <n v="7"/>
    <s v="Cliente_513"/>
    <n v="1"/>
    <x v="494"/>
    <d v="2023-04-06T00:46:00"/>
    <d v="2023-04-06T01:53:00"/>
    <x v="515"/>
    <x v="3"/>
    <x v="2"/>
    <x v="2"/>
    <n v="18.420000000000002"/>
    <s v="Ocupada"/>
    <x v="614"/>
    <x v="8"/>
    <s v="Plato_17, Plato_14, Plato_1, Plato_15"/>
    <n v="333"/>
    <d v="1899-12-30T01:22:00"/>
    <x v="119"/>
    <d v="1899-12-30T00:00:00"/>
    <x v="1"/>
  </r>
  <r>
    <n v="4"/>
    <s v="Cliente_608"/>
    <n v="4"/>
    <x v="463"/>
    <d v="2023-04-06T00:14:00"/>
    <d v="2023-04-06T03:36:00"/>
    <x v="516"/>
    <x v="3"/>
    <x v="2"/>
    <x v="2"/>
    <n v="23.89"/>
    <s v="Ocupada"/>
    <x v="615"/>
    <x v="5"/>
    <s v="Plato_7, Plato_2"/>
    <n v="132"/>
    <d v="1899-12-30T03:37:00"/>
    <x v="32"/>
    <d v="1899-12-30T02:50:00"/>
    <x v="0"/>
  </r>
  <r>
    <n v="13"/>
    <s v="Cliente_27"/>
    <n v="5"/>
    <x v="495"/>
    <d v="2023-04-06T01:20:00"/>
    <d v="2023-04-06T05:17:00"/>
    <x v="517"/>
    <x v="2"/>
    <x v="0"/>
    <x v="2"/>
    <n v="38.18"/>
    <s v="Libre"/>
    <x v="616"/>
    <x v="7"/>
    <s v="Plato_10, Plato_2"/>
    <n v="142"/>
    <d v="1899-12-30T03:57:00"/>
    <x v="62"/>
    <d v="1899-12-30T03:06:00"/>
    <x v="0"/>
  </r>
  <r>
    <n v="3"/>
    <s v="Cliente_973"/>
    <n v="5"/>
    <x v="496"/>
    <d v="2023-04-06T00:56:00"/>
    <d v="2023-04-06T03:12:00"/>
    <x v="518"/>
    <x v="4"/>
    <x v="1"/>
    <x v="2"/>
    <n v="25.93"/>
    <s v="Libre"/>
    <x v="617"/>
    <x v="9"/>
    <s v="Plato_15, Plato_17, Plato_4, Plato_19"/>
    <n v="319"/>
    <d v="1899-12-30T02:16:00"/>
    <x v="82"/>
    <d v="1899-12-30T00:18:00"/>
    <x v="0"/>
  </r>
  <r>
    <n v="6"/>
    <s v="Cliente_619"/>
    <n v="4"/>
    <x v="497"/>
    <d v="2023-04-06T00:16:00"/>
    <d v="2023-04-06T02:41:00"/>
    <x v="519"/>
    <x v="3"/>
    <x v="2"/>
    <x v="2"/>
    <n v="16.440000000000001"/>
    <s v="Reservada"/>
    <x v="618"/>
    <x v="8"/>
    <s v="Plato_6, Plato_10"/>
    <n v="132"/>
    <d v="1899-12-30T02:25:00"/>
    <x v="45"/>
    <d v="1899-12-30T00:49:00"/>
    <x v="0"/>
  </r>
  <r>
    <n v="16"/>
    <s v="Cliente_592"/>
    <n v="3"/>
    <x v="488"/>
    <d v="2023-04-06T02:49:00"/>
    <d v="2023-04-06T06:07:00"/>
    <x v="432"/>
    <x v="4"/>
    <x v="0"/>
    <x v="2"/>
    <n v="26.64"/>
    <s v="Reservada"/>
    <x v="619"/>
    <x v="3"/>
    <s v="Plato_12"/>
    <n v="57"/>
    <d v="1899-12-30T03:18:00"/>
    <x v="3"/>
    <d v="1899-12-30T02:38:00"/>
    <x v="0"/>
  </r>
  <r>
    <n v="5"/>
    <s v="Cliente_575"/>
    <n v="2"/>
    <x v="454"/>
    <d v="2023-04-06T01:08:00"/>
    <d v="2023-04-06T02:27:00"/>
    <x v="520"/>
    <x v="2"/>
    <x v="0"/>
    <x v="2"/>
    <n v="42.27"/>
    <s v="Ocupada"/>
    <x v="620"/>
    <x v="8"/>
    <s v="Plato_8"/>
    <n v="105"/>
    <d v="1899-12-30T01:34:00"/>
    <x v="69"/>
    <d v="1899-12-30T01:26:00"/>
    <x v="0"/>
  </r>
  <r>
    <n v="7"/>
    <s v="Cliente_117"/>
    <n v="5"/>
    <x v="498"/>
    <d v="2023-04-06T02:07:00"/>
    <d v="2023-04-06T05:31:00"/>
    <x v="521"/>
    <x v="0"/>
    <x v="2"/>
    <x v="2"/>
    <n v="11.47"/>
    <s v="Reservada"/>
    <x v="621"/>
    <x v="10"/>
    <s v="Plato_17, Plato_16"/>
    <n v="121"/>
    <d v="1899-12-30T03:24:00"/>
    <x v="34"/>
    <d v="1899-12-30T02:06:00"/>
    <x v="0"/>
  </r>
  <r>
    <n v="13"/>
    <s v="Cliente_395"/>
    <n v="1"/>
    <x v="417"/>
    <d v="2023-04-06T00:45:00"/>
    <d v="2023-04-06T03:10:00"/>
    <x v="522"/>
    <x v="0"/>
    <x v="0"/>
    <x v="1"/>
    <n v="22.05"/>
    <s v="Libre"/>
    <x v="622"/>
    <x v="7"/>
    <s v="Plato_5, Plato_8, Plato_1, Plato_15"/>
    <n v="235"/>
    <d v="1899-12-30T02:25:00"/>
    <x v="56"/>
    <d v="1899-12-30T00:00:00"/>
    <x v="0"/>
  </r>
  <r>
    <n v="1"/>
    <s v="Cliente_833"/>
    <n v="4"/>
    <x v="499"/>
    <d v="2023-04-06T01:56:00"/>
    <d v="2023-04-06T03:26:00"/>
    <x v="523"/>
    <x v="1"/>
    <x v="2"/>
    <x v="2"/>
    <n v="38"/>
    <s v="Reservada"/>
    <x v="623"/>
    <x v="10"/>
    <s v="Plato_19, Plato_7, Plato_13"/>
    <n v="102"/>
    <d v="1899-12-30T01:30:00"/>
    <x v="76"/>
    <d v="1899-12-30T00:11:00"/>
    <x v="0"/>
  </r>
  <r>
    <n v="5"/>
    <s v="Cliente_511"/>
    <n v="4"/>
    <x v="500"/>
    <d v="2023-04-06T00:09:00"/>
    <d v="2023-04-06T03:22:00"/>
    <x v="524"/>
    <x v="4"/>
    <x v="2"/>
    <x v="2"/>
    <n v="41.73"/>
    <s v="Ocupada"/>
    <x v="624"/>
    <x v="9"/>
    <s v="Plato_4, Plato_20, Plato_13"/>
    <n v="139"/>
    <d v="1899-12-30T03:28:00"/>
    <x v="63"/>
    <d v="1899-12-30T01:51:00"/>
    <x v="0"/>
  </r>
  <r>
    <n v="14"/>
    <s v="Cliente_772"/>
    <n v="4"/>
    <x v="457"/>
    <d v="2023-04-06T02:45:00"/>
    <d v="2023-04-06T04:10:00"/>
    <x v="467"/>
    <x v="4"/>
    <x v="1"/>
    <x v="2"/>
    <n v="19.239999999999998"/>
    <s v="Libre"/>
    <x v="625"/>
    <x v="10"/>
    <s v="Plato_2, Plato_7, Plato_9"/>
    <n v="137"/>
    <d v="1899-12-30T01:25:00"/>
    <x v="118"/>
    <d v="1899-12-30T00:27:00"/>
    <x v="0"/>
  </r>
  <r>
    <n v="4"/>
    <s v="Cliente_336"/>
    <n v="3"/>
    <x v="501"/>
    <d v="2023-04-06T02:23:00"/>
    <d v="2023-04-06T04:13:00"/>
    <x v="525"/>
    <x v="0"/>
    <x v="0"/>
    <x v="2"/>
    <n v="44.24"/>
    <s v="Ocupada"/>
    <x v="626"/>
    <x v="8"/>
    <s v="Plato_13"/>
    <n v="21"/>
    <d v="1899-12-30T02:05:00"/>
    <x v="128"/>
    <d v="1899-12-30T01:28:00"/>
    <x v="0"/>
  </r>
  <r>
    <n v="2"/>
    <s v="Cliente_124"/>
    <n v="1"/>
    <x v="500"/>
    <d v="2023-04-06T00:09:00"/>
    <d v="2023-04-06T01:37:00"/>
    <x v="526"/>
    <x v="0"/>
    <x v="1"/>
    <x v="2"/>
    <n v="15.03"/>
    <s v="Reservada"/>
    <x v="627"/>
    <x v="9"/>
    <s v="Plato_7, Plato_20"/>
    <n v="168"/>
    <d v="1899-12-30T01:28:00"/>
    <x v="49"/>
    <d v="1899-12-30T00:45:00"/>
    <x v="0"/>
  </r>
  <r>
    <n v="17"/>
    <s v="Cliente_828"/>
    <n v="2"/>
    <x v="498"/>
    <d v="2023-04-06T02:07:00"/>
    <d v="2023-04-06T05:55:00"/>
    <x v="450"/>
    <x v="4"/>
    <x v="2"/>
    <x v="0"/>
    <n v="26.07"/>
    <s v="Ocupada"/>
    <x v="628"/>
    <x v="10"/>
    <s v="Plato_18, Plato_3, Plato_4"/>
    <n v="130"/>
    <d v="1899-12-30T04:03:00"/>
    <x v="90"/>
    <d v="1899-12-30T02:39:00"/>
    <x v="0"/>
  </r>
  <r>
    <n v="2"/>
    <s v="Cliente_385"/>
    <n v="2"/>
    <x v="502"/>
    <d v="2023-04-06T00:02:00"/>
    <d v="2023-04-06T02:49:00"/>
    <x v="527"/>
    <x v="3"/>
    <x v="0"/>
    <x v="0"/>
    <n v="36.619999999999997"/>
    <s v="Libre"/>
    <x v="629"/>
    <x v="6"/>
    <s v="Plato_17, Plato_20"/>
    <n v="182"/>
    <d v="1899-12-30T02:47:00"/>
    <x v="134"/>
    <d v="1899-12-30T01:32:00"/>
    <x v="0"/>
  </r>
  <r>
    <n v="6"/>
    <s v="Cliente_841"/>
    <n v="1"/>
    <x v="503"/>
    <d v="2023-04-06T00:21:00"/>
    <d v="2023-04-06T02:51:00"/>
    <x v="528"/>
    <x v="3"/>
    <x v="2"/>
    <x v="2"/>
    <n v="39.71"/>
    <s v="Reservada"/>
    <x v="630"/>
    <x v="1"/>
    <s v="Plato_5"/>
    <n v="66"/>
    <d v="1899-12-30T02:30:00"/>
    <x v="78"/>
    <d v="1899-12-30T01:44:00"/>
    <x v="0"/>
  </r>
  <r>
    <n v="16"/>
    <s v="Cliente_605"/>
    <n v="2"/>
    <x v="464"/>
    <d v="2023-04-06T00:15:00"/>
    <d v="2023-04-06T02:55:00"/>
    <x v="470"/>
    <x v="0"/>
    <x v="1"/>
    <x v="2"/>
    <n v="22.41"/>
    <s v="Libre"/>
    <x v="631"/>
    <x v="8"/>
    <s v="Plato_15, Plato_11"/>
    <n v="129"/>
    <d v="1899-12-30T02:40:00"/>
    <x v="98"/>
    <d v="1899-12-30T01:12:00"/>
    <x v="0"/>
  </r>
  <r>
    <n v="16"/>
    <s v="Cliente_197"/>
    <n v="5"/>
    <x v="504"/>
    <d v="2023-04-06T03:43:00"/>
    <d v="2023-04-06T05:28:00"/>
    <x v="529"/>
    <x v="0"/>
    <x v="0"/>
    <x v="2"/>
    <n v="11.19"/>
    <s v="Reservada"/>
    <x v="632"/>
    <x v="6"/>
    <s v="Plato_2, Plato_7, Plato_5, Plato_4"/>
    <n v="236"/>
    <d v="1899-12-30T01:45:00"/>
    <x v="132"/>
    <d v="1899-12-30T00:00:00"/>
    <x v="1"/>
  </r>
  <r>
    <n v="2"/>
    <s v="Cliente_285"/>
    <n v="1"/>
    <x v="391"/>
    <d v="2023-04-06T00:03:00"/>
    <d v="2023-04-06T03:36:00"/>
    <x v="516"/>
    <x v="1"/>
    <x v="1"/>
    <x v="2"/>
    <n v="29.25"/>
    <s v="Reservada"/>
    <x v="633"/>
    <x v="5"/>
    <s v="Plato_5, Plato_20, Plato_1, Plato_8"/>
    <n v="344"/>
    <d v="1899-12-30T03:33:00"/>
    <x v="159"/>
    <d v="1899-12-30T00:56:00"/>
    <x v="0"/>
  </r>
  <r>
    <n v="5"/>
    <s v="Cliente_19"/>
    <n v="2"/>
    <x v="413"/>
    <d v="2023-04-06T00:17:00"/>
    <d v="2023-04-06T03:04:00"/>
    <x v="530"/>
    <x v="2"/>
    <x v="0"/>
    <x v="2"/>
    <n v="22.15"/>
    <s v="Libre"/>
    <x v="634"/>
    <x v="4"/>
    <s v="Plato_9"/>
    <n v="58"/>
    <d v="1899-12-30T02:47:00"/>
    <x v="94"/>
    <d v="1899-12-30T02:22:00"/>
    <x v="0"/>
  </r>
  <r>
    <n v="14"/>
    <s v="Cliente_586"/>
    <n v="3"/>
    <x v="432"/>
    <d v="2023-04-06T03:35:00"/>
    <d v="2023-04-06T05:48:00"/>
    <x v="531"/>
    <x v="3"/>
    <x v="2"/>
    <x v="0"/>
    <n v="32.86"/>
    <s v="Libre"/>
    <x v="635"/>
    <x v="8"/>
    <s v="Plato_7, Plato_12, Plato_13"/>
    <n v="126"/>
    <d v="1899-12-30T02:13:00"/>
    <x v="166"/>
    <d v="1899-12-30T00:00:00"/>
    <x v="1"/>
  </r>
  <r>
    <n v="6"/>
    <s v="Cliente_687"/>
    <n v="3"/>
    <x v="505"/>
    <d v="2023-04-06T01:55:00"/>
    <d v="2023-04-06T04:32:00"/>
    <x v="461"/>
    <x v="4"/>
    <x v="0"/>
    <x v="2"/>
    <n v="36.58"/>
    <s v="Reservada"/>
    <x v="636"/>
    <x v="8"/>
    <s v="Plato_11, Plato_18, Plato_1"/>
    <n v="117"/>
    <d v="1899-12-30T02:37:00"/>
    <x v="135"/>
    <d v="1899-12-30T01:36:00"/>
    <x v="0"/>
  </r>
  <r>
    <n v="16"/>
    <s v="Cliente_406"/>
    <n v="6"/>
    <x v="506"/>
    <d v="2023-04-06T00:54:00"/>
    <d v="2023-04-06T02:16:00"/>
    <x v="532"/>
    <x v="0"/>
    <x v="2"/>
    <x v="2"/>
    <n v="30.71"/>
    <s v="Ocupada"/>
    <x v="637"/>
    <x v="10"/>
    <s v="Plato_2"/>
    <n v="90"/>
    <d v="1899-12-30T01:37:00"/>
    <x v="18"/>
    <d v="1899-12-30T00:53:00"/>
    <x v="0"/>
  </r>
  <r>
    <n v="8"/>
    <s v="Cliente_415"/>
    <n v="4"/>
    <x v="507"/>
    <d v="2023-04-06T02:17:00"/>
    <d v="2023-04-06T05:19:00"/>
    <x v="533"/>
    <x v="2"/>
    <x v="2"/>
    <x v="2"/>
    <n v="18.97"/>
    <s v="Reservada"/>
    <x v="638"/>
    <x v="0"/>
    <s v="Plato_10, Plato_17, Plato_12"/>
    <n v="152"/>
    <d v="1899-12-30T03:02:00"/>
    <x v="86"/>
    <d v="1899-12-30T00:46:00"/>
    <x v="0"/>
  </r>
  <r>
    <n v="14"/>
    <s v="Cliente_456"/>
    <n v="3"/>
    <x v="397"/>
    <d v="2023-04-06T00:41:00"/>
    <d v="2023-04-06T01:50:00"/>
    <x v="534"/>
    <x v="0"/>
    <x v="0"/>
    <x v="0"/>
    <n v="49.29"/>
    <s v="Libre"/>
    <x v="639"/>
    <x v="5"/>
    <s v="Plato_10, Plato_13, Plato_11"/>
    <n v="219"/>
    <d v="1899-12-30T01:09:00"/>
    <x v="134"/>
    <d v="1899-12-30T00:00:00"/>
    <x v="1"/>
  </r>
  <r>
    <n v="2"/>
    <s v="Cliente_820"/>
    <n v="4"/>
    <x v="454"/>
    <d v="2023-04-06T01:08:00"/>
    <d v="2023-04-06T03:52:00"/>
    <x v="535"/>
    <x v="1"/>
    <x v="0"/>
    <x v="0"/>
    <n v="39.68"/>
    <s v="Reservada"/>
    <x v="640"/>
    <x v="8"/>
    <s v="Plato_9, Plato_1, Plato_14"/>
    <n v="208"/>
    <d v="1899-12-30T02:44:00"/>
    <x v="107"/>
    <d v="1899-12-30T01:30:00"/>
    <x v="0"/>
  </r>
  <r>
    <n v="15"/>
    <s v="Cliente_698"/>
    <n v="1"/>
    <x v="466"/>
    <d v="2023-04-06T02:36:00"/>
    <d v="2023-04-06T05:24:00"/>
    <x v="469"/>
    <x v="2"/>
    <x v="0"/>
    <x v="2"/>
    <n v="11.11"/>
    <s v="Ocupada"/>
    <x v="641"/>
    <x v="10"/>
    <s v="Plato_13, Plato_10, Plato_9"/>
    <n v="176"/>
    <d v="1899-12-30T03:03:00"/>
    <x v="39"/>
    <d v="1899-12-30T01:42:00"/>
    <x v="0"/>
  </r>
  <r>
    <n v="17"/>
    <s v="Cliente_59"/>
    <n v="2"/>
    <x v="413"/>
    <d v="2023-04-06T00:17:00"/>
    <d v="2023-04-06T01:56:00"/>
    <x v="536"/>
    <x v="2"/>
    <x v="1"/>
    <x v="0"/>
    <n v="28.81"/>
    <s v="Ocupada"/>
    <x v="642"/>
    <x v="7"/>
    <s v="Plato_11"/>
    <n v="33"/>
    <d v="1899-12-30T01:54:00"/>
    <x v="73"/>
    <d v="1899-12-30T01:36:00"/>
    <x v="0"/>
  </r>
  <r>
    <n v="9"/>
    <s v="Cliente_799"/>
    <n v="6"/>
    <x v="416"/>
    <d v="2023-04-06T03:44:00"/>
    <d v="2023-04-06T07:10:00"/>
    <x v="537"/>
    <x v="1"/>
    <x v="0"/>
    <x v="0"/>
    <n v="13.86"/>
    <s v="Reservada"/>
    <x v="643"/>
    <x v="8"/>
    <s v="Plato_17"/>
    <n v="93"/>
    <d v="1899-12-30T03:26:00"/>
    <x v="62"/>
    <d v="1899-12-30T02:35:00"/>
    <x v="0"/>
  </r>
  <r>
    <n v="6"/>
    <s v="Cliente_196"/>
    <n v="6"/>
    <x v="422"/>
    <d v="2023-04-06T02:50:00"/>
    <d v="2023-04-06T06:25:00"/>
    <x v="538"/>
    <x v="0"/>
    <x v="2"/>
    <x v="1"/>
    <n v="40.03"/>
    <s v="Libre"/>
    <x v="644"/>
    <x v="6"/>
    <s v="Plato_11, Plato_6"/>
    <n v="180"/>
    <d v="1899-12-30T03:35:00"/>
    <x v="63"/>
    <d v="1899-12-30T01:58:00"/>
    <x v="0"/>
  </r>
  <r>
    <n v="12"/>
    <s v="Cliente_623"/>
    <n v="2"/>
    <x v="508"/>
    <d v="2023-04-06T03:59:00"/>
    <d v="2023-04-06T06:38:00"/>
    <x v="539"/>
    <x v="2"/>
    <x v="0"/>
    <x v="0"/>
    <n v="12.59"/>
    <s v="Libre"/>
    <x v="645"/>
    <x v="6"/>
    <s v="Plato_8"/>
    <n v="70"/>
    <d v="1899-12-30T02:39:00"/>
    <x v="167"/>
    <d v="1899-12-30T02:03:00"/>
    <x v="0"/>
  </r>
  <r>
    <n v="12"/>
    <s v="Cliente_52"/>
    <n v="2"/>
    <x v="509"/>
    <d v="2023-04-06T02:55:00"/>
    <d v="2023-04-06T06:25:00"/>
    <x v="538"/>
    <x v="2"/>
    <x v="0"/>
    <x v="2"/>
    <n v="42.79"/>
    <s v="Reservada"/>
    <x v="646"/>
    <x v="6"/>
    <s v="Plato_4, Plato_17"/>
    <n v="98"/>
    <d v="1899-12-30T03:30:00"/>
    <x v="142"/>
    <d v="1899-12-30T02:51:00"/>
    <x v="0"/>
  </r>
  <r>
    <n v="9"/>
    <s v="Cliente_946"/>
    <n v="1"/>
    <x v="510"/>
    <d v="2023-04-06T02:59:00"/>
    <d v="2023-04-06T04:55:00"/>
    <x v="540"/>
    <x v="2"/>
    <x v="2"/>
    <x v="2"/>
    <n v="17.43"/>
    <s v="Libre"/>
    <x v="647"/>
    <x v="2"/>
    <s v="Plato_16"/>
    <n v="56"/>
    <d v="1899-12-30T01:56:00"/>
    <x v="32"/>
    <d v="1899-12-30T01:09:00"/>
    <x v="0"/>
  </r>
  <r>
    <n v="9"/>
    <s v="Cliente_278"/>
    <n v="1"/>
    <x v="453"/>
    <d v="2023-04-06T00:55:00"/>
    <d v="2023-04-06T03:45:00"/>
    <x v="541"/>
    <x v="3"/>
    <x v="0"/>
    <x v="1"/>
    <n v="15.98"/>
    <s v="Ocupada"/>
    <x v="648"/>
    <x v="3"/>
    <s v="Plato_9, Plato_16, Plato_1, Plato_3"/>
    <n v="256"/>
    <d v="1899-12-30T03:05:00"/>
    <x v="25"/>
    <d v="1899-12-30T01:16:00"/>
    <x v="0"/>
  </r>
  <r>
    <n v="11"/>
    <s v="Cliente_232"/>
    <n v="3"/>
    <x v="511"/>
    <d v="2023-04-07T03:33:00"/>
    <d v="2023-04-07T05:02:00"/>
    <x v="542"/>
    <x v="0"/>
    <x v="0"/>
    <x v="0"/>
    <n v="38.21"/>
    <s v="Libre"/>
    <x v="649"/>
    <x v="10"/>
    <s v="Plato_13, Plato_9, Plato_15, Plato_8"/>
    <n v="237"/>
    <d v="1899-12-30T01:29:00"/>
    <x v="75"/>
    <d v="1899-12-30T00:13:00"/>
    <x v="0"/>
  </r>
  <r>
    <n v="16"/>
    <s v="Cliente_595"/>
    <n v="4"/>
    <x v="512"/>
    <d v="2023-04-07T02:04:00"/>
    <d v="2023-04-07T05:44:00"/>
    <x v="543"/>
    <x v="4"/>
    <x v="2"/>
    <x v="2"/>
    <n v="20.27"/>
    <s v="Libre"/>
    <x v="650"/>
    <x v="10"/>
    <s v="Plato_20, Plato_13, Plato_11"/>
    <n v="209"/>
    <d v="1899-12-30T03:40:00"/>
    <x v="98"/>
    <d v="1899-12-30T02:12:00"/>
    <x v="0"/>
  </r>
  <r>
    <n v="14"/>
    <s v="Cliente_968"/>
    <n v="5"/>
    <x v="513"/>
    <d v="2023-04-07T00:06:00"/>
    <d v="2023-04-07T02:26:00"/>
    <x v="544"/>
    <x v="2"/>
    <x v="0"/>
    <x v="0"/>
    <n v="23.26"/>
    <s v="Ocupada"/>
    <x v="651"/>
    <x v="7"/>
    <s v="Plato_17, Plato_19"/>
    <n v="170"/>
    <d v="1899-12-30T02:35:00"/>
    <x v="150"/>
    <d v="1899-12-30T01:45:00"/>
    <x v="0"/>
  </r>
  <r>
    <n v="13"/>
    <s v="Cliente_2"/>
    <n v="5"/>
    <x v="514"/>
    <d v="2023-04-07T02:31:00"/>
    <d v="2023-04-07T04:20:00"/>
    <x v="545"/>
    <x v="1"/>
    <x v="0"/>
    <x v="2"/>
    <n v="34.33"/>
    <s v="Libre"/>
    <x v="652"/>
    <x v="5"/>
    <s v="Plato_16, Plato_2, Plato_8"/>
    <n v="244"/>
    <d v="1899-12-30T01:49:00"/>
    <x v="102"/>
    <d v="1899-12-30T00:00:00"/>
    <x v="1"/>
  </r>
  <r>
    <n v="12"/>
    <s v="Cliente_880"/>
    <n v="5"/>
    <x v="515"/>
    <d v="2023-04-07T00:02:00"/>
    <d v="2023-04-07T01:44:00"/>
    <x v="546"/>
    <x v="3"/>
    <x v="2"/>
    <x v="2"/>
    <n v="23.98"/>
    <s v="Ocupada"/>
    <x v="653"/>
    <x v="7"/>
    <s v="Plato_5, Plato_3"/>
    <n v="42"/>
    <d v="1899-12-30T01:57:00"/>
    <x v="18"/>
    <d v="1899-12-30T01:13:00"/>
    <x v="0"/>
  </r>
  <r>
    <n v="5"/>
    <s v="Cliente_626"/>
    <n v="4"/>
    <x v="516"/>
    <d v="2023-04-07T01:15:00"/>
    <d v="2023-04-07T04:49:00"/>
    <x v="547"/>
    <x v="3"/>
    <x v="0"/>
    <x v="1"/>
    <n v="21.7"/>
    <s v="Reservada"/>
    <x v="654"/>
    <x v="2"/>
    <s v="Plato_17"/>
    <n v="93"/>
    <d v="1899-12-30T03:34:00"/>
    <x v="167"/>
    <d v="1899-12-30T02:58:00"/>
    <x v="0"/>
  </r>
  <r>
    <n v="19"/>
    <s v="Cliente_411"/>
    <n v="6"/>
    <x v="517"/>
    <d v="2023-04-07T03:36:00"/>
    <d v="2023-04-07T06:40:00"/>
    <x v="548"/>
    <x v="1"/>
    <x v="2"/>
    <x v="2"/>
    <n v="31.23"/>
    <s v="Reservada"/>
    <x v="655"/>
    <x v="10"/>
    <s v="Plato_14, Plato_3, Plato_12, Plato_19"/>
    <n v="157"/>
    <d v="1899-12-30T03:04:00"/>
    <x v="110"/>
    <d v="1899-12-30T01:14:00"/>
    <x v="0"/>
  </r>
  <r>
    <n v="1"/>
    <s v="Cliente_123"/>
    <n v="2"/>
    <x v="518"/>
    <d v="2023-04-07T00:51:00"/>
    <d v="2023-04-07T04:07:00"/>
    <x v="549"/>
    <x v="1"/>
    <x v="0"/>
    <x v="1"/>
    <n v="44.2"/>
    <s v="Reservada"/>
    <x v="656"/>
    <x v="9"/>
    <s v="Plato_20, Plato_14, Plato_8"/>
    <n v="196"/>
    <d v="1899-12-30T03:16:00"/>
    <x v="17"/>
    <d v="1899-12-30T01:02:00"/>
    <x v="0"/>
  </r>
  <r>
    <n v="19"/>
    <s v="Cliente_910"/>
    <n v="5"/>
    <x v="519"/>
    <d v="2023-04-07T01:43:00"/>
    <d v="2023-04-07T05:02:00"/>
    <x v="542"/>
    <x v="3"/>
    <x v="1"/>
    <x v="1"/>
    <n v="31.27"/>
    <s v="Reservada"/>
    <x v="657"/>
    <x v="2"/>
    <s v="Plato_15, Plato_6"/>
    <n v="86"/>
    <d v="1899-12-30T03:19:00"/>
    <x v="48"/>
    <d v="1899-12-30T02:31:00"/>
    <x v="0"/>
  </r>
  <r>
    <n v="9"/>
    <s v="Cliente_539"/>
    <n v="4"/>
    <x v="520"/>
    <d v="2023-04-07T02:50:00"/>
    <d v="2023-04-07T04:03:00"/>
    <x v="550"/>
    <x v="4"/>
    <x v="0"/>
    <x v="2"/>
    <n v="35.24"/>
    <s v="Ocupada"/>
    <x v="658"/>
    <x v="4"/>
    <s v="Plato_9"/>
    <n v="87"/>
    <d v="1899-12-30T01:28:00"/>
    <x v="126"/>
    <d v="1899-12-30T00:57:00"/>
    <x v="0"/>
  </r>
  <r>
    <n v="19"/>
    <s v="Cliente_483"/>
    <n v="4"/>
    <x v="521"/>
    <d v="2023-04-07T01:56:00"/>
    <d v="2023-04-07T05:51:00"/>
    <x v="551"/>
    <x v="2"/>
    <x v="1"/>
    <x v="2"/>
    <n v="15.91"/>
    <s v="Reservada"/>
    <x v="659"/>
    <x v="2"/>
    <s v="Plato_12, Plato_2, Plato_20"/>
    <n v="208"/>
    <d v="1899-12-30T03:55:00"/>
    <x v="129"/>
    <d v="1899-12-30T03:10:00"/>
    <x v="0"/>
  </r>
  <r>
    <n v="16"/>
    <s v="Cliente_949"/>
    <n v="4"/>
    <x v="522"/>
    <d v="2023-04-07T03:22:00"/>
    <d v="2023-04-07T06:52:00"/>
    <x v="552"/>
    <x v="4"/>
    <x v="2"/>
    <x v="2"/>
    <n v="32.54"/>
    <s v="Ocupada"/>
    <x v="660"/>
    <x v="10"/>
    <s v="Plato_14, Plato_17, Plato_1, Plato_16"/>
    <n v="206"/>
    <d v="1899-12-30T03:45:00"/>
    <x v="106"/>
    <d v="1899-12-30T01:30:00"/>
    <x v="0"/>
  </r>
  <r>
    <n v="15"/>
    <s v="Cliente_642"/>
    <n v="4"/>
    <x v="523"/>
    <d v="2023-04-07T02:01:00"/>
    <d v="2023-04-07T05:02:00"/>
    <x v="542"/>
    <x v="1"/>
    <x v="0"/>
    <x v="2"/>
    <n v="11.64"/>
    <s v="Libre"/>
    <x v="661"/>
    <x v="6"/>
    <s v="Plato_7, Plato_1, Plato_19"/>
    <n v="133"/>
    <d v="1899-12-30T03:01:00"/>
    <x v="1"/>
    <d v="1899-12-30T01:36:00"/>
    <x v="0"/>
  </r>
  <r>
    <n v="3"/>
    <s v="Cliente_962"/>
    <n v="1"/>
    <x v="524"/>
    <d v="2023-04-07T01:09:00"/>
    <d v="2023-04-07T03:47:00"/>
    <x v="553"/>
    <x v="1"/>
    <x v="0"/>
    <x v="1"/>
    <n v="41.8"/>
    <s v="Ocupada"/>
    <x v="662"/>
    <x v="0"/>
    <s v="Plato_4, Plato_9, Plato_3"/>
    <n v="114"/>
    <d v="1899-12-30T02:53:00"/>
    <x v="37"/>
    <d v="1899-12-30T01:26:00"/>
    <x v="0"/>
  </r>
  <r>
    <n v="20"/>
    <s v="Cliente_883"/>
    <n v="6"/>
    <x v="525"/>
    <d v="2023-04-07T01:35:00"/>
    <d v="2023-04-07T03:53:00"/>
    <x v="554"/>
    <x v="4"/>
    <x v="1"/>
    <x v="0"/>
    <n v="31.27"/>
    <s v="Reservada"/>
    <x v="663"/>
    <x v="1"/>
    <s v="Plato_4, Plato_12, Plato_5"/>
    <n v="122"/>
    <d v="1899-12-30T02:18:00"/>
    <x v="79"/>
    <d v="1899-12-30T00:39:00"/>
    <x v="0"/>
  </r>
  <r>
    <n v="6"/>
    <s v="Cliente_425"/>
    <n v="1"/>
    <x v="526"/>
    <d v="2023-04-07T02:05:00"/>
    <d v="2023-04-07T05:56:00"/>
    <x v="555"/>
    <x v="3"/>
    <x v="0"/>
    <x v="2"/>
    <n v="25.32"/>
    <s v="Ocupada"/>
    <x v="664"/>
    <x v="6"/>
    <s v="Plato_1, Plato_6"/>
    <n v="129"/>
    <d v="1899-12-30T04:06:00"/>
    <x v="3"/>
    <d v="1899-12-30T03:26:00"/>
    <x v="0"/>
  </r>
  <r>
    <n v="8"/>
    <s v="Cliente_593"/>
    <n v="4"/>
    <x v="527"/>
    <d v="2023-04-07T01:04:00"/>
    <d v="2023-04-07T04:57:00"/>
    <x v="556"/>
    <x v="2"/>
    <x v="0"/>
    <x v="2"/>
    <n v="11.86"/>
    <s v="Libre"/>
    <x v="665"/>
    <x v="3"/>
    <s v="Plato_3"/>
    <n v="40"/>
    <d v="1899-12-30T03:53:00"/>
    <x v="111"/>
    <d v="1899-12-30T03:26:00"/>
    <x v="0"/>
  </r>
  <r>
    <n v="6"/>
    <s v="Cliente_368"/>
    <n v="5"/>
    <x v="528"/>
    <d v="2023-04-07T03:39:00"/>
    <d v="2023-04-07T07:07:00"/>
    <x v="557"/>
    <x v="0"/>
    <x v="0"/>
    <x v="2"/>
    <n v="20.49"/>
    <s v="Reservada"/>
    <x v="666"/>
    <x v="4"/>
    <s v="Plato_19"/>
    <n v="36"/>
    <d v="1899-12-30T03:28:00"/>
    <x v="104"/>
    <d v="1899-12-30T03:16:00"/>
    <x v="0"/>
  </r>
  <r>
    <n v="12"/>
    <s v="Cliente_418"/>
    <n v="4"/>
    <x v="519"/>
    <d v="2023-04-07T01:43:00"/>
    <d v="2023-04-07T04:41:00"/>
    <x v="558"/>
    <x v="1"/>
    <x v="1"/>
    <x v="2"/>
    <n v="18.61"/>
    <s v="Reservada"/>
    <x v="667"/>
    <x v="6"/>
    <s v="Plato_10, Plato_7, Plato_1"/>
    <n v="201"/>
    <d v="1899-12-30T02:58:00"/>
    <x v="81"/>
    <d v="1899-12-30T01:03:00"/>
    <x v="0"/>
  </r>
  <r>
    <n v="10"/>
    <s v="Cliente_693"/>
    <n v="4"/>
    <x v="529"/>
    <d v="2023-04-07T01:01:00"/>
    <d v="2023-04-07T04:34:00"/>
    <x v="559"/>
    <x v="0"/>
    <x v="0"/>
    <x v="2"/>
    <n v="10.68"/>
    <s v="Libre"/>
    <x v="668"/>
    <x v="5"/>
    <s v="Plato_17, Plato_6, Plato_15"/>
    <n v="181"/>
    <d v="1899-12-30T03:33:00"/>
    <x v="27"/>
    <d v="1899-12-30T02:24:00"/>
    <x v="0"/>
  </r>
  <r>
    <n v="16"/>
    <s v="Cliente_226"/>
    <n v="6"/>
    <x v="530"/>
    <d v="2023-04-07T01:52:00"/>
    <d v="2023-04-07T03:12:00"/>
    <x v="560"/>
    <x v="2"/>
    <x v="0"/>
    <x v="1"/>
    <n v="37.93"/>
    <s v="Ocupada"/>
    <x v="669"/>
    <x v="6"/>
    <s v="Plato_14, Plato_8, Plato_19"/>
    <n v="94"/>
    <d v="1899-12-30T01:35:00"/>
    <x v="134"/>
    <d v="1899-12-30T00:20:00"/>
    <x v="0"/>
  </r>
  <r>
    <n v="17"/>
    <s v="Cliente_759"/>
    <n v="3"/>
    <x v="531"/>
    <d v="2023-04-07T02:18:00"/>
    <d v="2023-04-07T03:30:00"/>
    <x v="561"/>
    <x v="0"/>
    <x v="0"/>
    <x v="1"/>
    <n v="32.200000000000003"/>
    <s v="Reservada"/>
    <x v="670"/>
    <x v="6"/>
    <s v="Plato_8, Plato_1, Plato_15"/>
    <n v="184"/>
    <d v="1899-12-30T01:12:00"/>
    <x v="11"/>
    <d v="1899-12-30T00:00:00"/>
    <x v="1"/>
  </r>
  <r>
    <n v="12"/>
    <s v="Cliente_517"/>
    <n v="6"/>
    <x v="532"/>
    <d v="2023-04-07T01:24:00"/>
    <d v="2023-04-07T03:51:00"/>
    <x v="562"/>
    <x v="4"/>
    <x v="2"/>
    <x v="2"/>
    <n v="29.19"/>
    <s v="Reservada"/>
    <x v="671"/>
    <x v="9"/>
    <s v="Plato_15, Plato_13, Plato_12"/>
    <n v="157"/>
    <d v="1899-12-30T02:27:00"/>
    <x v="34"/>
    <d v="1899-12-30T01:09:00"/>
    <x v="0"/>
  </r>
  <r>
    <n v="20"/>
    <s v="Cliente_485"/>
    <n v="6"/>
    <x v="533"/>
    <d v="2023-04-07T00:37:00"/>
    <d v="2023-04-07T02:52:00"/>
    <x v="563"/>
    <x v="3"/>
    <x v="0"/>
    <x v="2"/>
    <n v="36.5"/>
    <s v="Reservada"/>
    <x v="672"/>
    <x v="5"/>
    <s v="Plato_20, Plato_8, Plato_2, Plato_1"/>
    <n v="265"/>
    <d v="1899-12-30T02:15:00"/>
    <x v="114"/>
    <d v="1899-12-30T00:42:00"/>
    <x v="0"/>
  </r>
  <r>
    <n v="1"/>
    <s v="Cliente_834"/>
    <n v="3"/>
    <x v="534"/>
    <d v="2023-04-07T00:03:00"/>
    <d v="2023-04-07T01:30:00"/>
    <x v="564"/>
    <x v="3"/>
    <x v="2"/>
    <x v="2"/>
    <n v="41.29"/>
    <s v="Libre"/>
    <x v="673"/>
    <x v="3"/>
    <s v="Plato_12, Plato_4, Plato_17, Plato_13"/>
    <n v="207"/>
    <d v="1899-12-30T01:27:00"/>
    <x v="31"/>
    <d v="1899-12-30T00:22:00"/>
    <x v="0"/>
  </r>
  <r>
    <n v="5"/>
    <s v="Cliente_104"/>
    <n v="2"/>
    <x v="535"/>
    <d v="2023-04-07T00:54:00"/>
    <d v="2023-04-07T04:33:00"/>
    <x v="565"/>
    <x v="2"/>
    <x v="2"/>
    <x v="1"/>
    <n v="30.74"/>
    <s v="Reservada"/>
    <x v="674"/>
    <x v="8"/>
    <s v="Plato_1, Plato_3, Plato_19"/>
    <n v="193"/>
    <d v="1899-12-30T03:39:00"/>
    <x v="83"/>
    <d v="1899-12-30T01:38:00"/>
    <x v="0"/>
  </r>
  <r>
    <n v="7"/>
    <s v="Cliente_494"/>
    <n v="6"/>
    <x v="536"/>
    <d v="2023-04-07T00:28:00"/>
    <d v="2023-04-07T03:45:00"/>
    <x v="566"/>
    <x v="0"/>
    <x v="0"/>
    <x v="2"/>
    <n v="41.6"/>
    <s v="Ocupada"/>
    <x v="675"/>
    <x v="8"/>
    <s v="Plato_17, Plato_14, Plato_16, Plato_13"/>
    <n v="124"/>
    <d v="1899-12-30T03:32:00"/>
    <x v="83"/>
    <d v="1899-12-30T01:31:00"/>
    <x v="0"/>
  </r>
  <r>
    <n v="14"/>
    <s v="Cliente_331"/>
    <n v="6"/>
    <x v="537"/>
    <d v="2023-04-07T00:34:00"/>
    <d v="2023-04-07T02:37:00"/>
    <x v="567"/>
    <x v="2"/>
    <x v="0"/>
    <x v="2"/>
    <n v="12.57"/>
    <s v="Ocupada"/>
    <x v="676"/>
    <x v="6"/>
    <s v="Plato_3, Plato_8, Plato_18"/>
    <n v="144"/>
    <d v="1899-12-30T02:18:00"/>
    <x v="168"/>
    <d v="1899-12-30T00:00:00"/>
    <x v="1"/>
  </r>
  <r>
    <n v="19"/>
    <s v="Cliente_483"/>
    <n v="1"/>
    <x v="538"/>
    <d v="2023-04-07T03:01:00"/>
    <d v="2023-04-07T05:22:00"/>
    <x v="568"/>
    <x v="0"/>
    <x v="0"/>
    <x v="2"/>
    <n v="26.76"/>
    <s v="Ocupada"/>
    <x v="677"/>
    <x v="9"/>
    <s v="Plato_9, Plato_12, Plato_8, Plato_7"/>
    <n v="204"/>
    <d v="1899-12-30T02:36:00"/>
    <x v="83"/>
    <d v="1899-12-30T00:35:00"/>
    <x v="0"/>
  </r>
  <r>
    <n v="9"/>
    <s v="Cliente_26"/>
    <n v="4"/>
    <x v="515"/>
    <d v="2023-04-07T00:02:00"/>
    <d v="2023-04-07T03:03:00"/>
    <x v="569"/>
    <x v="2"/>
    <x v="0"/>
    <x v="2"/>
    <n v="36.43"/>
    <s v="Ocupada"/>
    <x v="678"/>
    <x v="9"/>
    <s v="Plato_13, Plato_10, Plato_16, Plato_1"/>
    <n v="199"/>
    <d v="1899-12-30T03:16:00"/>
    <x v="103"/>
    <d v="1899-12-30T01:30:00"/>
    <x v="0"/>
  </r>
  <r>
    <n v="5"/>
    <s v="Cliente_35"/>
    <n v="4"/>
    <x v="539"/>
    <d v="2023-04-07T01:23:00"/>
    <d v="2023-04-07T05:20:00"/>
    <x v="570"/>
    <x v="0"/>
    <x v="0"/>
    <x v="1"/>
    <n v="12.06"/>
    <s v="Reservada"/>
    <x v="679"/>
    <x v="3"/>
    <s v="Plato_4, Plato_3, Plato_11"/>
    <n v="162"/>
    <d v="1899-12-30T03:57:00"/>
    <x v="120"/>
    <d v="1899-12-30T02:06:00"/>
    <x v="0"/>
  </r>
  <r>
    <n v="2"/>
    <s v="Cliente_840"/>
    <n v="4"/>
    <x v="540"/>
    <d v="2023-04-07T02:56:00"/>
    <d v="2023-04-07T06:50:00"/>
    <x v="571"/>
    <x v="4"/>
    <x v="0"/>
    <x v="0"/>
    <n v="37.07"/>
    <s v="Libre"/>
    <x v="680"/>
    <x v="3"/>
    <s v="Plato_11, Plato_13"/>
    <n v="75"/>
    <d v="1899-12-30T03:54:00"/>
    <x v="31"/>
    <d v="1899-12-30T02:49:00"/>
    <x v="0"/>
  </r>
  <r>
    <n v="1"/>
    <s v="Cliente_36"/>
    <n v="5"/>
    <x v="541"/>
    <d v="2023-04-07T01:26:00"/>
    <d v="2023-04-07T04:05:00"/>
    <x v="572"/>
    <x v="3"/>
    <x v="1"/>
    <x v="2"/>
    <n v="21.04"/>
    <s v="Ocupada"/>
    <x v="681"/>
    <x v="5"/>
    <s v="Plato_14"/>
    <n v="23"/>
    <d v="1899-12-30T02:54:00"/>
    <x v="49"/>
    <d v="1899-12-30T02:11:00"/>
    <x v="0"/>
  </r>
  <r>
    <n v="2"/>
    <s v="Cliente_837"/>
    <n v="6"/>
    <x v="542"/>
    <d v="2023-04-07T03:56:00"/>
    <d v="2023-04-07T06:22:00"/>
    <x v="573"/>
    <x v="3"/>
    <x v="0"/>
    <x v="2"/>
    <n v="40.42"/>
    <s v="Ocupada"/>
    <x v="682"/>
    <x v="1"/>
    <s v="Plato_5, Plato_3, Plato_20, Plato_17"/>
    <n v="164"/>
    <d v="1899-12-30T02:41:00"/>
    <x v="53"/>
    <d v="1899-12-30T01:19:00"/>
    <x v="0"/>
  </r>
  <r>
    <n v="10"/>
    <s v="Cliente_514"/>
    <n v="6"/>
    <x v="543"/>
    <d v="2023-04-07T03:29:00"/>
    <d v="2023-04-07T04:40:00"/>
    <x v="574"/>
    <x v="4"/>
    <x v="2"/>
    <x v="2"/>
    <n v="48.15"/>
    <s v="Ocupada"/>
    <x v="683"/>
    <x v="9"/>
    <s v="Plato_19, Plato_17, Plato_10, Plato_9"/>
    <n v="180"/>
    <d v="1899-12-30T01:26:00"/>
    <x v="110"/>
    <d v="1899-12-30T00:00:00"/>
    <x v="1"/>
  </r>
  <r>
    <n v="5"/>
    <s v="Cliente_485"/>
    <n v="5"/>
    <x v="536"/>
    <d v="2023-04-07T00:28:00"/>
    <d v="2023-04-07T01:43:00"/>
    <x v="575"/>
    <x v="2"/>
    <x v="0"/>
    <x v="0"/>
    <n v="19.89"/>
    <s v="Libre"/>
    <x v="684"/>
    <x v="0"/>
    <s v="Plato_6"/>
    <n v="54"/>
    <d v="1899-12-30T01:15:00"/>
    <x v="4"/>
    <d v="1899-12-30T00:58:00"/>
    <x v="0"/>
  </r>
  <r>
    <n v="10"/>
    <s v="Cliente_832"/>
    <n v="6"/>
    <x v="544"/>
    <d v="2023-04-07T01:12:00"/>
    <d v="2023-04-07T03:39:00"/>
    <x v="576"/>
    <x v="1"/>
    <x v="0"/>
    <x v="1"/>
    <n v="15.83"/>
    <s v="Reservada"/>
    <x v="685"/>
    <x v="3"/>
    <s v="Plato_17, Plato_3"/>
    <n v="102"/>
    <d v="1899-12-30T02:27:00"/>
    <x v="118"/>
    <d v="1899-12-30T01:29:00"/>
    <x v="0"/>
  </r>
  <r>
    <n v="2"/>
    <s v="Cliente_778"/>
    <n v="6"/>
    <x v="545"/>
    <d v="2023-04-07T01:54:00"/>
    <d v="2023-04-07T05:39:00"/>
    <x v="577"/>
    <x v="4"/>
    <x v="0"/>
    <x v="1"/>
    <n v="10.53"/>
    <s v="Libre"/>
    <x v="686"/>
    <x v="0"/>
    <s v="Plato_19"/>
    <n v="72"/>
    <d v="1899-12-30T03:45:00"/>
    <x v="9"/>
    <d v="1899-12-30T03:16:00"/>
    <x v="0"/>
  </r>
  <r>
    <n v="3"/>
    <s v="Cliente_725"/>
    <n v="1"/>
    <x v="546"/>
    <d v="2023-04-07T03:26:00"/>
    <d v="2023-04-07T05:03:00"/>
    <x v="578"/>
    <x v="1"/>
    <x v="0"/>
    <x v="2"/>
    <n v="48.7"/>
    <s v="Ocupada"/>
    <x v="687"/>
    <x v="10"/>
    <s v="Plato_9"/>
    <n v="29"/>
    <d v="1899-12-30T01:52:00"/>
    <x v="156"/>
    <d v="1899-12-30T01:38:00"/>
    <x v="0"/>
  </r>
  <r>
    <n v="14"/>
    <s v="Cliente_114"/>
    <n v="1"/>
    <x v="547"/>
    <d v="2023-04-07T00:36:00"/>
    <d v="2023-04-07T02:22:00"/>
    <x v="579"/>
    <x v="1"/>
    <x v="0"/>
    <x v="2"/>
    <n v="10.25"/>
    <s v="Ocupada"/>
    <x v="688"/>
    <x v="3"/>
    <s v="Plato_14, Plato_1, Plato_13"/>
    <n v="165"/>
    <d v="1899-12-30T02:01:00"/>
    <x v="9"/>
    <d v="1899-12-30T01:32:00"/>
    <x v="0"/>
  </r>
  <r>
    <n v="15"/>
    <s v="Cliente_95"/>
    <n v="4"/>
    <x v="548"/>
    <d v="2023-04-07T02:43:00"/>
    <d v="2023-04-07T05:43:00"/>
    <x v="580"/>
    <x v="3"/>
    <x v="2"/>
    <x v="0"/>
    <n v="37.22"/>
    <s v="Reservada"/>
    <x v="689"/>
    <x v="0"/>
    <s v="Plato_20, Plato_17, Plato_16, Plato_11"/>
    <n v="191"/>
    <d v="1899-12-30T03:00:00"/>
    <x v="147"/>
    <d v="1899-12-30T00:37:00"/>
    <x v="0"/>
  </r>
  <r>
    <n v="19"/>
    <s v="Cliente_103"/>
    <n v="4"/>
    <x v="519"/>
    <d v="2023-04-07T01:43:00"/>
    <d v="2023-04-07T05:17:00"/>
    <x v="581"/>
    <x v="0"/>
    <x v="2"/>
    <x v="0"/>
    <n v="13.9"/>
    <s v="Ocupada"/>
    <x v="690"/>
    <x v="1"/>
    <s v="Plato_5"/>
    <n v="66"/>
    <d v="1899-12-30T03:49:00"/>
    <x v="153"/>
    <d v="1899-12-30T03:15:00"/>
    <x v="0"/>
  </r>
  <r>
    <n v="9"/>
    <s v="Cliente_30"/>
    <n v="2"/>
    <x v="549"/>
    <d v="2023-04-07T00:53:00"/>
    <d v="2023-04-07T04:26:00"/>
    <x v="582"/>
    <x v="1"/>
    <x v="2"/>
    <x v="2"/>
    <n v="25.92"/>
    <s v="Reservada"/>
    <x v="691"/>
    <x v="10"/>
    <s v="Plato_8, Plato_2, Plato_4, Plato_3"/>
    <n v="173"/>
    <d v="1899-12-30T03:33:00"/>
    <x v="61"/>
    <d v="1899-12-30T01:53:00"/>
    <x v="0"/>
  </r>
  <r>
    <n v="15"/>
    <s v="Cliente_330"/>
    <n v="4"/>
    <x v="550"/>
    <d v="2023-04-07T03:44:00"/>
    <d v="2023-04-07T07:31:00"/>
    <x v="583"/>
    <x v="0"/>
    <x v="0"/>
    <x v="2"/>
    <n v="28.31"/>
    <s v="Libre"/>
    <x v="692"/>
    <x v="8"/>
    <s v="Plato_19, Plato_13"/>
    <n v="78"/>
    <d v="1899-12-30T03:47:00"/>
    <x v="18"/>
    <d v="1899-12-30T03:03:00"/>
    <x v="0"/>
  </r>
  <r>
    <n v="5"/>
    <s v="Cliente_88"/>
    <n v="4"/>
    <x v="551"/>
    <d v="2023-04-07T01:51:00"/>
    <d v="2023-04-07T05:13:00"/>
    <x v="584"/>
    <x v="2"/>
    <x v="0"/>
    <x v="2"/>
    <n v="23.66"/>
    <s v="Libre"/>
    <x v="693"/>
    <x v="5"/>
    <s v="Plato_3, Plato_4, Plato_20, Plato_13"/>
    <n v="157"/>
    <d v="1899-12-30T03:22:00"/>
    <x v="29"/>
    <d v="1899-12-30T01:14:00"/>
    <x v="0"/>
  </r>
  <r>
    <n v="9"/>
    <s v="Cliente_211"/>
    <n v="1"/>
    <x v="552"/>
    <d v="2023-04-07T02:02:00"/>
    <d v="2023-04-07T05:32:00"/>
    <x v="585"/>
    <x v="0"/>
    <x v="0"/>
    <x v="2"/>
    <n v="18.23"/>
    <s v="Ocupada"/>
    <x v="694"/>
    <x v="5"/>
    <s v="Plato_16, Plato_2"/>
    <n v="116"/>
    <d v="1899-12-30T03:45:00"/>
    <x v="128"/>
    <d v="1899-12-30T03:08:00"/>
    <x v="0"/>
  </r>
  <r>
    <n v="2"/>
    <s v="Cliente_282"/>
    <n v="6"/>
    <x v="553"/>
    <d v="2023-04-07T02:16:00"/>
    <d v="2023-04-07T06:11:00"/>
    <x v="586"/>
    <x v="1"/>
    <x v="2"/>
    <x v="2"/>
    <n v="18.760000000000002"/>
    <s v="Ocupada"/>
    <x v="695"/>
    <x v="4"/>
    <s v="Plato_14"/>
    <n v="46"/>
    <d v="1899-12-30T04:10:00"/>
    <x v="121"/>
    <d v="1899-12-30T03:47:00"/>
    <x v="0"/>
  </r>
  <r>
    <n v="4"/>
    <s v="Cliente_90"/>
    <n v="1"/>
    <x v="554"/>
    <d v="2023-04-07T03:48:00"/>
    <d v="2023-04-07T06:42:00"/>
    <x v="587"/>
    <x v="2"/>
    <x v="0"/>
    <x v="2"/>
    <n v="34.35"/>
    <s v="Reservada"/>
    <x v="696"/>
    <x v="7"/>
    <s v="Plato_14, Plato_11, Plato_2, Plato_6"/>
    <n v="199"/>
    <d v="1899-12-30T02:54:00"/>
    <x v="97"/>
    <d v="1899-12-30T01:07:00"/>
    <x v="0"/>
  </r>
  <r>
    <n v="19"/>
    <s v="Cliente_115"/>
    <n v="4"/>
    <x v="555"/>
    <d v="2023-04-07T02:30:00"/>
    <d v="2023-04-07T06:25:00"/>
    <x v="588"/>
    <x v="1"/>
    <x v="2"/>
    <x v="2"/>
    <n v="39.89"/>
    <s v="Libre"/>
    <x v="697"/>
    <x v="6"/>
    <s v="Plato_6, Plato_10, Plato_14, Plato_13"/>
    <n v="185"/>
    <d v="1899-12-30T03:55:00"/>
    <x v="127"/>
    <d v="1899-12-30T02:14:00"/>
    <x v="0"/>
  </r>
  <r>
    <n v="8"/>
    <s v="Cliente_143"/>
    <n v="6"/>
    <x v="525"/>
    <d v="2023-04-07T01:35:00"/>
    <d v="2023-04-07T02:56:00"/>
    <x v="589"/>
    <x v="2"/>
    <x v="0"/>
    <x v="2"/>
    <n v="38.44"/>
    <s v="Reservada"/>
    <x v="698"/>
    <x v="0"/>
    <s v="Plato_9"/>
    <n v="58"/>
    <d v="1899-12-30T01:21:00"/>
    <x v="5"/>
    <d v="1899-12-30T01:10:00"/>
    <x v="0"/>
  </r>
  <r>
    <n v="8"/>
    <s v="Cliente_496"/>
    <n v="2"/>
    <x v="556"/>
    <d v="2023-04-07T00:23:00"/>
    <d v="2023-04-07T02:50:00"/>
    <x v="590"/>
    <x v="2"/>
    <x v="0"/>
    <x v="2"/>
    <n v="21.66"/>
    <s v="Reservada"/>
    <x v="699"/>
    <x v="10"/>
    <s v="Plato_18, Plato_10, Plato_6"/>
    <n v="234"/>
    <d v="1899-12-30T02:27:00"/>
    <x v="36"/>
    <d v="1899-12-30T01:01:00"/>
    <x v="0"/>
  </r>
  <r>
    <n v="19"/>
    <s v="Cliente_58"/>
    <n v="5"/>
    <x v="557"/>
    <d v="2023-04-07T03:20:00"/>
    <d v="2023-04-07T05:45:00"/>
    <x v="591"/>
    <x v="4"/>
    <x v="0"/>
    <x v="2"/>
    <n v="39.83"/>
    <s v="Libre"/>
    <x v="700"/>
    <x v="6"/>
    <s v="Plato_11, Plato_4"/>
    <n v="102"/>
    <d v="1899-12-30T02:25:00"/>
    <x v="63"/>
    <d v="1899-12-30T00:48:00"/>
    <x v="0"/>
  </r>
  <r>
    <n v="13"/>
    <s v="Cliente_468"/>
    <n v="2"/>
    <x v="555"/>
    <d v="2023-04-07T02:30:00"/>
    <d v="2023-04-07T05:15:00"/>
    <x v="592"/>
    <x v="0"/>
    <x v="2"/>
    <x v="2"/>
    <n v="47.07"/>
    <s v="Libre"/>
    <x v="701"/>
    <x v="2"/>
    <s v="Plato_4, Plato_13, Plato_6, Plato_16"/>
    <n v="195"/>
    <d v="1899-12-30T02:45:00"/>
    <x v="51"/>
    <d v="1899-12-30T00:10:00"/>
    <x v="0"/>
  </r>
  <r>
    <n v="9"/>
    <s v="Cliente_714"/>
    <n v="5"/>
    <x v="558"/>
    <d v="2023-04-07T00:17:00"/>
    <d v="2023-04-07T02:19:00"/>
    <x v="593"/>
    <x v="1"/>
    <x v="0"/>
    <x v="2"/>
    <n v="22.24"/>
    <s v="Ocupada"/>
    <x v="702"/>
    <x v="5"/>
    <s v="Plato_13"/>
    <n v="63"/>
    <d v="1899-12-30T02:17:00"/>
    <x v="9"/>
    <d v="1899-12-30T01:48:00"/>
    <x v="0"/>
  </r>
  <r>
    <n v="13"/>
    <s v="Cliente_950"/>
    <n v="6"/>
    <x v="559"/>
    <d v="2023-04-07T01:40:00"/>
    <d v="2023-04-07T04:29:00"/>
    <x v="594"/>
    <x v="2"/>
    <x v="2"/>
    <x v="2"/>
    <n v="33.29"/>
    <s v="Reservada"/>
    <x v="703"/>
    <x v="6"/>
    <s v="Plato_4"/>
    <n v="18"/>
    <d v="1899-12-30T02:49:00"/>
    <x v="15"/>
    <d v="1899-12-30T02:11:00"/>
    <x v="0"/>
  </r>
  <r>
    <n v="12"/>
    <s v="Cliente_372"/>
    <n v="3"/>
    <x v="560"/>
    <d v="2023-04-07T01:48:00"/>
    <d v="2023-04-07T02:53:00"/>
    <x v="595"/>
    <x v="2"/>
    <x v="0"/>
    <x v="2"/>
    <n v="43.07"/>
    <s v="Libre"/>
    <x v="704"/>
    <x v="5"/>
    <s v="Plato_3, Plato_10"/>
    <n v="112"/>
    <d v="1899-12-30T01:05:00"/>
    <x v="88"/>
    <d v="1899-12-30T00:32:00"/>
    <x v="0"/>
  </r>
  <r>
    <n v="20"/>
    <s v="Cliente_663"/>
    <n v="6"/>
    <x v="561"/>
    <d v="2023-04-07T01:14:00"/>
    <d v="2023-04-07T04:54:00"/>
    <x v="596"/>
    <x v="1"/>
    <x v="0"/>
    <x v="2"/>
    <n v="44.45"/>
    <s v="Ocupada"/>
    <x v="705"/>
    <x v="10"/>
    <s v="Plato_4"/>
    <n v="54"/>
    <d v="1899-12-30T03:55:00"/>
    <x v="88"/>
    <d v="1899-12-30T03:22:00"/>
    <x v="0"/>
  </r>
  <r>
    <n v="15"/>
    <s v="Cliente_801"/>
    <n v="1"/>
    <x v="562"/>
    <d v="2023-04-07T03:05:00"/>
    <d v="2023-04-07T05:23:00"/>
    <x v="597"/>
    <x v="2"/>
    <x v="1"/>
    <x v="2"/>
    <n v="40.39"/>
    <s v="Reservada"/>
    <x v="706"/>
    <x v="7"/>
    <s v="Plato_15, Plato_13, Plato_2, Plato_19"/>
    <n v="185"/>
    <d v="1899-12-30T02:18:00"/>
    <x v="84"/>
    <d v="1899-12-30T00:01:00"/>
    <x v="0"/>
  </r>
  <r>
    <n v="5"/>
    <s v="Cliente_804"/>
    <n v="2"/>
    <x v="517"/>
    <d v="2023-04-07T03:36:00"/>
    <d v="2023-04-07T07:24:00"/>
    <x v="598"/>
    <x v="0"/>
    <x v="2"/>
    <x v="2"/>
    <n v="41.8"/>
    <s v="Ocupada"/>
    <x v="707"/>
    <x v="0"/>
    <s v="Plato_6"/>
    <n v="54"/>
    <d v="1899-12-30T04:03:00"/>
    <x v="148"/>
    <d v="1899-12-30T03:39:00"/>
    <x v="0"/>
  </r>
  <r>
    <n v="8"/>
    <s v="Cliente_208"/>
    <n v="4"/>
    <x v="563"/>
    <d v="2023-04-07T01:55:00"/>
    <d v="2023-04-07T03:40:00"/>
    <x v="599"/>
    <x v="2"/>
    <x v="0"/>
    <x v="1"/>
    <n v="26.15"/>
    <s v="Ocupada"/>
    <x v="708"/>
    <x v="8"/>
    <s v="Plato_13, Plato_8, Plato_11, Plato_1"/>
    <n v="193"/>
    <d v="1899-12-30T02:00:00"/>
    <x v="33"/>
    <d v="1899-12-30T00:22:00"/>
    <x v="0"/>
  </r>
  <r>
    <n v="18"/>
    <s v="Cliente_716"/>
    <n v="1"/>
    <x v="564"/>
    <d v="2023-04-07T02:28:00"/>
    <d v="2023-04-07T03:38:00"/>
    <x v="600"/>
    <x v="3"/>
    <x v="0"/>
    <x v="2"/>
    <n v="28.43"/>
    <s v="Ocupada"/>
    <x v="709"/>
    <x v="0"/>
    <s v="Plato_3, Plato_12, Plato_4, Plato_14"/>
    <n v="138"/>
    <d v="1899-12-30T01:25:00"/>
    <x v="77"/>
    <d v="1899-12-30T00:00:00"/>
    <x v="1"/>
  </r>
  <r>
    <n v="20"/>
    <s v="Cliente_27"/>
    <n v="6"/>
    <x v="551"/>
    <d v="2023-04-07T01:51:00"/>
    <d v="2023-04-07T05:18:00"/>
    <x v="601"/>
    <x v="1"/>
    <x v="0"/>
    <x v="0"/>
    <n v="49.74"/>
    <s v="Ocupada"/>
    <x v="710"/>
    <x v="7"/>
    <s v="Plato_18, Plato_15"/>
    <n v="166"/>
    <d v="1899-12-30T03:42:00"/>
    <x v="12"/>
    <d v="1899-12-30T02:43:00"/>
    <x v="0"/>
  </r>
  <r>
    <n v="10"/>
    <s v="Cliente_786"/>
    <n v="5"/>
    <x v="513"/>
    <d v="2023-04-07T00:06:00"/>
    <d v="2023-04-07T02:27:00"/>
    <x v="602"/>
    <x v="2"/>
    <x v="1"/>
    <x v="1"/>
    <n v="42.21"/>
    <s v="Reservada"/>
    <x v="711"/>
    <x v="4"/>
    <s v="Plato_7"/>
    <n v="48"/>
    <d v="1899-12-30T02:21:00"/>
    <x v="58"/>
    <d v="1899-12-30T01:32:00"/>
    <x v="0"/>
  </r>
  <r>
    <n v="6"/>
    <s v="Cliente_594"/>
    <n v="4"/>
    <x v="565"/>
    <d v="2023-04-07T00:15:00"/>
    <d v="2023-04-07T02:52:00"/>
    <x v="563"/>
    <x v="1"/>
    <x v="2"/>
    <x v="2"/>
    <n v="35.11"/>
    <s v="Libre"/>
    <x v="712"/>
    <x v="7"/>
    <s v="Plato_11, Plato_9, Plato_15, Plato_10"/>
    <n v="360"/>
    <d v="1899-12-30T02:37:00"/>
    <x v="169"/>
    <d v="1899-12-30T00:32:00"/>
    <x v="0"/>
  </r>
  <r>
    <n v="19"/>
    <s v="Cliente_281"/>
    <n v="2"/>
    <x v="566"/>
    <d v="2023-04-07T02:21:00"/>
    <d v="2023-04-07T04:05:00"/>
    <x v="572"/>
    <x v="3"/>
    <x v="0"/>
    <x v="2"/>
    <n v="10.69"/>
    <s v="Libre"/>
    <x v="713"/>
    <x v="1"/>
    <s v="Plato_18, Plato_2, Plato_11"/>
    <n v="225"/>
    <d v="1899-12-30T01:44:00"/>
    <x v="22"/>
    <d v="1899-12-30T00:41:00"/>
    <x v="0"/>
  </r>
  <r>
    <n v="12"/>
    <s v="Cliente_396"/>
    <n v="6"/>
    <x v="567"/>
    <d v="2023-04-07T01:45:00"/>
    <d v="2023-04-07T04:15:00"/>
    <x v="603"/>
    <x v="0"/>
    <x v="0"/>
    <x v="0"/>
    <n v="39.909999999999997"/>
    <s v="Ocupada"/>
    <x v="714"/>
    <x v="4"/>
    <s v="Plato_2, Plato_6, Plato_1, Plato_4"/>
    <n v="246"/>
    <d v="1899-12-30T02:45:00"/>
    <x v="86"/>
    <d v="1899-12-30T00:29:00"/>
    <x v="0"/>
  </r>
  <r>
    <n v="12"/>
    <s v="Cliente_707"/>
    <n v="4"/>
    <x v="568"/>
    <d v="2023-04-07T01:47:00"/>
    <d v="2023-04-07T04:44:00"/>
    <x v="604"/>
    <x v="2"/>
    <x v="2"/>
    <x v="2"/>
    <n v="44.73"/>
    <s v="Ocupada"/>
    <x v="715"/>
    <x v="2"/>
    <s v="Plato_13, Plato_1, Plato_17"/>
    <n v="231"/>
    <d v="1899-12-30T03:12:00"/>
    <x v="146"/>
    <d v="1899-12-30T01:42:00"/>
    <x v="0"/>
  </r>
  <r>
    <n v="8"/>
    <s v="Cliente_392"/>
    <n v="5"/>
    <x v="542"/>
    <d v="2023-04-07T03:56:00"/>
    <d v="2023-04-07T06:03:00"/>
    <x v="605"/>
    <x v="1"/>
    <x v="0"/>
    <x v="2"/>
    <n v="23.67"/>
    <s v="Libre"/>
    <x v="716"/>
    <x v="6"/>
    <s v="Plato_5, Plato_2, Plato_6"/>
    <n v="155"/>
    <d v="1899-12-30T02:07:00"/>
    <x v="117"/>
    <d v="1899-12-30T00:55:00"/>
    <x v="0"/>
  </r>
  <r>
    <n v="7"/>
    <s v="Cliente_489"/>
    <n v="6"/>
    <x v="569"/>
    <d v="2023-04-07T03:18:00"/>
    <d v="2023-04-07T07:06:00"/>
    <x v="606"/>
    <x v="2"/>
    <x v="1"/>
    <x v="2"/>
    <n v="37.21"/>
    <s v="Libre"/>
    <x v="717"/>
    <x v="5"/>
    <s v="Plato_3"/>
    <n v="20"/>
    <d v="1899-12-30T03:48:00"/>
    <x v="118"/>
    <d v="1899-12-30T02:50:00"/>
    <x v="0"/>
  </r>
  <r>
    <n v="16"/>
    <s v="Cliente_954"/>
    <n v="3"/>
    <x v="570"/>
    <d v="2023-04-07T01:18:00"/>
    <d v="2023-04-07T02:49:00"/>
    <x v="607"/>
    <x v="1"/>
    <x v="0"/>
    <x v="0"/>
    <n v="17.23"/>
    <s v="Libre"/>
    <x v="718"/>
    <x v="1"/>
    <s v="Plato_20, Plato_12, Plato_9"/>
    <n v="107"/>
    <d v="1899-12-30T01:31:00"/>
    <x v="19"/>
    <d v="1899-12-30T00:21:00"/>
    <x v="0"/>
  </r>
  <r>
    <n v="4"/>
    <s v="Cliente_263"/>
    <n v="5"/>
    <x v="571"/>
    <d v="2023-04-07T02:13:00"/>
    <d v="2023-04-07T05:46:00"/>
    <x v="608"/>
    <x v="0"/>
    <x v="0"/>
    <x v="2"/>
    <n v="40.28"/>
    <s v="Reservada"/>
    <x v="719"/>
    <x v="3"/>
    <s v="Plato_11, Plato_9, Plato_7"/>
    <n v="168"/>
    <d v="1899-12-30T03:33:00"/>
    <x v="157"/>
    <d v="1899-12-30T01:20:00"/>
    <x v="0"/>
  </r>
  <r>
    <n v="6"/>
    <s v="Cliente_733"/>
    <n v="2"/>
    <x v="572"/>
    <d v="2023-04-07T03:53:00"/>
    <d v="2023-04-07T07:01:00"/>
    <x v="609"/>
    <x v="2"/>
    <x v="1"/>
    <x v="2"/>
    <n v="47.13"/>
    <s v="Libre"/>
    <x v="720"/>
    <x v="3"/>
    <s v="Plato_9, Plato_19, Plato_7, Plato_6"/>
    <n v="218"/>
    <d v="1899-12-30T03:08:00"/>
    <x v="157"/>
    <d v="1899-12-30T00:55:00"/>
    <x v="0"/>
  </r>
  <r>
    <n v="13"/>
    <s v="Cliente_438"/>
    <n v="5"/>
    <x v="573"/>
    <d v="2023-04-07T02:51:00"/>
    <d v="2023-04-07T04:08:00"/>
    <x v="610"/>
    <x v="2"/>
    <x v="0"/>
    <x v="2"/>
    <n v="20.62"/>
    <s v="Libre"/>
    <x v="721"/>
    <x v="8"/>
    <s v="Plato_13, Plato_5"/>
    <n v="85"/>
    <d v="1899-12-30T01:17:00"/>
    <x v="12"/>
    <d v="1899-12-30T00:18:00"/>
    <x v="0"/>
  </r>
  <r>
    <n v="12"/>
    <s v="Cliente_116"/>
    <n v="2"/>
    <x v="525"/>
    <d v="2023-04-07T01:35:00"/>
    <d v="2023-04-07T04:49:00"/>
    <x v="547"/>
    <x v="4"/>
    <x v="1"/>
    <x v="1"/>
    <n v="27.79"/>
    <s v="Libre"/>
    <x v="722"/>
    <x v="9"/>
    <s v="Plato_16, Plato_8"/>
    <n v="126"/>
    <d v="1899-12-30T03:14:00"/>
    <x v="126"/>
    <d v="1899-12-30T02:43:00"/>
    <x v="0"/>
  </r>
  <r>
    <n v="8"/>
    <s v="Cliente_929"/>
    <n v="6"/>
    <x v="540"/>
    <d v="2023-04-07T02:56:00"/>
    <d v="2023-04-07T04:15:00"/>
    <x v="603"/>
    <x v="3"/>
    <x v="2"/>
    <x v="1"/>
    <n v="14.12"/>
    <s v="Libre"/>
    <x v="723"/>
    <x v="5"/>
    <s v="Plato_5"/>
    <n v="66"/>
    <d v="1899-12-30T01:19:00"/>
    <x v="10"/>
    <d v="1899-12-30T00:23:00"/>
    <x v="0"/>
  </r>
  <r>
    <n v="10"/>
    <s v="Cliente_353"/>
    <n v="4"/>
    <x v="560"/>
    <d v="2023-04-07T01:48:00"/>
    <d v="2023-04-07T03:20:00"/>
    <x v="611"/>
    <x v="4"/>
    <x v="0"/>
    <x v="1"/>
    <n v="18.66"/>
    <s v="Ocupada"/>
    <x v="724"/>
    <x v="9"/>
    <s v="Plato_18, Plato_5"/>
    <n v="168"/>
    <d v="1899-12-30T01:47:00"/>
    <x v="1"/>
    <d v="1899-12-30T00:22:00"/>
    <x v="0"/>
  </r>
  <r>
    <n v="11"/>
    <s v="Cliente_715"/>
    <n v="2"/>
    <x v="564"/>
    <d v="2023-04-07T02:28:00"/>
    <d v="2023-04-07T05:43:00"/>
    <x v="580"/>
    <x v="3"/>
    <x v="1"/>
    <x v="2"/>
    <n v="41.38"/>
    <s v="Reservada"/>
    <x v="725"/>
    <x v="0"/>
    <s v="Plato_5, Plato_19, Plato_14"/>
    <n v="126"/>
    <d v="1899-12-30T03:15:00"/>
    <x v="107"/>
    <d v="1899-12-30T02:01:00"/>
    <x v="0"/>
  </r>
  <r>
    <n v="17"/>
    <s v="Cliente_117"/>
    <n v="6"/>
    <x v="574"/>
    <d v="2023-04-07T00:31:00"/>
    <d v="2023-04-07T03:02:00"/>
    <x v="612"/>
    <x v="2"/>
    <x v="2"/>
    <x v="0"/>
    <n v="13.24"/>
    <s v="Reservada"/>
    <x v="726"/>
    <x v="1"/>
    <s v="Plato_3"/>
    <n v="40"/>
    <d v="1899-12-30T02:31:00"/>
    <x v="40"/>
    <d v="1899-12-30T02:10:00"/>
    <x v="0"/>
  </r>
  <r>
    <n v="9"/>
    <s v="Cliente_654"/>
    <n v="6"/>
    <x v="575"/>
    <d v="2023-04-07T02:06:00"/>
    <d v="2023-04-07T04:29:00"/>
    <x v="594"/>
    <x v="1"/>
    <x v="1"/>
    <x v="0"/>
    <n v="34.28"/>
    <s v="Ocupada"/>
    <x v="727"/>
    <x v="10"/>
    <s v="Plato_4, Plato_6, Plato_15"/>
    <n v="195"/>
    <d v="1899-12-30T02:38:00"/>
    <x v="117"/>
    <d v="1899-12-30T01:26:00"/>
    <x v="0"/>
  </r>
  <r>
    <n v="20"/>
    <s v="Cliente_264"/>
    <n v="2"/>
    <x v="576"/>
    <d v="2023-04-07T02:49:00"/>
    <d v="2023-04-07T06:05:00"/>
    <x v="613"/>
    <x v="3"/>
    <x v="1"/>
    <x v="2"/>
    <n v="18.97"/>
    <s v="Ocupada"/>
    <x v="728"/>
    <x v="7"/>
    <s v="Plato_18, Plato_3"/>
    <n v="128"/>
    <d v="1899-12-30T03:31:00"/>
    <x v="31"/>
    <d v="1899-12-30T02:26:00"/>
    <x v="0"/>
  </r>
  <r>
    <n v="8"/>
    <s v="Cliente_443"/>
    <n v="3"/>
    <x v="577"/>
    <d v="2023-04-07T00:29:00"/>
    <d v="2023-04-07T02:33:00"/>
    <x v="614"/>
    <x v="0"/>
    <x v="0"/>
    <x v="2"/>
    <n v="15.02"/>
    <s v="Ocupada"/>
    <x v="729"/>
    <x v="0"/>
    <s v="Plato_2, Plato_7"/>
    <n v="114"/>
    <d v="1899-12-30T02:19:00"/>
    <x v="76"/>
    <d v="1899-12-30T01:00:00"/>
    <x v="0"/>
  </r>
  <r>
    <n v="17"/>
    <s v="Cliente_239"/>
    <n v="3"/>
    <x v="578"/>
    <d v="2023-04-07T03:16:00"/>
    <d v="2023-04-07T06:25:00"/>
    <x v="588"/>
    <x v="2"/>
    <x v="0"/>
    <x v="2"/>
    <n v="14.35"/>
    <s v="Reservada"/>
    <x v="730"/>
    <x v="9"/>
    <s v="Plato_15"/>
    <n v="64"/>
    <d v="1899-12-30T03:09:00"/>
    <x v="32"/>
    <d v="1899-12-30T02:22:00"/>
    <x v="0"/>
  </r>
  <r>
    <n v="12"/>
    <s v="Cliente_770"/>
    <n v="3"/>
    <x v="579"/>
    <d v="2023-04-07T03:17:00"/>
    <d v="2023-04-07T07:13:00"/>
    <x v="615"/>
    <x v="4"/>
    <x v="0"/>
    <x v="2"/>
    <n v="43.35"/>
    <s v="Reservada"/>
    <x v="731"/>
    <x v="2"/>
    <s v="Plato_20, Plato_10, Plato_19"/>
    <n v="306"/>
    <d v="1899-12-30T03:56:00"/>
    <x v="83"/>
    <d v="1899-12-30T01:55:00"/>
    <x v="0"/>
  </r>
  <r>
    <n v="14"/>
    <s v="Cliente_359"/>
    <n v="6"/>
    <x v="580"/>
    <d v="2023-04-07T03:40:00"/>
    <d v="2023-04-07T05:28:00"/>
    <x v="616"/>
    <x v="4"/>
    <x v="2"/>
    <x v="2"/>
    <n v="35.090000000000003"/>
    <s v="Libre"/>
    <x v="732"/>
    <x v="10"/>
    <s v="Plato_19, Plato_7, Plato_6"/>
    <n v="186"/>
    <d v="1899-12-30T01:48:00"/>
    <x v="107"/>
    <d v="1899-12-30T00:34:00"/>
    <x v="0"/>
  </r>
  <r>
    <n v="14"/>
    <s v="Cliente_888"/>
    <n v="2"/>
    <x v="581"/>
    <d v="2023-04-07T02:27:00"/>
    <d v="2023-04-07T04:57:00"/>
    <x v="556"/>
    <x v="2"/>
    <x v="0"/>
    <x v="1"/>
    <n v="46.82"/>
    <s v="Libre"/>
    <x v="733"/>
    <x v="5"/>
    <s v="Plato_15, Plato_7, Plato_12"/>
    <n v="139"/>
    <d v="1899-12-30T02:30:00"/>
    <x v="170"/>
    <d v="1899-12-30T01:38:00"/>
    <x v="0"/>
  </r>
  <r>
    <n v="20"/>
    <s v="Cliente_154"/>
    <n v="4"/>
    <x v="530"/>
    <d v="2023-04-07T01:52:00"/>
    <d v="2023-04-07T03:47:00"/>
    <x v="553"/>
    <x v="0"/>
    <x v="1"/>
    <x v="2"/>
    <n v="38.43"/>
    <s v="Libre"/>
    <x v="734"/>
    <x v="0"/>
    <s v="Plato_14, Plato_15"/>
    <n v="142"/>
    <d v="1899-12-30T01:55:00"/>
    <x v="37"/>
    <d v="1899-12-30T00:28:00"/>
    <x v="0"/>
  </r>
  <r>
    <n v="17"/>
    <s v="Cliente_301"/>
    <n v="2"/>
    <x v="582"/>
    <d v="2023-04-07T01:08:00"/>
    <d v="2023-04-07T03:24:00"/>
    <x v="617"/>
    <x v="4"/>
    <x v="1"/>
    <x v="2"/>
    <n v="25.91"/>
    <s v="Ocupada"/>
    <x v="735"/>
    <x v="0"/>
    <s v="Plato_5, Plato_16, Plato_17"/>
    <n v="215"/>
    <d v="1899-12-30T02:31:00"/>
    <x v="57"/>
    <d v="1899-12-30T00:59:00"/>
    <x v="0"/>
  </r>
  <r>
    <n v="6"/>
    <s v="Cliente_635"/>
    <n v="1"/>
    <x v="583"/>
    <d v="2023-04-07T00:39:00"/>
    <d v="2023-04-07T03:06:00"/>
    <x v="618"/>
    <x v="2"/>
    <x v="1"/>
    <x v="0"/>
    <n v="24.09"/>
    <s v="Reservada"/>
    <x v="736"/>
    <x v="3"/>
    <s v="Plato_9, Plato_2"/>
    <n v="118"/>
    <d v="1899-12-30T02:27:00"/>
    <x v="108"/>
    <d v="1899-12-30T02:05:00"/>
    <x v="0"/>
  </r>
  <r>
    <n v="15"/>
    <s v="Cliente_70"/>
    <n v="1"/>
    <x v="518"/>
    <d v="2023-04-07T00:51:00"/>
    <d v="2023-04-07T02:04:00"/>
    <x v="619"/>
    <x v="0"/>
    <x v="0"/>
    <x v="2"/>
    <n v="17.37"/>
    <s v="Ocupada"/>
    <x v="737"/>
    <x v="0"/>
    <s v="Plato_10, Plato_16, Plato_4"/>
    <n v="134"/>
    <d v="1899-12-30T01:28:00"/>
    <x v="66"/>
    <d v="1899-12-30T00:00:00"/>
    <x v="1"/>
  </r>
  <r>
    <n v="10"/>
    <s v="Cliente_484"/>
    <n v="5"/>
    <x v="572"/>
    <d v="2023-04-07T03:53:00"/>
    <d v="2023-04-07T06:10:00"/>
    <x v="620"/>
    <x v="2"/>
    <x v="0"/>
    <x v="0"/>
    <n v="33.69"/>
    <s v="Reservada"/>
    <x v="738"/>
    <x v="1"/>
    <s v="Plato_14"/>
    <n v="46"/>
    <d v="1899-12-30T02:17:00"/>
    <x v="59"/>
    <d v="1899-12-30T01:23:00"/>
    <x v="0"/>
  </r>
  <r>
    <n v="16"/>
    <s v="Cliente_297"/>
    <n v="6"/>
    <x v="584"/>
    <d v="2023-04-07T03:49:00"/>
    <d v="2023-04-07T06:24:00"/>
    <x v="621"/>
    <x v="1"/>
    <x v="0"/>
    <x v="0"/>
    <n v="16.05"/>
    <s v="Reservada"/>
    <x v="739"/>
    <x v="8"/>
    <s v="Plato_16, Plato_15, Plato_19, Plato_14"/>
    <n v="293"/>
    <d v="1899-12-30T02:35:00"/>
    <x v="139"/>
    <d v="1899-12-30T00:42:00"/>
    <x v="0"/>
  </r>
  <r>
    <n v="14"/>
    <s v="Cliente_196"/>
    <n v="4"/>
    <x v="577"/>
    <d v="2023-04-07T00:29:00"/>
    <d v="2023-04-07T04:23:00"/>
    <x v="622"/>
    <x v="2"/>
    <x v="0"/>
    <x v="0"/>
    <n v="40.31"/>
    <s v="Ocupada"/>
    <x v="740"/>
    <x v="7"/>
    <s v="Plato_7, Plato_9, Plato_11, Plato_16"/>
    <n v="285"/>
    <d v="1899-12-30T04:09:00"/>
    <x v="171"/>
    <d v="1899-12-30T01:24:00"/>
    <x v="0"/>
  </r>
  <r>
    <n v="20"/>
    <s v="Cliente_320"/>
    <n v="4"/>
    <x v="547"/>
    <d v="2023-04-07T00:36:00"/>
    <d v="2023-04-07T02:22:00"/>
    <x v="579"/>
    <x v="2"/>
    <x v="1"/>
    <x v="2"/>
    <n v="10.51"/>
    <s v="Reservada"/>
    <x v="741"/>
    <x v="1"/>
    <s v="Plato_17, Plato_2, Plato_10, Plato_12"/>
    <n v="166"/>
    <d v="1899-12-30T01:46:00"/>
    <x v="56"/>
    <d v="1899-12-30T00:00:00"/>
    <x v="1"/>
  </r>
  <r>
    <n v="19"/>
    <s v="Cliente_597"/>
    <n v="2"/>
    <x v="585"/>
    <d v="2023-04-07T03:47:00"/>
    <d v="2023-04-07T07:44:00"/>
    <x v="623"/>
    <x v="0"/>
    <x v="0"/>
    <x v="0"/>
    <n v="25.7"/>
    <s v="Ocupada"/>
    <x v="742"/>
    <x v="2"/>
    <s v="Plato_10, Plato_4, Plato_14"/>
    <n v="134"/>
    <d v="1899-12-30T04:12:00"/>
    <x v="147"/>
    <d v="1899-12-30T01:49:00"/>
    <x v="0"/>
  </r>
  <r>
    <n v="11"/>
    <s v="Cliente_974"/>
    <n v="1"/>
    <x v="586"/>
    <d v="2023-04-07T01:59:00"/>
    <d v="2023-04-07T05:49:00"/>
    <x v="624"/>
    <x v="1"/>
    <x v="0"/>
    <x v="2"/>
    <n v="26.5"/>
    <s v="Libre"/>
    <x v="743"/>
    <x v="0"/>
    <s v="Plato_4, Plato_9"/>
    <n v="76"/>
    <d v="1899-12-30T03:50:00"/>
    <x v="64"/>
    <d v="1899-12-30T02:43:00"/>
    <x v="0"/>
  </r>
  <r>
    <n v="3"/>
    <s v="Cliente_90"/>
    <n v="1"/>
    <x v="587"/>
    <d v="2023-04-07T02:34:00"/>
    <d v="2023-04-07T04:52:00"/>
    <x v="625"/>
    <x v="3"/>
    <x v="0"/>
    <x v="1"/>
    <n v="18.75"/>
    <s v="Libre"/>
    <x v="744"/>
    <x v="6"/>
    <s v="Plato_8, Plato_7, Plato_1, Plato_6"/>
    <n v="284"/>
    <d v="1899-12-30T02:18:00"/>
    <x v="47"/>
    <d v="1899-12-30T01:05:00"/>
    <x v="0"/>
  </r>
  <r>
    <n v="13"/>
    <s v="Cliente_950"/>
    <n v="2"/>
    <x v="588"/>
    <d v="2023-04-07T03:10:00"/>
    <d v="2023-04-07T06:27:00"/>
    <x v="626"/>
    <x v="1"/>
    <x v="0"/>
    <x v="2"/>
    <n v="44.9"/>
    <s v="Ocupada"/>
    <x v="745"/>
    <x v="9"/>
    <s v="Plato_8, Plato_15"/>
    <n v="201"/>
    <d v="1899-12-30T03:32:00"/>
    <x v="158"/>
    <d v="1899-12-30T02:15:00"/>
    <x v="0"/>
  </r>
  <r>
    <n v="16"/>
    <s v="Cliente_446"/>
    <n v="3"/>
    <x v="589"/>
    <d v="2023-04-07T02:53:00"/>
    <d v="2023-04-07T04:49:00"/>
    <x v="547"/>
    <x v="1"/>
    <x v="1"/>
    <x v="0"/>
    <n v="37.229999999999997"/>
    <s v="Reservada"/>
    <x v="746"/>
    <x v="7"/>
    <s v="Plato_1"/>
    <n v="25"/>
    <d v="1899-12-30T01:56:00"/>
    <x v="101"/>
    <d v="1899-12-30T01:28:00"/>
    <x v="0"/>
  </r>
  <r>
    <n v="2"/>
    <s v="Cliente_298"/>
    <n v="4"/>
    <x v="590"/>
    <d v="2023-04-07T02:32:00"/>
    <d v="2023-04-07T05:58:00"/>
    <x v="627"/>
    <x v="2"/>
    <x v="0"/>
    <x v="2"/>
    <n v="12.55"/>
    <s v="Reservada"/>
    <x v="747"/>
    <x v="5"/>
    <s v="Plato_15, Plato_10"/>
    <n v="110"/>
    <d v="1899-12-30T03:26:00"/>
    <x v="128"/>
    <d v="1899-12-30T02:49:00"/>
    <x v="0"/>
  </r>
  <r>
    <n v="1"/>
    <s v="Cliente_446"/>
    <n v="2"/>
    <x v="591"/>
    <d v="2023-04-07T01:21:00"/>
    <d v="2023-04-07T02:52:00"/>
    <x v="563"/>
    <x v="4"/>
    <x v="0"/>
    <x v="0"/>
    <n v="24.12"/>
    <s v="Ocupada"/>
    <x v="748"/>
    <x v="4"/>
    <s v="Plato_8"/>
    <n v="70"/>
    <d v="1899-12-30T01:46:00"/>
    <x v="69"/>
    <d v="1899-12-30T01:38:00"/>
    <x v="0"/>
  </r>
  <r>
    <n v="6"/>
    <s v="Cliente_304"/>
    <n v="4"/>
    <x v="592"/>
    <d v="2023-04-07T01:46:00"/>
    <d v="2023-04-07T03:00:00"/>
    <x v="628"/>
    <x v="1"/>
    <x v="0"/>
    <x v="2"/>
    <n v="21.82"/>
    <s v="Libre"/>
    <x v="749"/>
    <x v="6"/>
    <s v="Plato_17, Plato_10"/>
    <n v="119"/>
    <d v="1899-12-30T01:14:00"/>
    <x v="36"/>
    <d v="1899-12-30T00:00:00"/>
    <x v="1"/>
  </r>
  <r>
    <n v="17"/>
    <s v="Cliente_157"/>
    <n v="6"/>
    <x v="593"/>
    <d v="2023-04-07T01:32:00"/>
    <d v="2023-04-07T03:10:00"/>
    <x v="629"/>
    <x v="2"/>
    <x v="1"/>
    <x v="2"/>
    <n v="49.35"/>
    <s v="Libre"/>
    <x v="750"/>
    <x v="2"/>
    <s v="Plato_9, Plato_1, Plato_5"/>
    <n v="170"/>
    <d v="1899-12-30T01:38:00"/>
    <x v="37"/>
    <d v="1899-12-30T00:11:00"/>
    <x v="0"/>
  </r>
  <r>
    <n v="3"/>
    <s v="Cliente_736"/>
    <n v="5"/>
    <x v="526"/>
    <d v="2023-04-07T02:05:00"/>
    <d v="2023-04-07T04:23:00"/>
    <x v="622"/>
    <x v="0"/>
    <x v="0"/>
    <x v="2"/>
    <n v="46.27"/>
    <s v="Libre"/>
    <x v="751"/>
    <x v="4"/>
    <s v="Plato_2"/>
    <n v="60"/>
    <d v="1899-12-30T02:18:00"/>
    <x v="52"/>
    <d v="1899-12-30T01:48:00"/>
    <x v="0"/>
  </r>
  <r>
    <n v="11"/>
    <s v="Cliente_827"/>
    <n v="4"/>
    <x v="581"/>
    <d v="2023-04-07T02:27:00"/>
    <d v="2023-04-07T04:38:00"/>
    <x v="630"/>
    <x v="4"/>
    <x v="0"/>
    <x v="0"/>
    <n v="26.24"/>
    <s v="Libre"/>
    <x v="752"/>
    <x v="9"/>
    <s v="Plato_15, Plato_14, Plato_7, Plato_19"/>
    <n v="163"/>
    <d v="1899-12-30T02:11:00"/>
    <x v="29"/>
    <d v="1899-12-30T00:03:00"/>
    <x v="0"/>
  </r>
  <r>
    <n v="8"/>
    <s v="Cliente_871"/>
    <n v="3"/>
    <x v="594"/>
    <d v="2023-04-07T03:21:00"/>
    <d v="2023-04-07T04:36:00"/>
    <x v="631"/>
    <x v="0"/>
    <x v="0"/>
    <x v="2"/>
    <n v="42.74"/>
    <s v="Reservada"/>
    <x v="753"/>
    <x v="0"/>
    <s v="Plato_7, Plato_6, Plato_16"/>
    <n v="237"/>
    <d v="1899-12-30T01:15:00"/>
    <x v="35"/>
    <d v="1899-12-30T00:00:00"/>
    <x v="1"/>
  </r>
  <r>
    <n v="12"/>
    <s v="Cliente_743"/>
    <n v="3"/>
    <x v="523"/>
    <d v="2023-04-07T02:01:00"/>
    <d v="2023-04-07T04:27:00"/>
    <x v="632"/>
    <x v="2"/>
    <x v="0"/>
    <x v="2"/>
    <n v="26.65"/>
    <s v="Ocupada"/>
    <x v="754"/>
    <x v="2"/>
    <s v="Plato_13, Plato_1, Plato_12, Plato_9"/>
    <n v="211"/>
    <d v="1899-12-30T02:41:00"/>
    <x v="25"/>
    <d v="1899-12-30T00:52:00"/>
    <x v="0"/>
  </r>
  <r>
    <n v="11"/>
    <s v="Cliente_428"/>
    <n v="1"/>
    <x v="572"/>
    <d v="2023-04-07T03:53:00"/>
    <d v="2023-04-07T07:51:00"/>
    <x v="633"/>
    <x v="1"/>
    <x v="2"/>
    <x v="2"/>
    <n v="31.75"/>
    <s v="Libre"/>
    <x v="755"/>
    <x v="4"/>
    <s v="Plato_17, Plato_12"/>
    <n v="50"/>
    <d v="1899-12-30T03:58:00"/>
    <x v="153"/>
    <d v="1899-12-30T03:24:00"/>
    <x v="0"/>
  </r>
  <r>
    <n v="3"/>
    <s v="Cliente_750"/>
    <n v="6"/>
    <x v="568"/>
    <d v="2023-04-07T01:47:00"/>
    <d v="2023-04-07T04:42:00"/>
    <x v="634"/>
    <x v="2"/>
    <x v="0"/>
    <x v="0"/>
    <n v="10.029999999999999"/>
    <s v="Reservada"/>
    <x v="756"/>
    <x v="2"/>
    <s v="Plato_2"/>
    <n v="60"/>
    <d v="1899-12-30T02:55:00"/>
    <x v="3"/>
    <d v="1899-12-30T02:15:00"/>
    <x v="0"/>
  </r>
  <r>
    <n v="18"/>
    <s v="Cliente_808"/>
    <n v="4"/>
    <x v="558"/>
    <d v="2023-04-07T00:17:00"/>
    <d v="2023-04-07T02:10:00"/>
    <x v="635"/>
    <x v="0"/>
    <x v="1"/>
    <x v="1"/>
    <n v="27.04"/>
    <s v="Reservada"/>
    <x v="757"/>
    <x v="4"/>
    <s v="Plato_2, Plato_5"/>
    <n v="52"/>
    <d v="1899-12-30T01:53:00"/>
    <x v="6"/>
    <d v="1899-12-30T01:12:00"/>
    <x v="0"/>
  </r>
  <r>
    <n v="20"/>
    <s v="Cliente_376"/>
    <n v="5"/>
    <x v="595"/>
    <d v="2023-04-07T00:40:00"/>
    <d v="2023-04-07T03:45:00"/>
    <x v="566"/>
    <x v="1"/>
    <x v="0"/>
    <x v="2"/>
    <n v="13.7"/>
    <s v="Reservada"/>
    <x v="758"/>
    <x v="10"/>
    <s v="Plato_11, Plato_6, Plato_1, Plato_9"/>
    <n v="342"/>
    <d v="1899-12-30T03:05:00"/>
    <x v="172"/>
    <d v="1899-12-30T00:00:00"/>
    <x v="1"/>
  </r>
  <r>
    <n v="5"/>
    <s v="Cliente_721"/>
    <n v="6"/>
    <x v="596"/>
    <d v="2023-04-07T00:25:00"/>
    <d v="2023-04-07T01:40:00"/>
    <x v="636"/>
    <x v="4"/>
    <x v="0"/>
    <x v="2"/>
    <n v="39.42"/>
    <s v="Libre"/>
    <x v="759"/>
    <x v="10"/>
    <s v="Plato_8"/>
    <n v="105"/>
    <d v="1899-12-30T01:15:00"/>
    <x v="60"/>
    <d v="1899-12-30T00:55:00"/>
    <x v="0"/>
  </r>
  <r>
    <n v="4"/>
    <s v="Cliente_782"/>
    <n v="4"/>
    <x v="597"/>
    <d v="2023-04-07T02:39:00"/>
    <d v="2023-04-07T03:42:00"/>
    <x v="637"/>
    <x v="0"/>
    <x v="1"/>
    <x v="2"/>
    <n v="16.850000000000001"/>
    <s v="Libre"/>
    <x v="760"/>
    <x v="0"/>
    <s v="Plato_7, Plato_16, Plato_14"/>
    <n v="174"/>
    <d v="1899-12-30T01:03:00"/>
    <x v="96"/>
    <d v="1899-12-30T00:00:00"/>
    <x v="1"/>
  </r>
  <r>
    <n v="4"/>
    <s v="Cliente_729"/>
    <n v="3"/>
    <x v="570"/>
    <d v="2023-04-07T01:18:00"/>
    <d v="2023-04-07T03:25:00"/>
    <x v="638"/>
    <x v="3"/>
    <x v="1"/>
    <x v="2"/>
    <n v="49.45"/>
    <s v="Reservada"/>
    <x v="761"/>
    <x v="7"/>
    <s v="Plato_13, Plato_10"/>
    <n v="99"/>
    <d v="1899-12-30T02:07:00"/>
    <x v="9"/>
    <d v="1899-12-30T01:38:00"/>
    <x v="0"/>
  </r>
  <r>
    <n v="18"/>
    <s v="Cliente_351"/>
    <n v="3"/>
    <x v="584"/>
    <d v="2023-04-07T03:49:00"/>
    <d v="2023-04-07T05:12:00"/>
    <x v="639"/>
    <x v="4"/>
    <x v="0"/>
    <x v="2"/>
    <n v="22.88"/>
    <s v="Reservada"/>
    <x v="762"/>
    <x v="10"/>
    <s v="Plato_11, Plato_12"/>
    <n v="104"/>
    <d v="1899-12-30T01:23:00"/>
    <x v="87"/>
    <d v="1899-12-30T00:51:00"/>
    <x v="0"/>
  </r>
  <r>
    <n v="20"/>
    <s v="Cliente_227"/>
    <n v="1"/>
    <x v="598"/>
    <d v="2023-04-07T03:30:00"/>
    <d v="2023-04-07T05:46:00"/>
    <x v="608"/>
    <x v="4"/>
    <x v="2"/>
    <x v="2"/>
    <n v="20.41"/>
    <s v="Ocupada"/>
    <x v="763"/>
    <x v="1"/>
    <s v="Plato_6, Plato_18, Plato_7"/>
    <n v="85"/>
    <d v="1899-12-30T02:31:00"/>
    <x v="43"/>
    <d v="1899-12-30T00:39:00"/>
    <x v="0"/>
  </r>
  <r>
    <n v="20"/>
    <s v="Cliente_825"/>
    <n v="4"/>
    <x v="599"/>
    <d v="2023-04-07T00:24:00"/>
    <d v="2023-04-07T01:37:00"/>
    <x v="640"/>
    <x v="0"/>
    <x v="2"/>
    <x v="2"/>
    <n v="30.77"/>
    <s v="Libre"/>
    <x v="764"/>
    <x v="9"/>
    <s v="Plato_10, Plato_16, Plato_13, Plato_19"/>
    <n v="233"/>
    <d v="1899-12-30T01:13:00"/>
    <x v="41"/>
    <d v="1899-12-30T00:00:00"/>
    <x v="1"/>
  </r>
  <r>
    <n v="17"/>
    <s v="Cliente_175"/>
    <n v="6"/>
    <x v="600"/>
    <d v="2023-04-07T01:34:00"/>
    <d v="2023-04-07T04:50:00"/>
    <x v="641"/>
    <x v="2"/>
    <x v="2"/>
    <x v="2"/>
    <n v="12.57"/>
    <s v="Reservada"/>
    <x v="765"/>
    <x v="10"/>
    <s v="Plato_2, Plato_12, Plato_3, Plato_14"/>
    <n v="185"/>
    <d v="1899-12-30T03:16:00"/>
    <x v="17"/>
    <d v="1899-12-30T01:02:00"/>
    <x v="0"/>
  </r>
  <r>
    <n v="10"/>
    <s v="Cliente_757"/>
    <n v="3"/>
    <x v="582"/>
    <d v="2023-04-07T01:08:00"/>
    <d v="2023-04-07T03:57:00"/>
    <x v="642"/>
    <x v="2"/>
    <x v="1"/>
    <x v="2"/>
    <n v="15.98"/>
    <s v="Reservada"/>
    <x v="766"/>
    <x v="8"/>
    <s v="Plato_9, Plato_7, Plato_13"/>
    <n v="169"/>
    <d v="1899-12-30T02:49:00"/>
    <x v="1"/>
    <d v="1899-12-30T01:2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n v="1"/>
    <n v="10"/>
    <s v="Plato_7"/>
    <s v="Descripción del Plato_7"/>
    <n v="14"/>
    <n v="24"/>
    <n v="2"/>
    <n v="25"/>
    <s v="Ninguna"/>
    <n v="20"/>
    <n v="48"/>
    <n v="0.71428571428571419"/>
  </r>
  <r>
    <n v="1"/>
    <n v="10"/>
    <s v="Plato_2"/>
    <s v="Descripción del Plato_2"/>
    <n v="18"/>
    <n v="30"/>
    <n v="3"/>
    <n v="32"/>
    <s v="Sin cebolla"/>
    <n v="36"/>
    <n v="90"/>
    <n v="0.66666666666666674"/>
  </r>
  <r>
    <n v="2"/>
    <n v="6"/>
    <s v="Plato_17"/>
    <s v="Descripción del Plato_17"/>
    <n v="19"/>
    <n v="31"/>
    <n v="1"/>
    <n v="51"/>
    <s v="Ninguna"/>
    <n v="12"/>
    <n v="31"/>
    <n v="0.63157894736842102"/>
  </r>
  <r>
    <n v="2"/>
    <n v="6"/>
    <s v="Plato_6"/>
    <s v="Descripción del Plato_6"/>
    <n v="16"/>
    <n v="27"/>
    <n v="1"/>
    <n v="34"/>
    <s v="Sin cebolla"/>
    <n v="11"/>
    <n v="27"/>
    <n v="0.6875"/>
  </r>
  <r>
    <n v="3"/>
    <n v="20"/>
    <s v="Plato_20"/>
    <s v="Descripción del Plato_20"/>
    <n v="25"/>
    <n v="40"/>
    <n v="1"/>
    <n v="9"/>
    <s v="Sin cebolla"/>
    <n v="15"/>
    <n v="40"/>
    <n v="0.60000000000000009"/>
  </r>
  <r>
    <n v="3"/>
    <n v="20"/>
    <s v="Plato_17"/>
    <s v="Descripción del Plato_17"/>
    <n v="19"/>
    <n v="31"/>
    <n v="1"/>
    <n v="27"/>
    <s v="Ninguna"/>
    <n v="12"/>
    <n v="31"/>
    <n v="0.63157894736842102"/>
  </r>
  <r>
    <n v="3"/>
    <n v="20"/>
    <s v="Plato_19"/>
    <s v="Descripción del Plato_19"/>
    <n v="22"/>
    <n v="36"/>
    <n v="1"/>
    <n v="36"/>
    <s v="Ninguna"/>
    <n v="14"/>
    <n v="36"/>
    <n v="0.63636363636363646"/>
  </r>
  <r>
    <n v="3"/>
    <n v="20"/>
    <s v="Plato_9"/>
    <s v="Descripción del Plato_9"/>
    <n v="17"/>
    <n v="29"/>
    <n v="2"/>
    <n v="54"/>
    <s v="Sin cebolla"/>
    <n v="24"/>
    <n v="58"/>
    <n v="0.70588235294117641"/>
  </r>
  <r>
    <n v="4"/>
    <n v="3"/>
    <s v="Plato_11"/>
    <s v="Descripción del Plato_11"/>
    <n v="20"/>
    <n v="33"/>
    <n v="3"/>
    <n v="23"/>
    <s v="Sin cebolla"/>
    <n v="39"/>
    <n v="99"/>
    <n v="0.64999999999999991"/>
  </r>
  <r>
    <n v="4"/>
    <n v="3"/>
    <s v="Plato_16"/>
    <s v="Descripción del Plato_16"/>
    <n v="16"/>
    <n v="28"/>
    <n v="3"/>
    <n v="17"/>
    <s v="Ninguna"/>
    <n v="36"/>
    <n v="84"/>
    <n v="0.75"/>
  </r>
  <r>
    <n v="5"/>
    <n v="8"/>
    <s v="Plato_12"/>
    <s v="Descripción del Plato_12"/>
    <n v="11"/>
    <n v="19"/>
    <n v="1"/>
    <n v="8"/>
    <s v="Ninguna"/>
    <n v="8"/>
    <n v="19"/>
    <n v="0.72727272727272729"/>
  </r>
  <r>
    <n v="5"/>
    <n v="8"/>
    <s v="Plato_7"/>
    <s v="Descripción del Plato_7"/>
    <n v="14"/>
    <n v="24"/>
    <n v="2"/>
    <n v="9"/>
    <s v="Sin cebolla"/>
    <n v="20"/>
    <n v="48"/>
    <n v="0.71428571428571419"/>
  </r>
  <r>
    <n v="6"/>
    <n v="7"/>
    <s v="Plato_8"/>
    <s v="Descripción del Plato_8"/>
    <n v="21"/>
    <n v="35"/>
    <n v="2"/>
    <n v="11"/>
    <s v="Sin cebolla"/>
    <n v="28"/>
    <n v="70"/>
    <n v="0.66666666666666674"/>
  </r>
  <r>
    <n v="7"/>
    <n v="17"/>
    <s v="Plato_15"/>
    <s v="Descripción del Plato_15"/>
    <n v="19"/>
    <n v="32"/>
    <n v="2"/>
    <n v="15"/>
    <s v="Sin cebolla"/>
    <n v="26"/>
    <n v="64"/>
    <n v="0.68421052631578938"/>
  </r>
  <r>
    <n v="7"/>
    <n v="17"/>
    <s v="Plato_19"/>
    <s v="Descripción del Plato_19"/>
    <n v="22"/>
    <n v="36"/>
    <n v="3"/>
    <n v="26"/>
    <s v="Ninguna"/>
    <n v="42"/>
    <n v="108"/>
    <n v="0.63636363636363646"/>
  </r>
  <r>
    <n v="8"/>
    <n v="11"/>
    <s v="Plato_5"/>
    <s v="Descripción del Plato_5"/>
    <n v="13"/>
    <n v="22"/>
    <n v="3"/>
    <n v="11"/>
    <s v="Ninguna"/>
    <n v="27"/>
    <n v="66"/>
    <n v="0.69230769230769229"/>
  </r>
  <r>
    <n v="8"/>
    <n v="11"/>
    <s v="Plato_16"/>
    <s v="Descripción del Plato_16"/>
    <n v="16"/>
    <n v="28"/>
    <n v="2"/>
    <n v="8"/>
    <s v="Ninguna"/>
    <n v="24"/>
    <n v="56"/>
    <n v="0.75"/>
  </r>
  <r>
    <n v="8"/>
    <n v="11"/>
    <s v="Plato_20"/>
    <s v="Descripción del Plato_20"/>
    <n v="25"/>
    <n v="40"/>
    <n v="3"/>
    <n v="36"/>
    <s v="Ninguna"/>
    <n v="45"/>
    <n v="120"/>
    <n v="0.60000000000000009"/>
  </r>
  <r>
    <n v="9"/>
    <n v="15"/>
    <s v="Plato_2"/>
    <s v="Descripción del Plato_2"/>
    <n v="18"/>
    <n v="30"/>
    <n v="1"/>
    <n v="51"/>
    <s v="Ninguna"/>
    <n v="12"/>
    <n v="30"/>
    <n v="0.66666666666666674"/>
  </r>
  <r>
    <n v="9"/>
    <n v="15"/>
    <s v="Plato_7"/>
    <s v="Descripción del Plato_7"/>
    <n v="14"/>
    <n v="24"/>
    <n v="1"/>
    <n v="49"/>
    <s v="Sin cebolla"/>
    <n v="10"/>
    <n v="24"/>
    <n v="0.71428571428571419"/>
  </r>
  <r>
    <n v="9"/>
    <n v="15"/>
    <s v="Plato_12"/>
    <s v="Descripción del Plato_12"/>
    <n v="11"/>
    <n v="19"/>
    <n v="1"/>
    <n v="15"/>
    <s v="Ninguna"/>
    <n v="8"/>
    <n v="19"/>
    <n v="0.72727272727272729"/>
  </r>
  <r>
    <n v="9"/>
    <n v="15"/>
    <s v="Plato_15"/>
    <s v="Descripción del Plato_15"/>
    <n v="19"/>
    <n v="32"/>
    <n v="3"/>
    <n v="31"/>
    <s v="Ninguna"/>
    <n v="39"/>
    <n v="96"/>
    <n v="0.68421052631578938"/>
  </r>
  <r>
    <n v="10"/>
    <n v="17"/>
    <s v="Plato_18"/>
    <s v="Descripción del Plato_18"/>
    <n v="20"/>
    <n v="34"/>
    <n v="2"/>
    <n v="10"/>
    <s v="Sin cebolla"/>
    <n v="28"/>
    <n v="68"/>
    <n v="0.7"/>
  </r>
  <r>
    <n v="10"/>
    <n v="17"/>
    <s v="Plato_20"/>
    <s v="Descripción del Plato_20"/>
    <n v="25"/>
    <n v="40"/>
    <n v="2"/>
    <n v="19"/>
    <s v="Ninguna"/>
    <n v="30"/>
    <n v="80"/>
    <n v="0.60000000000000009"/>
  </r>
  <r>
    <n v="11"/>
    <n v="14"/>
    <s v="Plato_16"/>
    <s v="Descripción del Plato_16"/>
    <n v="16"/>
    <n v="28"/>
    <n v="1"/>
    <n v="32"/>
    <s v="Sin cebolla"/>
    <n v="12"/>
    <n v="28"/>
    <n v="0.75"/>
  </r>
  <r>
    <n v="11"/>
    <n v="14"/>
    <s v="Plato_2"/>
    <s v="Descripción del Plato_2"/>
    <n v="18"/>
    <n v="30"/>
    <n v="2"/>
    <n v="24"/>
    <s v="Sin cebolla"/>
    <n v="24"/>
    <n v="60"/>
    <n v="0.66666666666666674"/>
  </r>
  <r>
    <n v="12"/>
    <n v="14"/>
    <s v="Plato_16"/>
    <s v="Descripción del Plato_16"/>
    <n v="16"/>
    <n v="28"/>
    <n v="1"/>
    <n v="5"/>
    <s v="Sin cebolla"/>
    <n v="12"/>
    <n v="28"/>
    <n v="0.75"/>
  </r>
  <r>
    <n v="12"/>
    <n v="14"/>
    <s v="Plato_19"/>
    <s v="Descripción del Plato_19"/>
    <n v="22"/>
    <n v="36"/>
    <n v="3"/>
    <n v="44"/>
    <s v="Ninguna"/>
    <n v="42"/>
    <n v="108"/>
    <n v="0.63636363636363646"/>
  </r>
  <r>
    <n v="12"/>
    <n v="14"/>
    <s v="Plato_8"/>
    <s v="Descripción del Plato_8"/>
    <n v="21"/>
    <n v="35"/>
    <n v="2"/>
    <n v="6"/>
    <s v="Ninguna"/>
    <n v="28"/>
    <n v="70"/>
    <n v="0.66666666666666674"/>
  </r>
  <r>
    <n v="12"/>
    <n v="14"/>
    <s v="Plato_20"/>
    <s v="Descripción del Plato_20"/>
    <n v="25"/>
    <n v="40"/>
    <n v="3"/>
    <n v="40"/>
    <s v="Ninguna"/>
    <n v="45"/>
    <n v="120"/>
    <n v="0.60000000000000009"/>
  </r>
  <r>
    <n v="13"/>
    <n v="2"/>
    <s v="Plato_9"/>
    <s v="Descripción del Plato_9"/>
    <n v="17"/>
    <n v="29"/>
    <n v="3"/>
    <n v="59"/>
    <s v="Sin cebolla"/>
    <n v="36"/>
    <n v="87"/>
    <n v="0.70588235294117641"/>
  </r>
  <r>
    <n v="14"/>
    <n v="16"/>
    <s v="Plato_3"/>
    <s v="Descripción del Plato_3"/>
    <n v="12"/>
    <n v="20"/>
    <n v="1"/>
    <n v="36"/>
    <s v="Ninguna"/>
    <n v="8"/>
    <n v="20"/>
    <n v="0.66666666666666674"/>
  </r>
  <r>
    <n v="14"/>
    <n v="16"/>
    <s v="Plato_11"/>
    <s v="Descripción del Plato_11"/>
    <n v="20"/>
    <n v="33"/>
    <n v="1"/>
    <n v="26"/>
    <s v="Ninguna"/>
    <n v="13"/>
    <n v="33"/>
    <n v="0.64999999999999991"/>
  </r>
  <r>
    <n v="14"/>
    <n v="16"/>
    <s v="Plato_14"/>
    <s v="Descripción del Plato_14"/>
    <n v="14"/>
    <n v="23"/>
    <n v="2"/>
    <n v="44"/>
    <s v="Sin cebolla"/>
    <n v="18"/>
    <n v="46"/>
    <n v="0.64285714285714279"/>
  </r>
  <r>
    <n v="14"/>
    <n v="16"/>
    <s v="Plato_2"/>
    <s v="Descripción del Plato_2"/>
    <n v="18"/>
    <n v="30"/>
    <n v="1"/>
    <n v="48"/>
    <s v="Ninguna"/>
    <n v="12"/>
    <n v="30"/>
    <n v="0.66666666666666674"/>
  </r>
  <r>
    <n v="15"/>
    <n v="6"/>
    <s v="Plato_16"/>
    <s v="Descripción del Plato_16"/>
    <n v="16"/>
    <n v="28"/>
    <n v="2"/>
    <n v="25"/>
    <s v="Ninguna"/>
    <n v="24"/>
    <n v="56"/>
    <n v="0.75"/>
  </r>
  <r>
    <n v="15"/>
    <n v="6"/>
    <s v="Plato_13"/>
    <s v="Descripción del Plato_13"/>
    <n v="13"/>
    <n v="21"/>
    <n v="3"/>
    <n v="27"/>
    <s v="Ninguna"/>
    <n v="24"/>
    <n v="63"/>
    <n v="0.61538461538461542"/>
  </r>
  <r>
    <n v="15"/>
    <n v="6"/>
    <s v="Plato_8"/>
    <s v="Descripción del Plato_8"/>
    <n v="21"/>
    <n v="35"/>
    <n v="3"/>
    <n v="51"/>
    <s v="Ninguna"/>
    <n v="42"/>
    <n v="105"/>
    <n v="0.66666666666666674"/>
  </r>
  <r>
    <n v="16"/>
    <n v="20"/>
    <s v="Plato_16"/>
    <s v="Descripción del Plato_16"/>
    <n v="16"/>
    <n v="28"/>
    <n v="1"/>
    <n v="38"/>
    <s v="Ninguna"/>
    <n v="12"/>
    <n v="28"/>
    <n v="0.75"/>
  </r>
  <r>
    <n v="17"/>
    <n v="14"/>
    <s v="Plato_8"/>
    <s v="Descripción del Plato_8"/>
    <n v="21"/>
    <n v="35"/>
    <n v="1"/>
    <n v="43"/>
    <s v="Sin cebolla"/>
    <n v="14"/>
    <n v="35"/>
    <n v="0.66666666666666674"/>
  </r>
  <r>
    <n v="17"/>
    <n v="14"/>
    <s v="Plato_4"/>
    <s v="Descripción del Plato_4"/>
    <n v="10"/>
    <n v="18"/>
    <n v="2"/>
    <n v="58"/>
    <s v="Ninguna"/>
    <n v="16"/>
    <n v="36"/>
    <n v="0.8"/>
  </r>
  <r>
    <n v="17"/>
    <n v="14"/>
    <s v="Plato_5"/>
    <s v="Descripción del Plato_5"/>
    <n v="13"/>
    <n v="22"/>
    <n v="3"/>
    <n v="57"/>
    <s v="Sin cebolla"/>
    <n v="27"/>
    <n v="66"/>
    <n v="0.69230769230769229"/>
  </r>
  <r>
    <n v="18"/>
    <n v="9"/>
    <s v="Plato_9"/>
    <s v="Descripción del Plato_9"/>
    <n v="17"/>
    <n v="29"/>
    <n v="1"/>
    <n v="23"/>
    <s v="Ninguna"/>
    <n v="12"/>
    <n v="29"/>
    <n v="0.70588235294117641"/>
  </r>
  <r>
    <n v="18"/>
    <n v="9"/>
    <s v="Plato_20"/>
    <s v="Descripción del Plato_20"/>
    <n v="25"/>
    <n v="40"/>
    <n v="2"/>
    <n v="54"/>
    <s v="Ninguna"/>
    <n v="30"/>
    <n v="80"/>
    <n v="0.60000000000000009"/>
  </r>
  <r>
    <n v="18"/>
    <n v="9"/>
    <s v="Plato_10"/>
    <s v="Descripción del Plato_10"/>
    <n v="15"/>
    <n v="26"/>
    <n v="3"/>
    <n v="23"/>
    <s v="Ninguna"/>
    <n v="33"/>
    <n v="78"/>
    <n v="0.73333333333333339"/>
  </r>
  <r>
    <n v="18"/>
    <n v="9"/>
    <s v="Plato_15"/>
    <s v="Descripción del Plato_15"/>
    <n v="19"/>
    <n v="32"/>
    <n v="2"/>
    <n v="34"/>
    <s v="Ninguna"/>
    <n v="26"/>
    <n v="64"/>
    <n v="0.68421052631578938"/>
  </r>
  <r>
    <n v="19"/>
    <n v="18"/>
    <s v="Plato_20"/>
    <s v="Descripción del Plato_20"/>
    <n v="25"/>
    <n v="40"/>
    <n v="2"/>
    <n v="44"/>
    <s v="Sin cebolla"/>
    <n v="30"/>
    <n v="80"/>
    <n v="0.60000000000000009"/>
  </r>
  <r>
    <n v="20"/>
    <n v="8"/>
    <s v="Plato_8"/>
    <s v="Descripción del Plato_8"/>
    <n v="21"/>
    <n v="35"/>
    <n v="3"/>
    <n v="50"/>
    <s v="Sin cebolla"/>
    <n v="42"/>
    <n v="105"/>
    <n v="0.66666666666666674"/>
  </r>
  <r>
    <n v="20"/>
    <n v="8"/>
    <s v="Plato_1"/>
    <s v="Descripción del Plato_1"/>
    <n v="15"/>
    <n v="25"/>
    <n v="2"/>
    <n v="6"/>
    <s v="Sin cebolla"/>
    <n v="20"/>
    <n v="50"/>
    <n v="0.66666666666666674"/>
  </r>
  <r>
    <n v="20"/>
    <n v="8"/>
    <s v="Plato_14"/>
    <s v="Descripción del Plato_14"/>
    <n v="14"/>
    <n v="23"/>
    <n v="1"/>
    <n v="14"/>
    <s v="Sin cebolla"/>
    <n v="9"/>
    <n v="23"/>
    <n v="0.64285714285714279"/>
  </r>
  <r>
    <n v="21"/>
    <n v="12"/>
    <s v="Plato_20"/>
    <s v="Descripción del Plato_20"/>
    <n v="25"/>
    <n v="40"/>
    <n v="3"/>
    <n v="20"/>
    <s v="Ninguna"/>
    <n v="45"/>
    <n v="120"/>
    <n v="0.60000000000000009"/>
  </r>
  <r>
    <n v="21"/>
    <n v="12"/>
    <s v="Plato_3"/>
    <s v="Descripción del Plato_3"/>
    <n v="12"/>
    <n v="20"/>
    <n v="2"/>
    <n v="43"/>
    <s v="Ninguna"/>
    <n v="16"/>
    <n v="40"/>
    <n v="0.66666666666666674"/>
  </r>
  <r>
    <n v="21"/>
    <n v="12"/>
    <s v="Plato_15"/>
    <s v="Descripción del Plato_15"/>
    <n v="19"/>
    <n v="32"/>
    <n v="2"/>
    <n v="44"/>
    <s v="Sin cebolla"/>
    <n v="26"/>
    <n v="64"/>
    <n v="0.68421052631578938"/>
  </r>
  <r>
    <n v="21"/>
    <n v="12"/>
    <s v="Plato_1"/>
    <s v="Descripción del Plato_1"/>
    <n v="15"/>
    <n v="25"/>
    <n v="2"/>
    <n v="45"/>
    <s v="Sin cebolla"/>
    <n v="20"/>
    <n v="50"/>
    <n v="0.66666666666666674"/>
  </r>
  <r>
    <n v="22"/>
    <n v="15"/>
    <s v="Plato_4"/>
    <s v="Descripción del Plato_4"/>
    <n v="10"/>
    <n v="18"/>
    <n v="1"/>
    <n v="32"/>
    <s v="Ninguna"/>
    <n v="8"/>
    <n v="18"/>
    <n v="0.8"/>
  </r>
  <r>
    <n v="22"/>
    <n v="15"/>
    <s v="Plato_18"/>
    <s v="Descripción del Plato_18"/>
    <n v="20"/>
    <n v="34"/>
    <n v="3"/>
    <n v="19"/>
    <s v="Ninguna"/>
    <n v="42"/>
    <n v="102"/>
    <n v="0.7"/>
  </r>
  <r>
    <n v="22"/>
    <n v="15"/>
    <s v="Plato_9"/>
    <s v="Descripción del Plato_9"/>
    <n v="17"/>
    <n v="29"/>
    <n v="2"/>
    <n v="13"/>
    <s v="Sin cebolla"/>
    <n v="24"/>
    <n v="58"/>
    <n v="0.70588235294117641"/>
  </r>
  <r>
    <n v="22"/>
    <n v="15"/>
    <s v="Plato_8"/>
    <s v="Descripción del Plato_8"/>
    <n v="21"/>
    <n v="35"/>
    <n v="1"/>
    <n v="59"/>
    <s v="Sin cebolla"/>
    <n v="14"/>
    <n v="35"/>
    <n v="0.66666666666666674"/>
  </r>
  <r>
    <n v="23"/>
    <n v="1"/>
    <s v="Plato_12"/>
    <s v="Descripción del Plato_12"/>
    <n v="11"/>
    <n v="19"/>
    <n v="3"/>
    <n v="46"/>
    <s v="Sin cebolla"/>
    <n v="24"/>
    <n v="57"/>
    <n v="0.72727272727272729"/>
  </r>
  <r>
    <n v="23"/>
    <n v="1"/>
    <s v="Plato_6"/>
    <s v="Descripción del Plato_6"/>
    <n v="16"/>
    <n v="27"/>
    <n v="3"/>
    <n v="17"/>
    <s v="Sin cebolla"/>
    <n v="33"/>
    <n v="81"/>
    <n v="0.6875"/>
  </r>
  <r>
    <n v="24"/>
    <n v="5"/>
    <s v="Plato_10"/>
    <s v="Descripción del Plato_10"/>
    <n v="15"/>
    <n v="26"/>
    <n v="3"/>
    <n v="45"/>
    <s v="Ninguna"/>
    <n v="33"/>
    <n v="78"/>
    <n v="0.73333333333333339"/>
  </r>
  <r>
    <n v="24"/>
    <n v="5"/>
    <s v="Plato_9"/>
    <s v="Descripción del Plato_9"/>
    <n v="17"/>
    <n v="29"/>
    <n v="1"/>
    <n v="46"/>
    <s v="Ninguna"/>
    <n v="12"/>
    <n v="29"/>
    <n v="0.70588235294117641"/>
  </r>
  <r>
    <n v="24"/>
    <n v="5"/>
    <s v="Plato_14"/>
    <s v="Descripción del Plato_14"/>
    <n v="14"/>
    <n v="23"/>
    <n v="2"/>
    <n v="42"/>
    <s v="Sin cebolla"/>
    <n v="18"/>
    <n v="46"/>
    <n v="0.64285714285714279"/>
  </r>
  <r>
    <n v="24"/>
    <n v="5"/>
    <s v="Plato_20"/>
    <s v="Descripción del Plato_20"/>
    <n v="25"/>
    <n v="40"/>
    <n v="2"/>
    <n v="47"/>
    <s v="Sin cebolla"/>
    <n v="30"/>
    <n v="80"/>
    <n v="0.60000000000000009"/>
  </r>
  <r>
    <n v="25"/>
    <n v="12"/>
    <s v="Plato_18"/>
    <s v="Descripción del Plato_18"/>
    <n v="20"/>
    <n v="34"/>
    <n v="1"/>
    <n v="35"/>
    <s v="Sin cebolla"/>
    <n v="14"/>
    <n v="34"/>
    <n v="0.7"/>
  </r>
  <r>
    <n v="26"/>
    <n v="18"/>
    <s v="Plato_4"/>
    <s v="Descripción del Plato_4"/>
    <n v="10"/>
    <n v="18"/>
    <n v="2"/>
    <n v="13"/>
    <s v="Sin cebolla"/>
    <n v="16"/>
    <n v="36"/>
    <n v="0.8"/>
  </r>
  <r>
    <n v="26"/>
    <n v="18"/>
    <s v="Plato_13"/>
    <s v="Descripción del Plato_13"/>
    <n v="13"/>
    <n v="21"/>
    <n v="2"/>
    <n v="54"/>
    <s v="Ninguna"/>
    <n v="16"/>
    <n v="42"/>
    <n v="0.61538461538461542"/>
  </r>
  <r>
    <n v="26"/>
    <n v="18"/>
    <s v="Plato_7"/>
    <s v="Descripción del Plato_7"/>
    <n v="14"/>
    <n v="24"/>
    <n v="2"/>
    <n v="42"/>
    <s v="Sin cebolla"/>
    <n v="20"/>
    <n v="48"/>
    <n v="0.71428571428571419"/>
  </r>
  <r>
    <n v="27"/>
    <n v="4"/>
    <s v="Plato_8"/>
    <s v="Descripción del Plato_8"/>
    <n v="21"/>
    <n v="35"/>
    <n v="1"/>
    <n v="17"/>
    <s v="Ninguna"/>
    <n v="14"/>
    <n v="35"/>
    <n v="0.66666666666666674"/>
  </r>
  <r>
    <n v="27"/>
    <n v="4"/>
    <s v="Plato_10"/>
    <s v="Descripción del Plato_10"/>
    <n v="15"/>
    <n v="26"/>
    <n v="1"/>
    <n v="38"/>
    <s v="Sin cebolla"/>
    <n v="11"/>
    <n v="26"/>
    <n v="0.73333333333333339"/>
  </r>
  <r>
    <n v="28"/>
    <n v="2"/>
    <s v="Plato_4"/>
    <s v="Descripción del Plato_4"/>
    <n v="10"/>
    <n v="18"/>
    <n v="2"/>
    <n v="17"/>
    <s v="Sin cebolla"/>
    <n v="16"/>
    <n v="36"/>
    <n v="0.8"/>
  </r>
  <r>
    <n v="28"/>
    <n v="2"/>
    <s v="Plato_9"/>
    <s v="Descripción del Plato_9"/>
    <n v="17"/>
    <n v="29"/>
    <n v="2"/>
    <n v="39"/>
    <s v="Sin cebolla"/>
    <n v="24"/>
    <n v="58"/>
    <n v="0.70588235294117641"/>
  </r>
  <r>
    <n v="29"/>
    <n v="20"/>
    <s v="Plato_1"/>
    <s v="Descripción del Plato_1"/>
    <n v="15"/>
    <n v="25"/>
    <n v="3"/>
    <n v="22"/>
    <s v="Sin cebolla"/>
    <n v="30"/>
    <n v="75"/>
    <n v="0.66666666666666674"/>
  </r>
  <r>
    <n v="29"/>
    <n v="20"/>
    <s v="Plato_4"/>
    <s v="Descripción del Plato_4"/>
    <n v="10"/>
    <n v="18"/>
    <n v="2"/>
    <n v="18"/>
    <s v="Ninguna"/>
    <n v="16"/>
    <n v="36"/>
    <n v="0.8"/>
  </r>
  <r>
    <n v="29"/>
    <n v="20"/>
    <s v="Plato_17"/>
    <s v="Descripción del Plato_17"/>
    <n v="19"/>
    <n v="31"/>
    <n v="2"/>
    <n v="31"/>
    <s v="Sin cebolla"/>
    <n v="24"/>
    <n v="62"/>
    <n v="0.63157894736842102"/>
  </r>
  <r>
    <n v="30"/>
    <n v="14"/>
    <s v="Plato_10"/>
    <s v="Descripción del Plato_10"/>
    <n v="15"/>
    <n v="26"/>
    <n v="2"/>
    <n v="14"/>
    <s v="Ninguna"/>
    <n v="22"/>
    <n v="52"/>
    <n v="0.73333333333333339"/>
  </r>
  <r>
    <n v="30"/>
    <n v="14"/>
    <s v="Plato_3"/>
    <s v="Descripción del Plato_3"/>
    <n v="12"/>
    <n v="20"/>
    <n v="3"/>
    <n v="55"/>
    <s v="Ninguna"/>
    <n v="24"/>
    <n v="60"/>
    <n v="0.66666666666666674"/>
  </r>
  <r>
    <n v="31"/>
    <n v="13"/>
    <s v="Plato_9"/>
    <s v="Descripción del Plato_9"/>
    <n v="17"/>
    <n v="29"/>
    <n v="1"/>
    <n v="59"/>
    <s v="Sin cebolla"/>
    <n v="12"/>
    <n v="29"/>
    <n v="0.70588235294117641"/>
  </r>
  <r>
    <n v="31"/>
    <n v="13"/>
    <s v="Plato_12"/>
    <s v="Descripción del Plato_12"/>
    <n v="11"/>
    <n v="19"/>
    <n v="2"/>
    <n v="46"/>
    <s v="Sin cebolla"/>
    <n v="16"/>
    <n v="38"/>
    <n v="0.72727272727272729"/>
  </r>
  <r>
    <n v="32"/>
    <n v="5"/>
    <s v="Plato_15"/>
    <s v="Descripción del Plato_15"/>
    <n v="19"/>
    <n v="32"/>
    <n v="2"/>
    <n v="50"/>
    <s v="Sin cebolla"/>
    <n v="26"/>
    <n v="64"/>
    <n v="0.68421052631578938"/>
  </r>
  <r>
    <n v="32"/>
    <n v="5"/>
    <s v="Plato_11"/>
    <s v="Descripción del Plato_11"/>
    <n v="20"/>
    <n v="33"/>
    <n v="1"/>
    <n v="20"/>
    <s v="Sin cebolla"/>
    <n v="13"/>
    <n v="33"/>
    <n v="0.64999999999999991"/>
  </r>
  <r>
    <n v="32"/>
    <n v="5"/>
    <s v="Plato_10"/>
    <s v="Descripción del Plato_10"/>
    <n v="15"/>
    <n v="26"/>
    <n v="3"/>
    <n v="35"/>
    <s v="Ninguna"/>
    <n v="33"/>
    <n v="78"/>
    <n v="0.73333333333333339"/>
  </r>
  <r>
    <n v="32"/>
    <n v="5"/>
    <s v="Plato_4"/>
    <s v="Descripción del Plato_4"/>
    <n v="10"/>
    <n v="18"/>
    <n v="2"/>
    <n v="23"/>
    <s v="Ninguna"/>
    <n v="16"/>
    <n v="36"/>
    <n v="0.8"/>
  </r>
  <r>
    <n v="33"/>
    <n v="4"/>
    <s v="Plato_8"/>
    <s v="Descripción del Plato_8"/>
    <n v="21"/>
    <n v="35"/>
    <n v="3"/>
    <n v="6"/>
    <s v="Sin cebolla"/>
    <n v="42"/>
    <n v="105"/>
    <n v="0.66666666666666674"/>
  </r>
  <r>
    <n v="33"/>
    <n v="4"/>
    <s v="Plato_6"/>
    <s v="Descripción del Plato_6"/>
    <n v="16"/>
    <n v="27"/>
    <n v="1"/>
    <n v="59"/>
    <s v="Ninguna"/>
    <n v="11"/>
    <n v="27"/>
    <n v="0.6875"/>
  </r>
  <r>
    <n v="33"/>
    <n v="4"/>
    <s v="Plato_15"/>
    <s v="Descripción del Plato_15"/>
    <n v="19"/>
    <n v="32"/>
    <n v="3"/>
    <n v="55"/>
    <s v="Sin cebolla"/>
    <n v="39"/>
    <n v="96"/>
    <n v="0.68421052631578938"/>
  </r>
  <r>
    <n v="33"/>
    <n v="4"/>
    <s v="Plato_10"/>
    <s v="Descripción del Plato_10"/>
    <n v="15"/>
    <n v="26"/>
    <n v="3"/>
    <n v="10"/>
    <s v="Ninguna"/>
    <n v="33"/>
    <n v="78"/>
    <n v="0.73333333333333339"/>
  </r>
  <r>
    <n v="34"/>
    <n v="15"/>
    <s v="Plato_18"/>
    <s v="Descripción del Plato_18"/>
    <n v="20"/>
    <n v="34"/>
    <n v="1"/>
    <n v="46"/>
    <s v="Ninguna"/>
    <n v="14"/>
    <n v="34"/>
    <n v="0.7"/>
  </r>
  <r>
    <n v="34"/>
    <n v="15"/>
    <s v="Plato_10"/>
    <s v="Descripción del Plato_10"/>
    <n v="15"/>
    <n v="26"/>
    <n v="3"/>
    <n v="19"/>
    <s v="Sin cebolla"/>
    <n v="33"/>
    <n v="78"/>
    <n v="0.73333333333333339"/>
  </r>
  <r>
    <n v="35"/>
    <n v="13"/>
    <s v="Plato_2"/>
    <s v="Descripción del Plato_2"/>
    <n v="18"/>
    <n v="30"/>
    <n v="3"/>
    <n v="5"/>
    <s v="Sin cebolla"/>
    <n v="36"/>
    <n v="90"/>
    <n v="0.66666666666666674"/>
  </r>
  <r>
    <n v="35"/>
    <n v="13"/>
    <s v="Plato_9"/>
    <s v="Descripción del Plato_9"/>
    <n v="17"/>
    <n v="29"/>
    <n v="1"/>
    <n v="8"/>
    <s v="Ninguna"/>
    <n v="12"/>
    <n v="29"/>
    <n v="0.70588235294117641"/>
  </r>
  <r>
    <n v="35"/>
    <n v="13"/>
    <s v="Plato_11"/>
    <s v="Descripción del Plato_11"/>
    <n v="20"/>
    <n v="33"/>
    <n v="1"/>
    <n v="21"/>
    <s v="Ninguna"/>
    <n v="13"/>
    <n v="33"/>
    <n v="0.64999999999999991"/>
  </r>
  <r>
    <n v="35"/>
    <n v="13"/>
    <s v="Plato_17"/>
    <s v="Descripción del Plato_17"/>
    <n v="19"/>
    <n v="31"/>
    <n v="2"/>
    <n v="31"/>
    <s v="Sin cebolla"/>
    <n v="24"/>
    <n v="62"/>
    <n v="0.63157894736842102"/>
  </r>
  <r>
    <n v="36"/>
    <n v="5"/>
    <s v="Plato_2"/>
    <s v="Descripción del Plato_2"/>
    <n v="18"/>
    <n v="30"/>
    <n v="1"/>
    <n v="38"/>
    <s v="Ninguna"/>
    <n v="12"/>
    <n v="30"/>
    <n v="0.66666666666666674"/>
  </r>
  <r>
    <n v="37"/>
    <n v="20"/>
    <s v="Plato_13"/>
    <s v="Descripción del Plato_13"/>
    <n v="13"/>
    <n v="21"/>
    <n v="1"/>
    <n v="47"/>
    <s v="Ninguna"/>
    <n v="8"/>
    <n v="21"/>
    <n v="0.61538461538461542"/>
  </r>
  <r>
    <n v="38"/>
    <n v="10"/>
    <s v="Plato_17"/>
    <s v="Descripción del Plato_17"/>
    <n v="19"/>
    <n v="31"/>
    <n v="3"/>
    <n v="21"/>
    <s v="Sin cebolla"/>
    <n v="36"/>
    <n v="93"/>
    <n v="0.63157894736842102"/>
  </r>
  <r>
    <n v="38"/>
    <n v="10"/>
    <s v="Plato_8"/>
    <s v="Descripción del Plato_8"/>
    <n v="21"/>
    <n v="35"/>
    <n v="2"/>
    <n v="34"/>
    <s v="Ninguna"/>
    <n v="28"/>
    <n v="70"/>
    <n v="0.66666666666666674"/>
  </r>
  <r>
    <n v="38"/>
    <n v="10"/>
    <s v="Plato_19"/>
    <s v="Descripción del Plato_19"/>
    <n v="22"/>
    <n v="36"/>
    <n v="2"/>
    <n v="43"/>
    <s v="Ninguna"/>
    <n v="28"/>
    <n v="72"/>
    <n v="0.63636363636363646"/>
  </r>
  <r>
    <n v="39"/>
    <n v="15"/>
    <s v="Plato_19"/>
    <s v="Descripción del Plato_19"/>
    <n v="22"/>
    <n v="36"/>
    <n v="3"/>
    <n v="57"/>
    <s v="Ninguna"/>
    <n v="42"/>
    <n v="108"/>
    <n v="0.63636363636363646"/>
  </r>
  <r>
    <n v="40"/>
    <n v="1"/>
    <s v="Plato_9"/>
    <s v="Descripción del Plato_9"/>
    <n v="17"/>
    <n v="29"/>
    <n v="3"/>
    <n v="15"/>
    <s v="Sin cebolla"/>
    <n v="36"/>
    <n v="87"/>
    <n v="0.70588235294117641"/>
  </r>
  <r>
    <n v="40"/>
    <n v="1"/>
    <s v="Plato_11"/>
    <s v="Descripción del Plato_11"/>
    <n v="20"/>
    <n v="33"/>
    <n v="1"/>
    <n v="50"/>
    <s v="Sin cebolla"/>
    <n v="13"/>
    <n v="33"/>
    <n v="0.64999999999999991"/>
  </r>
  <r>
    <n v="40"/>
    <n v="1"/>
    <s v="Plato_16"/>
    <s v="Descripción del Plato_16"/>
    <n v="16"/>
    <n v="28"/>
    <n v="1"/>
    <n v="13"/>
    <s v="Sin cebolla"/>
    <n v="12"/>
    <n v="28"/>
    <n v="0.75"/>
  </r>
  <r>
    <n v="41"/>
    <n v="7"/>
    <s v="Plato_15"/>
    <s v="Descripción del Plato_15"/>
    <n v="19"/>
    <n v="32"/>
    <n v="3"/>
    <n v="23"/>
    <s v="Sin cebolla"/>
    <n v="39"/>
    <n v="96"/>
    <n v="0.68421052631578938"/>
  </r>
  <r>
    <n v="41"/>
    <n v="7"/>
    <s v="Plato_10"/>
    <s v="Descripción del Plato_10"/>
    <n v="15"/>
    <n v="26"/>
    <n v="3"/>
    <n v="47"/>
    <s v="Sin cebolla"/>
    <n v="33"/>
    <n v="78"/>
    <n v="0.73333333333333339"/>
  </r>
  <r>
    <n v="41"/>
    <n v="7"/>
    <s v="Plato_2"/>
    <s v="Descripción del Plato_2"/>
    <n v="18"/>
    <n v="30"/>
    <n v="1"/>
    <n v="19"/>
    <s v="Sin cebolla"/>
    <n v="12"/>
    <n v="30"/>
    <n v="0.66666666666666674"/>
  </r>
  <r>
    <n v="42"/>
    <n v="14"/>
    <s v="Plato_5"/>
    <s v="Descripción del Plato_5"/>
    <n v="13"/>
    <n v="22"/>
    <n v="1"/>
    <n v="57"/>
    <s v="Sin cebolla"/>
    <n v="9"/>
    <n v="22"/>
    <n v="0.69230769230769229"/>
  </r>
  <r>
    <n v="42"/>
    <n v="14"/>
    <s v="Plato_20"/>
    <s v="Descripción del Plato_20"/>
    <n v="25"/>
    <n v="40"/>
    <n v="2"/>
    <n v="12"/>
    <s v="Sin cebolla"/>
    <n v="30"/>
    <n v="80"/>
    <n v="0.60000000000000009"/>
  </r>
  <r>
    <n v="43"/>
    <n v="8"/>
    <s v="Plato_15"/>
    <s v="Descripción del Plato_15"/>
    <n v="19"/>
    <n v="32"/>
    <n v="1"/>
    <n v="6"/>
    <s v="Sin cebolla"/>
    <n v="13"/>
    <n v="32"/>
    <n v="0.68421052631578938"/>
  </r>
  <r>
    <n v="43"/>
    <n v="8"/>
    <s v="Plato_18"/>
    <s v="Descripción del Plato_18"/>
    <n v="20"/>
    <n v="34"/>
    <n v="2"/>
    <n v="59"/>
    <s v="Sin cebolla"/>
    <n v="28"/>
    <n v="68"/>
    <n v="0.7"/>
  </r>
  <r>
    <n v="43"/>
    <n v="8"/>
    <s v="Plato_7"/>
    <s v="Descripción del Plato_7"/>
    <n v="14"/>
    <n v="24"/>
    <n v="3"/>
    <n v="57"/>
    <s v="Ninguna"/>
    <n v="30"/>
    <n v="72"/>
    <n v="0.71428571428571419"/>
  </r>
  <r>
    <n v="43"/>
    <n v="8"/>
    <s v="Plato_17"/>
    <s v="Descripción del Plato_17"/>
    <n v="19"/>
    <n v="31"/>
    <n v="1"/>
    <n v="24"/>
    <s v="Ninguna"/>
    <n v="12"/>
    <n v="31"/>
    <n v="0.63157894736842102"/>
  </r>
  <r>
    <n v="44"/>
    <n v="18"/>
    <s v="Plato_10"/>
    <s v="Descripción del Plato_10"/>
    <n v="15"/>
    <n v="26"/>
    <n v="1"/>
    <n v="34"/>
    <s v="Sin cebolla"/>
    <n v="11"/>
    <n v="26"/>
    <n v="0.73333333333333339"/>
  </r>
  <r>
    <n v="44"/>
    <n v="18"/>
    <s v="Plato_1"/>
    <s v="Descripción del Plato_1"/>
    <n v="15"/>
    <n v="25"/>
    <n v="3"/>
    <n v="8"/>
    <s v="Ninguna"/>
    <n v="30"/>
    <n v="75"/>
    <n v="0.66666666666666674"/>
  </r>
  <r>
    <n v="44"/>
    <n v="18"/>
    <s v="Plato_13"/>
    <s v="Descripción del Plato_13"/>
    <n v="13"/>
    <n v="21"/>
    <n v="1"/>
    <n v="43"/>
    <s v="Ninguna"/>
    <n v="8"/>
    <n v="21"/>
    <n v="0.61538461538461542"/>
  </r>
  <r>
    <n v="45"/>
    <n v="17"/>
    <s v="Plato_4"/>
    <s v="Descripción del Plato_4"/>
    <n v="10"/>
    <n v="18"/>
    <n v="3"/>
    <n v="47"/>
    <s v="Ninguna"/>
    <n v="24"/>
    <n v="54"/>
    <n v="0.8"/>
  </r>
  <r>
    <n v="46"/>
    <n v="10"/>
    <s v="Plato_2"/>
    <s v="Descripción del Plato_2"/>
    <n v="18"/>
    <n v="30"/>
    <n v="2"/>
    <n v="23"/>
    <s v="Sin cebolla"/>
    <n v="24"/>
    <n v="60"/>
    <n v="0.66666666666666674"/>
  </r>
  <r>
    <n v="46"/>
    <n v="10"/>
    <s v="Plato_18"/>
    <s v="Descripción del Plato_18"/>
    <n v="20"/>
    <n v="34"/>
    <n v="1"/>
    <n v="48"/>
    <s v="Sin cebolla"/>
    <n v="14"/>
    <n v="34"/>
    <n v="0.7"/>
  </r>
  <r>
    <n v="46"/>
    <n v="10"/>
    <s v="Plato_14"/>
    <s v="Descripción del Plato_14"/>
    <n v="14"/>
    <n v="23"/>
    <n v="2"/>
    <n v="15"/>
    <s v="Ninguna"/>
    <n v="18"/>
    <n v="46"/>
    <n v="0.64285714285714279"/>
  </r>
  <r>
    <n v="47"/>
    <n v="18"/>
    <s v="Plato_11"/>
    <s v="Descripción del Plato_11"/>
    <n v="20"/>
    <n v="33"/>
    <n v="2"/>
    <n v="56"/>
    <s v="Ninguna"/>
    <n v="26"/>
    <n v="66"/>
    <n v="0.64999999999999991"/>
  </r>
  <r>
    <n v="47"/>
    <n v="18"/>
    <s v="Plato_14"/>
    <s v="Descripción del Plato_14"/>
    <n v="14"/>
    <n v="23"/>
    <n v="1"/>
    <n v="17"/>
    <s v="Sin cebolla"/>
    <n v="9"/>
    <n v="23"/>
    <n v="0.64285714285714279"/>
  </r>
  <r>
    <n v="47"/>
    <n v="18"/>
    <s v="Plato_3"/>
    <s v="Descripción del Plato_3"/>
    <n v="12"/>
    <n v="20"/>
    <n v="1"/>
    <n v="14"/>
    <s v="Sin cebolla"/>
    <n v="8"/>
    <n v="20"/>
    <n v="0.66666666666666674"/>
  </r>
  <r>
    <n v="48"/>
    <n v="17"/>
    <s v="Plato_6"/>
    <s v="Descripción del Plato_6"/>
    <n v="16"/>
    <n v="27"/>
    <n v="3"/>
    <n v="37"/>
    <s v="Sin cebolla"/>
    <n v="33"/>
    <n v="81"/>
    <n v="0.6875"/>
  </r>
  <r>
    <n v="48"/>
    <n v="17"/>
    <s v="Plato_5"/>
    <s v="Descripción del Plato_5"/>
    <n v="13"/>
    <n v="22"/>
    <n v="2"/>
    <n v="55"/>
    <s v="Ninguna"/>
    <n v="18"/>
    <n v="44"/>
    <n v="0.69230769230769229"/>
  </r>
  <r>
    <n v="48"/>
    <n v="17"/>
    <s v="Plato_11"/>
    <s v="Descripción del Plato_11"/>
    <n v="20"/>
    <n v="33"/>
    <n v="1"/>
    <n v="32"/>
    <s v="Sin cebolla"/>
    <n v="13"/>
    <n v="33"/>
    <n v="0.64999999999999991"/>
  </r>
  <r>
    <n v="49"/>
    <n v="8"/>
    <s v="Plato_7"/>
    <s v="Descripción del Plato_7"/>
    <n v="14"/>
    <n v="24"/>
    <n v="3"/>
    <n v="9"/>
    <s v="Ninguna"/>
    <n v="30"/>
    <n v="72"/>
    <n v="0.71428571428571419"/>
  </r>
  <r>
    <n v="49"/>
    <n v="8"/>
    <s v="Plato_15"/>
    <s v="Descripción del Plato_15"/>
    <n v="19"/>
    <n v="32"/>
    <n v="3"/>
    <n v="27"/>
    <s v="Ninguna"/>
    <n v="39"/>
    <n v="96"/>
    <n v="0.68421052631578938"/>
  </r>
  <r>
    <n v="49"/>
    <n v="8"/>
    <s v="Plato_4"/>
    <s v="Descripción del Plato_4"/>
    <n v="10"/>
    <n v="18"/>
    <n v="1"/>
    <n v="45"/>
    <s v="Sin cebolla"/>
    <n v="8"/>
    <n v="18"/>
    <n v="0.8"/>
  </r>
  <r>
    <n v="50"/>
    <n v="19"/>
    <s v="Plato_15"/>
    <s v="Descripción del Plato_15"/>
    <n v="19"/>
    <n v="32"/>
    <n v="1"/>
    <n v="6"/>
    <s v="Ninguna"/>
    <n v="13"/>
    <n v="32"/>
    <n v="0.68421052631578938"/>
  </r>
  <r>
    <n v="50"/>
    <n v="19"/>
    <s v="Plato_5"/>
    <s v="Descripción del Plato_5"/>
    <n v="13"/>
    <n v="22"/>
    <n v="2"/>
    <n v="15"/>
    <s v="Ninguna"/>
    <n v="18"/>
    <n v="44"/>
    <n v="0.69230769230769229"/>
  </r>
  <r>
    <n v="51"/>
    <n v="12"/>
    <s v="Plato_14"/>
    <s v="Descripción del Plato_14"/>
    <n v="14"/>
    <n v="23"/>
    <n v="2"/>
    <n v="33"/>
    <s v="Sin cebolla"/>
    <n v="18"/>
    <n v="46"/>
    <n v="0.64285714285714279"/>
  </r>
  <r>
    <n v="51"/>
    <n v="12"/>
    <s v="Plato_11"/>
    <s v="Descripción del Plato_11"/>
    <n v="20"/>
    <n v="33"/>
    <n v="3"/>
    <n v="56"/>
    <s v="Ninguna"/>
    <n v="39"/>
    <n v="99"/>
    <n v="0.64999999999999991"/>
  </r>
  <r>
    <n v="51"/>
    <n v="12"/>
    <s v="Plato_5"/>
    <s v="Descripción del Plato_5"/>
    <n v="13"/>
    <n v="22"/>
    <n v="2"/>
    <n v="53"/>
    <s v="Ninguna"/>
    <n v="18"/>
    <n v="44"/>
    <n v="0.69230769230769229"/>
  </r>
  <r>
    <n v="51"/>
    <n v="12"/>
    <s v="Plato_4"/>
    <s v="Descripción del Plato_4"/>
    <n v="10"/>
    <n v="18"/>
    <n v="2"/>
    <n v="22"/>
    <s v="Ninguna"/>
    <n v="16"/>
    <n v="36"/>
    <n v="0.8"/>
  </r>
  <r>
    <n v="52"/>
    <n v="7"/>
    <s v="Plato_11"/>
    <s v="Descripción del Plato_11"/>
    <n v="20"/>
    <n v="33"/>
    <n v="3"/>
    <n v="13"/>
    <s v="Ninguna"/>
    <n v="39"/>
    <n v="99"/>
    <n v="0.64999999999999991"/>
  </r>
  <r>
    <n v="52"/>
    <n v="7"/>
    <s v="Plato_17"/>
    <s v="Descripción del Plato_17"/>
    <n v="19"/>
    <n v="31"/>
    <n v="2"/>
    <n v="17"/>
    <s v="Sin cebolla"/>
    <n v="24"/>
    <n v="62"/>
    <n v="0.63157894736842102"/>
  </r>
  <r>
    <n v="52"/>
    <n v="7"/>
    <s v="Plato_18"/>
    <s v="Descripción del Plato_18"/>
    <n v="20"/>
    <n v="34"/>
    <n v="3"/>
    <n v="32"/>
    <s v="Ninguna"/>
    <n v="42"/>
    <n v="102"/>
    <n v="0.7"/>
  </r>
  <r>
    <n v="53"/>
    <n v="16"/>
    <s v="Plato_14"/>
    <s v="Descripción del Plato_14"/>
    <n v="14"/>
    <n v="23"/>
    <n v="3"/>
    <n v="47"/>
    <s v="Sin cebolla"/>
    <n v="27"/>
    <n v="69"/>
    <n v="0.64285714285714279"/>
  </r>
  <r>
    <n v="53"/>
    <n v="16"/>
    <s v="Plato_2"/>
    <s v="Descripción del Plato_2"/>
    <n v="18"/>
    <n v="30"/>
    <n v="3"/>
    <n v="39"/>
    <s v="Sin cebolla"/>
    <n v="36"/>
    <n v="90"/>
    <n v="0.66666666666666674"/>
  </r>
  <r>
    <n v="53"/>
    <n v="16"/>
    <s v="Plato_19"/>
    <s v="Descripción del Plato_19"/>
    <n v="22"/>
    <n v="36"/>
    <n v="3"/>
    <n v="26"/>
    <s v="Ninguna"/>
    <n v="42"/>
    <n v="108"/>
    <n v="0.63636363636363646"/>
  </r>
  <r>
    <n v="54"/>
    <n v="6"/>
    <s v="Plato_8"/>
    <s v="Descripción del Plato_8"/>
    <n v="21"/>
    <n v="35"/>
    <n v="3"/>
    <n v="47"/>
    <s v="Ninguna"/>
    <n v="42"/>
    <n v="105"/>
    <n v="0.66666666666666674"/>
  </r>
  <r>
    <n v="54"/>
    <n v="6"/>
    <s v="Plato_17"/>
    <s v="Descripción del Plato_17"/>
    <n v="19"/>
    <n v="31"/>
    <n v="1"/>
    <n v="55"/>
    <s v="Sin cebolla"/>
    <n v="12"/>
    <n v="31"/>
    <n v="0.63157894736842102"/>
  </r>
  <r>
    <n v="54"/>
    <n v="6"/>
    <s v="Plato_4"/>
    <s v="Descripción del Plato_4"/>
    <n v="10"/>
    <n v="18"/>
    <n v="1"/>
    <n v="55"/>
    <s v="Sin cebolla"/>
    <n v="8"/>
    <n v="18"/>
    <n v="0.8"/>
  </r>
  <r>
    <n v="54"/>
    <n v="6"/>
    <s v="Plato_11"/>
    <s v="Descripción del Plato_11"/>
    <n v="20"/>
    <n v="33"/>
    <n v="1"/>
    <n v="46"/>
    <s v="Sin cebolla"/>
    <n v="13"/>
    <n v="33"/>
    <n v="0.64999999999999991"/>
  </r>
  <r>
    <n v="55"/>
    <n v="20"/>
    <s v="Plato_11"/>
    <s v="Descripción del Plato_11"/>
    <n v="20"/>
    <n v="33"/>
    <n v="3"/>
    <n v="27"/>
    <s v="Sin cebolla"/>
    <n v="39"/>
    <n v="99"/>
    <n v="0.64999999999999991"/>
  </r>
  <r>
    <n v="55"/>
    <n v="20"/>
    <s v="Plato_7"/>
    <s v="Descripción del Plato_7"/>
    <n v="14"/>
    <n v="24"/>
    <n v="1"/>
    <n v="5"/>
    <s v="Ninguna"/>
    <n v="10"/>
    <n v="24"/>
    <n v="0.71428571428571419"/>
  </r>
  <r>
    <n v="55"/>
    <n v="20"/>
    <s v="Plato_19"/>
    <s v="Descripción del Plato_19"/>
    <n v="22"/>
    <n v="36"/>
    <n v="1"/>
    <n v="51"/>
    <s v="Sin cebolla"/>
    <n v="14"/>
    <n v="36"/>
    <n v="0.63636363636363646"/>
  </r>
  <r>
    <n v="55"/>
    <n v="20"/>
    <s v="Plato_15"/>
    <s v="Descripción del Plato_15"/>
    <n v="19"/>
    <n v="32"/>
    <n v="3"/>
    <n v="13"/>
    <s v="Ninguna"/>
    <n v="39"/>
    <n v="96"/>
    <n v="0.68421052631578938"/>
  </r>
  <r>
    <n v="56"/>
    <n v="1"/>
    <s v="Plato_9"/>
    <s v="Descripción del Plato_9"/>
    <n v="17"/>
    <n v="29"/>
    <n v="1"/>
    <n v="38"/>
    <s v="Ninguna"/>
    <n v="12"/>
    <n v="29"/>
    <n v="0.70588235294117641"/>
  </r>
  <r>
    <n v="56"/>
    <n v="1"/>
    <s v="Plato_12"/>
    <s v="Descripción del Plato_12"/>
    <n v="11"/>
    <n v="19"/>
    <n v="1"/>
    <n v="40"/>
    <s v="Sin cebolla"/>
    <n v="8"/>
    <n v="19"/>
    <n v="0.72727272727272729"/>
  </r>
  <r>
    <n v="57"/>
    <n v="18"/>
    <s v="Plato_8"/>
    <s v="Descripción del Plato_8"/>
    <n v="21"/>
    <n v="35"/>
    <n v="1"/>
    <n v="21"/>
    <s v="Sin cebolla"/>
    <n v="14"/>
    <n v="35"/>
    <n v="0.66666666666666674"/>
  </r>
  <r>
    <n v="57"/>
    <n v="18"/>
    <s v="Plato_20"/>
    <s v="Descripción del Plato_20"/>
    <n v="25"/>
    <n v="40"/>
    <n v="1"/>
    <n v="30"/>
    <s v="Sin cebolla"/>
    <n v="15"/>
    <n v="40"/>
    <n v="0.60000000000000009"/>
  </r>
  <r>
    <n v="57"/>
    <n v="18"/>
    <s v="Plato_5"/>
    <s v="Descripción del Plato_5"/>
    <n v="13"/>
    <n v="22"/>
    <n v="1"/>
    <n v="10"/>
    <s v="Ninguna"/>
    <n v="9"/>
    <n v="22"/>
    <n v="0.69230769230769229"/>
  </r>
  <r>
    <n v="57"/>
    <n v="18"/>
    <s v="Plato_19"/>
    <s v="Descripción del Plato_19"/>
    <n v="22"/>
    <n v="36"/>
    <n v="2"/>
    <n v="7"/>
    <s v="Sin cebolla"/>
    <n v="28"/>
    <n v="72"/>
    <n v="0.63636363636363646"/>
  </r>
  <r>
    <n v="58"/>
    <n v="8"/>
    <s v="Plato_5"/>
    <s v="Descripción del Plato_5"/>
    <n v="13"/>
    <n v="22"/>
    <n v="1"/>
    <n v="17"/>
    <s v="Sin cebolla"/>
    <n v="9"/>
    <n v="22"/>
    <n v="0.69230769230769229"/>
  </r>
  <r>
    <n v="58"/>
    <n v="8"/>
    <s v="Plato_3"/>
    <s v="Descripción del Plato_3"/>
    <n v="12"/>
    <n v="20"/>
    <n v="3"/>
    <n v="56"/>
    <s v="Sin cebolla"/>
    <n v="24"/>
    <n v="60"/>
    <n v="0.66666666666666674"/>
  </r>
  <r>
    <n v="59"/>
    <n v="8"/>
    <s v="Plato_12"/>
    <s v="Descripción del Plato_12"/>
    <n v="11"/>
    <n v="19"/>
    <n v="2"/>
    <n v="13"/>
    <s v="Ninguna"/>
    <n v="16"/>
    <n v="38"/>
    <n v="0.72727272727272729"/>
  </r>
  <r>
    <n v="59"/>
    <n v="8"/>
    <s v="Plato_14"/>
    <s v="Descripción del Plato_14"/>
    <n v="14"/>
    <n v="23"/>
    <n v="2"/>
    <n v="9"/>
    <s v="Ninguna"/>
    <n v="18"/>
    <n v="46"/>
    <n v="0.64285714285714279"/>
  </r>
  <r>
    <n v="59"/>
    <n v="8"/>
    <s v="Plato_4"/>
    <s v="Descripción del Plato_4"/>
    <n v="10"/>
    <n v="18"/>
    <n v="2"/>
    <n v="13"/>
    <s v="Sin cebolla"/>
    <n v="16"/>
    <n v="36"/>
    <n v="0.8"/>
  </r>
  <r>
    <n v="59"/>
    <n v="8"/>
    <s v="Plato_20"/>
    <s v="Descripción del Plato_20"/>
    <n v="25"/>
    <n v="40"/>
    <n v="1"/>
    <n v="13"/>
    <s v="Sin cebolla"/>
    <n v="15"/>
    <n v="40"/>
    <n v="0.60000000000000009"/>
  </r>
  <r>
    <n v="60"/>
    <n v="6"/>
    <s v="Plato_4"/>
    <s v="Descripción del Plato_4"/>
    <n v="10"/>
    <n v="18"/>
    <n v="2"/>
    <n v="23"/>
    <s v="Ninguna"/>
    <n v="16"/>
    <n v="36"/>
    <n v="0.8"/>
  </r>
  <r>
    <n v="60"/>
    <n v="6"/>
    <s v="Plato_11"/>
    <s v="Descripción del Plato_11"/>
    <n v="20"/>
    <n v="33"/>
    <n v="2"/>
    <n v="20"/>
    <s v="Sin cebolla"/>
    <n v="26"/>
    <n v="66"/>
    <n v="0.64999999999999991"/>
  </r>
  <r>
    <n v="61"/>
    <n v="10"/>
    <s v="Plato_20"/>
    <s v="Descripción del Plato_20"/>
    <n v="25"/>
    <n v="40"/>
    <n v="2"/>
    <n v="56"/>
    <s v="Ninguna"/>
    <n v="30"/>
    <n v="80"/>
    <n v="0.60000000000000009"/>
  </r>
  <r>
    <n v="61"/>
    <n v="10"/>
    <s v="Plato_4"/>
    <s v="Descripción del Plato_4"/>
    <n v="10"/>
    <n v="18"/>
    <n v="1"/>
    <n v="39"/>
    <s v="Sin cebolla"/>
    <n v="8"/>
    <n v="18"/>
    <n v="0.8"/>
  </r>
  <r>
    <n v="61"/>
    <n v="10"/>
    <s v="Plato_2"/>
    <s v="Descripción del Plato_2"/>
    <n v="18"/>
    <n v="30"/>
    <n v="2"/>
    <n v="13"/>
    <s v="Ninguna"/>
    <n v="24"/>
    <n v="60"/>
    <n v="0.66666666666666674"/>
  </r>
  <r>
    <n v="61"/>
    <n v="10"/>
    <s v="Plato_16"/>
    <s v="Descripción del Plato_16"/>
    <n v="16"/>
    <n v="28"/>
    <n v="3"/>
    <n v="51"/>
    <s v="Sin cebolla"/>
    <n v="36"/>
    <n v="84"/>
    <n v="0.75"/>
  </r>
  <r>
    <n v="62"/>
    <n v="2"/>
    <s v="Plato_2"/>
    <s v="Descripción del Plato_2"/>
    <n v="18"/>
    <n v="30"/>
    <n v="2"/>
    <n v="59"/>
    <s v="Sin cebolla"/>
    <n v="24"/>
    <n v="60"/>
    <n v="0.66666666666666674"/>
  </r>
  <r>
    <n v="62"/>
    <n v="2"/>
    <s v="Plato_12"/>
    <s v="Descripción del Plato_12"/>
    <n v="11"/>
    <n v="19"/>
    <n v="3"/>
    <n v="46"/>
    <s v="Sin cebolla"/>
    <n v="24"/>
    <n v="57"/>
    <n v="0.72727272727272729"/>
  </r>
  <r>
    <n v="62"/>
    <n v="2"/>
    <s v="Plato_17"/>
    <s v="Descripción del Plato_17"/>
    <n v="19"/>
    <n v="31"/>
    <n v="1"/>
    <n v="50"/>
    <s v="Sin cebolla"/>
    <n v="12"/>
    <n v="31"/>
    <n v="0.63157894736842102"/>
  </r>
  <r>
    <n v="63"/>
    <n v="17"/>
    <s v="Plato_3"/>
    <s v="Descripción del Plato_3"/>
    <n v="12"/>
    <n v="20"/>
    <n v="1"/>
    <n v="10"/>
    <s v="Sin cebolla"/>
    <n v="8"/>
    <n v="20"/>
    <n v="0.66666666666666674"/>
  </r>
  <r>
    <n v="63"/>
    <n v="17"/>
    <s v="Plato_8"/>
    <s v="Descripción del Plato_8"/>
    <n v="21"/>
    <n v="35"/>
    <n v="1"/>
    <n v="20"/>
    <s v="Ninguna"/>
    <n v="14"/>
    <n v="35"/>
    <n v="0.66666666666666674"/>
  </r>
  <r>
    <n v="64"/>
    <n v="3"/>
    <s v="Plato_3"/>
    <s v="Descripción del Plato_3"/>
    <n v="12"/>
    <n v="20"/>
    <n v="3"/>
    <n v="25"/>
    <s v="Ninguna"/>
    <n v="24"/>
    <n v="60"/>
    <n v="0.66666666666666674"/>
  </r>
  <r>
    <n v="64"/>
    <n v="3"/>
    <s v="Plato_20"/>
    <s v="Descripción del Plato_20"/>
    <n v="25"/>
    <n v="40"/>
    <n v="3"/>
    <n v="47"/>
    <s v="Sin cebolla"/>
    <n v="45"/>
    <n v="120"/>
    <n v="0.60000000000000009"/>
  </r>
  <r>
    <n v="64"/>
    <n v="3"/>
    <s v="Plato_19"/>
    <s v="Descripción del Plato_19"/>
    <n v="22"/>
    <n v="36"/>
    <n v="3"/>
    <n v="10"/>
    <s v="Ninguna"/>
    <n v="42"/>
    <n v="108"/>
    <n v="0.63636363636363646"/>
  </r>
  <r>
    <n v="65"/>
    <n v="5"/>
    <s v="Plato_16"/>
    <s v="Descripción del Plato_16"/>
    <n v="16"/>
    <n v="28"/>
    <n v="1"/>
    <n v="32"/>
    <s v="Sin cebolla"/>
    <n v="12"/>
    <n v="28"/>
    <n v="0.75"/>
  </r>
  <r>
    <n v="65"/>
    <n v="5"/>
    <s v="Plato_17"/>
    <s v="Descripción del Plato_17"/>
    <n v="19"/>
    <n v="31"/>
    <n v="1"/>
    <n v="55"/>
    <s v="Sin cebolla"/>
    <n v="12"/>
    <n v="31"/>
    <n v="0.63157894736842102"/>
  </r>
  <r>
    <n v="65"/>
    <n v="5"/>
    <s v="Plato_12"/>
    <s v="Descripción del Plato_12"/>
    <n v="11"/>
    <n v="19"/>
    <n v="3"/>
    <n v="51"/>
    <s v="Ninguna"/>
    <n v="24"/>
    <n v="57"/>
    <n v="0.72727272727272729"/>
  </r>
  <r>
    <n v="65"/>
    <n v="5"/>
    <s v="Plato_20"/>
    <s v="Descripción del Plato_20"/>
    <n v="25"/>
    <n v="40"/>
    <n v="2"/>
    <n v="17"/>
    <s v="Ninguna"/>
    <n v="30"/>
    <n v="80"/>
    <n v="0.60000000000000009"/>
  </r>
  <r>
    <n v="66"/>
    <n v="18"/>
    <s v="Plato_19"/>
    <s v="Descripción del Plato_19"/>
    <n v="22"/>
    <n v="36"/>
    <n v="1"/>
    <n v="29"/>
    <s v="Ninguna"/>
    <n v="14"/>
    <n v="36"/>
    <n v="0.63636363636363646"/>
  </r>
  <r>
    <n v="66"/>
    <n v="18"/>
    <s v="Plato_20"/>
    <s v="Descripción del Plato_20"/>
    <n v="25"/>
    <n v="40"/>
    <n v="3"/>
    <n v="30"/>
    <s v="Ninguna"/>
    <n v="45"/>
    <n v="120"/>
    <n v="0.60000000000000009"/>
  </r>
  <r>
    <n v="66"/>
    <n v="18"/>
    <s v="Plato_4"/>
    <s v="Descripción del Plato_4"/>
    <n v="10"/>
    <n v="18"/>
    <n v="3"/>
    <n v="55"/>
    <s v="Sin cebolla"/>
    <n v="24"/>
    <n v="54"/>
    <n v="0.8"/>
  </r>
  <r>
    <n v="67"/>
    <n v="2"/>
    <s v="Plato_20"/>
    <s v="Descripción del Plato_20"/>
    <n v="25"/>
    <n v="40"/>
    <n v="1"/>
    <n v="22"/>
    <s v="Ninguna"/>
    <n v="15"/>
    <n v="40"/>
    <n v="0.60000000000000009"/>
  </r>
  <r>
    <n v="67"/>
    <n v="2"/>
    <s v="Plato_19"/>
    <s v="Descripción del Plato_19"/>
    <n v="22"/>
    <n v="36"/>
    <n v="3"/>
    <n v="59"/>
    <s v="Sin cebolla"/>
    <n v="42"/>
    <n v="108"/>
    <n v="0.63636363636363646"/>
  </r>
  <r>
    <n v="67"/>
    <n v="2"/>
    <s v="Plato_10"/>
    <s v="Descripción del Plato_10"/>
    <n v="15"/>
    <n v="26"/>
    <n v="3"/>
    <n v="15"/>
    <s v="Sin cebolla"/>
    <n v="33"/>
    <n v="78"/>
    <n v="0.73333333333333339"/>
  </r>
  <r>
    <n v="67"/>
    <n v="2"/>
    <s v="Plato_2"/>
    <s v="Descripción del Plato_2"/>
    <n v="18"/>
    <n v="30"/>
    <n v="1"/>
    <n v="35"/>
    <s v="Sin cebolla"/>
    <n v="12"/>
    <n v="30"/>
    <n v="0.66666666666666674"/>
  </r>
  <r>
    <n v="68"/>
    <n v="8"/>
    <s v="Plato_14"/>
    <s v="Descripción del Plato_14"/>
    <n v="14"/>
    <n v="23"/>
    <n v="3"/>
    <n v="43"/>
    <s v="Ninguna"/>
    <n v="27"/>
    <n v="69"/>
    <n v="0.64285714285714279"/>
  </r>
  <r>
    <n v="68"/>
    <n v="8"/>
    <s v="Plato_16"/>
    <s v="Descripción del Plato_16"/>
    <n v="16"/>
    <n v="28"/>
    <n v="1"/>
    <n v="19"/>
    <s v="Sin cebolla"/>
    <n v="12"/>
    <n v="28"/>
    <n v="0.75"/>
  </r>
  <r>
    <n v="68"/>
    <n v="8"/>
    <s v="Plato_15"/>
    <s v="Descripción del Plato_15"/>
    <n v="19"/>
    <n v="32"/>
    <n v="3"/>
    <n v="57"/>
    <s v="Sin cebolla"/>
    <n v="39"/>
    <n v="96"/>
    <n v="0.68421052631578938"/>
  </r>
  <r>
    <n v="68"/>
    <n v="8"/>
    <s v="Plato_1"/>
    <s v="Descripción del Plato_1"/>
    <n v="15"/>
    <n v="25"/>
    <n v="1"/>
    <n v="26"/>
    <s v="Sin cebolla"/>
    <n v="10"/>
    <n v="25"/>
    <n v="0.66666666666666674"/>
  </r>
  <r>
    <n v="69"/>
    <n v="5"/>
    <s v="Plato_13"/>
    <s v="Descripción del Plato_13"/>
    <n v="13"/>
    <n v="21"/>
    <n v="3"/>
    <n v="20"/>
    <s v="Ninguna"/>
    <n v="24"/>
    <n v="63"/>
    <n v="0.61538461538461542"/>
  </r>
  <r>
    <n v="69"/>
    <n v="5"/>
    <s v="Plato_7"/>
    <s v="Descripción del Plato_7"/>
    <n v="14"/>
    <n v="24"/>
    <n v="3"/>
    <n v="48"/>
    <s v="Sin cebolla"/>
    <n v="30"/>
    <n v="72"/>
    <n v="0.71428571428571419"/>
  </r>
  <r>
    <n v="69"/>
    <n v="5"/>
    <s v="Plato_11"/>
    <s v="Descripción del Plato_11"/>
    <n v="20"/>
    <n v="33"/>
    <n v="3"/>
    <n v="24"/>
    <s v="Sin cebolla"/>
    <n v="39"/>
    <n v="99"/>
    <n v="0.64999999999999991"/>
  </r>
  <r>
    <n v="70"/>
    <n v="17"/>
    <s v="Plato_1"/>
    <s v="Descripción del Plato_1"/>
    <n v="15"/>
    <n v="25"/>
    <n v="2"/>
    <n v="19"/>
    <s v="Sin cebolla"/>
    <n v="20"/>
    <n v="50"/>
    <n v="0.66666666666666674"/>
  </r>
  <r>
    <n v="70"/>
    <n v="17"/>
    <s v="Plato_18"/>
    <s v="Descripción del Plato_18"/>
    <n v="20"/>
    <n v="34"/>
    <n v="2"/>
    <n v="21"/>
    <s v="Sin cebolla"/>
    <n v="28"/>
    <n v="68"/>
    <n v="0.7"/>
  </r>
  <r>
    <n v="71"/>
    <n v="18"/>
    <s v="Plato_2"/>
    <s v="Descripción del Plato_2"/>
    <n v="18"/>
    <n v="30"/>
    <n v="3"/>
    <n v="20"/>
    <s v="Sin cebolla"/>
    <n v="36"/>
    <n v="90"/>
    <n v="0.66666666666666674"/>
  </r>
  <r>
    <n v="71"/>
    <n v="18"/>
    <s v="Plato_14"/>
    <s v="Descripción del Plato_14"/>
    <n v="14"/>
    <n v="23"/>
    <n v="2"/>
    <n v="29"/>
    <s v="Sin cebolla"/>
    <n v="18"/>
    <n v="46"/>
    <n v="0.64285714285714279"/>
  </r>
  <r>
    <n v="72"/>
    <n v="17"/>
    <s v="Plato_13"/>
    <s v="Descripción del Plato_13"/>
    <n v="13"/>
    <n v="21"/>
    <n v="1"/>
    <n v="17"/>
    <s v="Sin cebolla"/>
    <n v="8"/>
    <n v="21"/>
    <n v="0.61538461538461542"/>
  </r>
  <r>
    <n v="72"/>
    <n v="17"/>
    <s v="Plato_4"/>
    <s v="Descripción del Plato_4"/>
    <n v="10"/>
    <n v="18"/>
    <n v="3"/>
    <n v="37"/>
    <s v="Sin cebolla"/>
    <n v="24"/>
    <n v="54"/>
    <n v="0.8"/>
  </r>
  <r>
    <n v="73"/>
    <n v="1"/>
    <s v="Plato_6"/>
    <s v="Descripción del Plato_6"/>
    <n v="16"/>
    <n v="27"/>
    <n v="3"/>
    <n v="20"/>
    <s v="Ninguna"/>
    <n v="33"/>
    <n v="81"/>
    <n v="0.6875"/>
  </r>
  <r>
    <n v="74"/>
    <n v="19"/>
    <s v="Plato_10"/>
    <s v="Descripción del Plato_10"/>
    <n v="15"/>
    <n v="26"/>
    <n v="2"/>
    <n v="39"/>
    <s v="Sin cebolla"/>
    <n v="22"/>
    <n v="52"/>
    <n v="0.73333333333333339"/>
  </r>
  <r>
    <n v="74"/>
    <n v="19"/>
    <s v="Plato_18"/>
    <s v="Descripción del Plato_18"/>
    <n v="20"/>
    <n v="34"/>
    <n v="3"/>
    <n v="37"/>
    <s v="Ninguna"/>
    <n v="42"/>
    <n v="102"/>
    <n v="0.7"/>
  </r>
  <r>
    <n v="74"/>
    <n v="19"/>
    <s v="Plato_15"/>
    <s v="Descripción del Plato_15"/>
    <n v="19"/>
    <n v="32"/>
    <n v="2"/>
    <n v="24"/>
    <s v="Sin cebolla"/>
    <n v="26"/>
    <n v="64"/>
    <n v="0.68421052631578938"/>
  </r>
  <r>
    <n v="75"/>
    <n v="19"/>
    <s v="Plato_20"/>
    <s v="Descripción del Plato_20"/>
    <n v="25"/>
    <n v="40"/>
    <n v="1"/>
    <n v="35"/>
    <s v="Ninguna"/>
    <n v="15"/>
    <n v="40"/>
    <n v="0.60000000000000009"/>
  </r>
  <r>
    <n v="75"/>
    <n v="19"/>
    <s v="Plato_14"/>
    <s v="Descripción del Plato_14"/>
    <n v="14"/>
    <n v="23"/>
    <n v="3"/>
    <n v="16"/>
    <s v="Sin cebolla"/>
    <n v="27"/>
    <n v="69"/>
    <n v="0.64285714285714279"/>
  </r>
  <r>
    <n v="76"/>
    <n v="17"/>
    <s v="Plato_2"/>
    <s v="Descripción del Plato_2"/>
    <n v="18"/>
    <n v="30"/>
    <n v="3"/>
    <n v="13"/>
    <s v="Sin cebolla"/>
    <n v="36"/>
    <n v="90"/>
    <n v="0.66666666666666674"/>
  </r>
  <r>
    <n v="76"/>
    <n v="17"/>
    <s v="Plato_4"/>
    <s v="Descripción del Plato_4"/>
    <n v="10"/>
    <n v="18"/>
    <n v="1"/>
    <n v="34"/>
    <s v="Sin cebolla"/>
    <n v="8"/>
    <n v="18"/>
    <n v="0.8"/>
  </r>
  <r>
    <n v="76"/>
    <n v="17"/>
    <s v="Plato_7"/>
    <s v="Descripción del Plato_7"/>
    <n v="14"/>
    <n v="24"/>
    <n v="1"/>
    <n v="20"/>
    <s v="Ninguna"/>
    <n v="10"/>
    <n v="24"/>
    <n v="0.71428571428571419"/>
  </r>
  <r>
    <n v="76"/>
    <n v="17"/>
    <s v="Plato_10"/>
    <s v="Descripción del Plato_10"/>
    <n v="15"/>
    <n v="26"/>
    <n v="1"/>
    <n v="30"/>
    <s v="Ninguna"/>
    <n v="11"/>
    <n v="26"/>
    <n v="0.73333333333333339"/>
  </r>
  <r>
    <n v="77"/>
    <n v="3"/>
    <s v="Plato_4"/>
    <s v="Descripción del Plato_4"/>
    <n v="10"/>
    <n v="18"/>
    <n v="1"/>
    <n v="34"/>
    <s v="Sin cebolla"/>
    <n v="8"/>
    <n v="18"/>
    <n v="0.8"/>
  </r>
  <r>
    <n v="77"/>
    <n v="3"/>
    <s v="Plato_7"/>
    <s v="Descripción del Plato_7"/>
    <n v="14"/>
    <n v="24"/>
    <n v="2"/>
    <n v="55"/>
    <s v="Ninguna"/>
    <n v="20"/>
    <n v="48"/>
    <n v="0.71428571428571419"/>
  </r>
  <r>
    <n v="77"/>
    <n v="3"/>
    <s v="Plato_11"/>
    <s v="Descripción del Plato_11"/>
    <n v="20"/>
    <n v="33"/>
    <n v="1"/>
    <n v="8"/>
    <s v="Sin cebolla"/>
    <n v="13"/>
    <n v="33"/>
    <n v="0.64999999999999991"/>
  </r>
  <r>
    <n v="78"/>
    <n v="7"/>
    <s v="Plato_12"/>
    <s v="Descripción del Plato_12"/>
    <n v="11"/>
    <n v="19"/>
    <n v="3"/>
    <n v="54"/>
    <s v="Sin cebolla"/>
    <n v="24"/>
    <n v="57"/>
    <n v="0.72727272727272729"/>
  </r>
  <r>
    <n v="79"/>
    <n v="16"/>
    <s v="Plato_9"/>
    <s v="Descripción del Plato_9"/>
    <n v="17"/>
    <n v="29"/>
    <n v="3"/>
    <n v="14"/>
    <s v="Ninguna"/>
    <n v="36"/>
    <n v="87"/>
    <n v="0.70588235294117641"/>
  </r>
  <r>
    <n v="79"/>
    <n v="16"/>
    <s v="Plato_11"/>
    <s v="Descripción del Plato_11"/>
    <n v="20"/>
    <n v="33"/>
    <n v="3"/>
    <n v="14"/>
    <s v="Sin cebolla"/>
    <n v="39"/>
    <n v="99"/>
    <n v="0.64999999999999991"/>
  </r>
  <r>
    <n v="79"/>
    <n v="16"/>
    <s v="Plato_3"/>
    <s v="Descripción del Plato_3"/>
    <n v="12"/>
    <n v="20"/>
    <n v="3"/>
    <n v="25"/>
    <s v="Ninguna"/>
    <n v="24"/>
    <n v="60"/>
    <n v="0.66666666666666674"/>
  </r>
  <r>
    <n v="79"/>
    <n v="16"/>
    <s v="Plato_13"/>
    <s v="Descripción del Plato_13"/>
    <n v="13"/>
    <n v="21"/>
    <n v="3"/>
    <n v="43"/>
    <s v="Ninguna"/>
    <n v="24"/>
    <n v="63"/>
    <n v="0.61538461538461542"/>
  </r>
  <r>
    <n v="80"/>
    <n v="18"/>
    <s v="Plato_5"/>
    <s v="Descripción del Plato_5"/>
    <n v="13"/>
    <n v="22"/>
    <n v="2"/>
    <n v="5"/>
    <s v="Ninguna"/>
    <n v="18"/>
    <n v="44"/>
    <n v="0.69230769230769229"/>
  </r>
  <r>
    <n v="80"/>
    <n v="18"/>
    <s v="Plato_9"/>
    <s v="Descripción del Plato_9"/>
    <n v="17"/>
    <n v="29"/>
    <n v="1"/>
    <n v="34"/>
    <s v="Sin cebolla"/>
    <n v="12"/>
    <n v="29"/>
    <n v="0.70588235294117641"/>
  </r>
  <r>
    <n v="80"/>
    <n v="18"/>
    <s v="Plato_7"/>
    <s v="Descripción del Plato_7"/>
    <n v="14"/>
    <n v="24"/>
    <n v="2"/>
    <n v="28"/>
    <s v="Ninguna"/>
    <n v="20"/>
    <n v="48"/>
    <n v="0.71428571428571419"/>
  </r>
  <r>
    <n v="81"/>
    <n v="17"/>
    <s v="Plato_17"/>
    <s v="Descripción del Plato_17"/>
    <n v="19"/>
    <n v="31"/>
    <n v="2"/>
    <n v="59"/>
    <s v="Sin cebolla"/>
    <n v="24"/>
    <n v="62"/>
    <n v="0.63157894736842102"/>
  </r>
  <r>
    <n v="82"/>
    <n v="16"/>
    <s v="Plato_1"/>
    <s v="Descripción del Plato_1"/>
    <n v="15"/>
    <n v="25"/>
    <n v="2"/>
    <n v="11"/>
    <s v="Sin cebolla"/>
    <n v="20"/>
    <n v="50"/>
    <n v="0.66666666666666674"/>
  </r>
  <r>
    <n v="82"/>
    <n v="16"/>
    <s v="Plato_2"/>
    <s v="Descripción del Plato_2"/>
    <n v="18"/>
    <n v="30"/>
    <n v="1"/>
    <n v="8"/>
    <s v="Sin cebolla"/>
    <n v="12"/>
    <n v="30"/>
    <n v="0.66666666666666674"/>
  </r>
  <r>
    <n v="83"/>
    <n v="15"/>
    <s v="Plato_6"/>
    <s v="Descripción del Plato_6"/>
    <n v="16"/>
    <n v="27"/>
    <n v="2"/>
    <n v="14"/>
    <s v="Ninguna"/>
    <n v="22"/>
    <n v="54"/>
    <n v="0.6875"/>
  </r>
  <r>
    <n v="83"/>
    <n v="15"/>
    <s v="Plato_3"/>
    <s v="Descripción del Plato_3"/>
    <n v="12"/>
    <n v="20"/>
    <n v="1"/>
    <n v="30"/>
    <s v="Sin cebolla"/>
    <n v="8"/>
    <n v="20"/>
    <n v="0.66666666666666674"/>
  </r>
  <r>
    <n v="83"/>
    <n v="15"/>
    <s v="Plato_15"/>
    <s v="Descripción del Plato_15"/>
    <n v="19"/>
    <n v="32"/>
    <n v="3"/>
    <n v="50"/>
    <s v="Ninguna"/>
    <n v="39"/>
    <n v="96"/>
    <n v="0.68421052631578938"/>
  </r>
  <r>
    <n v="84"/>
    <n v="19"/>
    <s v="Plato_2"/>
    <s v="Descripción del Plato_2"/>
    <n v="18"/>
    <n v="30"/>
    <n v="2"/>
    <n v="10"/>
    <s v="Sin cebolla"/>
    <n v="24"/>
    <n v="60"/>
    <n v="0.66666666666666674"/>
  </r>
  <r>
    <n v="85"/>
    <n v="8"/>
    <s v="Plato_16"/>
    <s v="Descripción del Plato_16"/>
    <n v="16"/>
    <n v="28"/>
    <n v="3"/>
    <n v="26"/>
    <s v="Sin cebolla"/>
    <n v="36"/>
    <n v="84"/>
    <n v="0.75"/>
  </r>
  <r>
    <n v="85"/>
    <n v="8"/>
    <s v="Plato_19"/>
    <s v="Descripción del Plato_19"/>
    <n v="22"/>
    <n v="36"/>
    <n v="2"/>
    <n v="33"/>
    <s v="Sin cebolla"/>
    <n v="28"/>
    <n v="72"/>
    <n v="0.63636363636363646"/>
  </r>
  <r>
    <n v="85"/>
    <n v="8"/>
    <s v="Plato_3"/>
    <s v="Descripción del Plato_3"/>
    <n v="12"/>
    <n v="20"/>
    <n v="1"/>
    <n v="54"/>
    <s v="Sin cebolla"/>
    <n v="8"/>
    <n v="20"/>
    <n v="0.66666666666666674"/>
  </r>
  <r>
    <n v="85"/>
    <n v="8"/>
    <s v="Plato_15"/>
    <s v="Descripción del Plato_15"/>
    <n v="19"/>
    <n v="32"/>
    <n v="1"/>
    <n v="29"/>
    <s v="Sin cebolla"/>
    <n v="13"/>
    <n v="32"/>
    <n v="0.68421052631578938"/>
  </r>
  <r>
    <n v="86"/>
    <n v="20"/>
    <s v="Plato_1"/>
    <s v="Descripción del Plato_1"/>
    <n v="15"/>
    <n v="25"/>
    <n v="2"/>
    <n v="8"/>
    <s v="Sin cebolla"/>
    <n v="20"/>
    <n v="50"/>
    <n v="0.66666666666666674"/>
  </r>
  <r>
    <n v="87"/>
    <n v="3"/>
    <s v="Plato_4"/>
    <s v="Descripción del Plato_4"/>
    <n v="10"/>
    <n v="18"/>
    <n v="2"/>
    <n v="55"/>
    <s v="Ninguna"/>
    <n v="16"/>
    <n v="36"/>
    <n v="0.8"/>
  </r>
  <r>
    <n v="87"/>
    <n v="3"/>
    <s v="Plato_15"/>
    <s v="Descripción del Plato_15"/>
    <n v="19"/>
    <n v="32"/>
    <n v="1"/>
    <n v="5"/>
    <s v="Sin cebolla"/>
    <n v="13"/>
    <n v="32"/>
    <n v="0.68421052631578938"/>
  </r>
  <r>
    <n v="87"/>
    <n v="3"/>
    <s v="Plato_17"/>
    <s v="Descripción del Plato_17"/>
    <n v="19"/>
    <n v="31"/>
    <n v="1"/>
    <n v="11"/>
    <s v="Ninguna"/>
    <n v="12"/>
    <n v="31"/>
    <n v="0.63157894736842102"/>
  </r>
  <r>
    <n v="88"/>
    <n v="18"/>
    <s v="Plato_20"/>
    <s v="Descripción del Plato_20"/>
    <n v="25"/>
    <n v="40"/>
    <n v="1"/>
    <n v="12"/>
    <s v="Ninguna"/>
    <n v="15"/>
    <n v="40"/>
    <n v="0.60000000000000009"/>
  </r>
  <r>
    <n v="88"/>
    <n v="18"/>
    <s v="Plato_12"/>
    <s v="Descripción del Plato_12"/>
    <n v="11"/>
    <n v="19"/>
    <n v="3"/>
    <n v="46"/>
    <s v="Sin cebolla"/>
    <n v="24"/>
    <n v="57"/>
    <n v="0.72727272727272729"/>
  </r>
  <r>
    <n v="88"/>
    <n v="18"/>
    <s v="Plato_10"/>
    <s v="Descripción del Plato_10"/>
    <n v="15"/>
    <n v="26"/>
    <n v="1"/>
    <n v="59"/>
    <s v="Ninguna"/>
    <n v="11"/>
    <n v="26"/>
    <n v="0.73333333333333339"/>
  </r>
  <r>
    <n v="89"/>
    <n v="11"/>
    <s v="Plato_14"/>
    <s v="Descripción del Plato_14"/>
    <n v="14"/>
    <n v="23"/>
    <n v="3"/>
    <n v="44"/>
    <s v="Sin cebolla"/>
    <n v="27"/>
    <n v="69"/>
    <n v="0.64285714285714279"/>
  </r>
  <r>
    <n v="89"/>
    <n v="11"/>
    <s v="Plato_18"/>
    <s v="Descripción del Plato_18"/>
    <n v="20"/>
    <n v="34"/>
    <n v="2"/>
    <n v="58"/>
    <s v="Ninguna"/>
    <n v="28"/>
    <n v="68"/>
    <n v="0.7"/>
  </r>
  <r>
    <n v="89"/>
    <n v="11"/>
    <s v="Plato_5"/>
    <s v="Descripción del Plato_5"/>
    <n v="13"/>
    <n v="22"/>
    <n v="1"/>
    <n v="40"/>
    <s v="Sin cebolla"/>
    <n v="9"/>
    <n v="22"/>
    <n v="0.69230769230769229"/>
  </r>
  <r>
    <n v="90"/>
    <n v="6"/>
    <s v="Plato_18"/>
    <s v="Descripción del Plato_18"/>
    <n v="20"/>
    <n v="34"/>
    <n v="1"/>
    <n v="48"/>
    <s v="Sin cebolla"/>
    <n v="14"/>
    <n v="34"/>
    <n v="0.7"/>
  </r>
  <r>
    <n v="91"/>
    <n v="1"/>
    <s v="Plato_8"/>
    <s v="Descripción del Plato_8"/>
    <n v="21"/>
    <n v="35"/>
    <n v="3"/>
    <n v="21"/>
    <s v="Sin cebolla"/>
    <n v="42"/>
    <n v="105"/>
    <n v="0.66666666666666674"/>
  </r>
  <r>
    <n v="91"/>
    <n v="1"/>
    <s v="Plato_13"/>
    <s v="Descripción del Plato_13"/>
    <n v="13"/>
    <n v="21"/>
    <n v="3"/>
    <n v="52"/>
    <s v="Ninguna"/>
    <n v="24"/>
    <n v="63"/>
    <n v="0.61538461538461542"/>
  </r>
  <r>
    <n v="91"/>
    <n v="1"/>
    <s v="Plato_5"/>
    <s v="Descripción del Plato_5"/>
    <n v="13"/>
    <n v="22"/>
    <n v="2"/>
    <n v="11"/>
    <s v="Ninguna"/>
    <n v="18"/>
    <n v="44"/>
    <n v="0.69230769230769229"/>
  </r>
  <r>
    <n v="91"/>
    <n v="1"/>
    <s v="Plato_6"/>
    <s v="Descripción del Plato_6"/>
    <n v="16"/>
    <n v="27"/>
    <n v="3"/>
    <n v="48"/>
    <s v="Ninguna"/>
    <n v="33"/>
    <n v="81"/>
    <n v="0.6875"/>
  </r>
  <r>
    <n v="92"/>
    <n v="6"/>
    <s v="Plato_9"/>
    <s v="Descripción del Plato_9"/>
    <n v="17"/>
    <n v="29"/>
    <n v="2"/>
    <n v="36"/>
    <s v="Ninguna"/>
    <n v="24"/>
    <n v="58"/>
    <n v="0.70588235294117641"/>
  </r>
  <r>
    <n v="92"/>
    <n v="6"/>
    <s v="Plato_7"/>
    <s v="Descripción del Plato_7"/>
    <n v="14"/>
    <n v="24"/>
    <n v="1"/>
    <n v="6"/>
    <s v="Sin cebolla"/>
    <n v="10"/>
    <n v="24"/>
    <n v="0.71428571428571419"/>
  </r>
  <r>
    <n v="93"/>
    <n v="2"/>
    <s v="Plato_9"/>
    <s v="Descripción del Plato_9"/>
    <n v="17"/>
    <n v="29"/>
    <n v="1"/>
    <n v="18"/>
    <s v="Sin cebolla"/>
    <n v="12"/>
    <n v="29"/>
    <n v="0.70588235294117641"/>
  </r>
  <r>
    <n v="94"/>
    <n v="12"/>
    <s v="Plato_2"/>
    <s v="Descripción del Plato_2"/>
    <n v="18"/>
    <n v="30"/>
    <n v="3"/>
    <n v="19"/>
    <s v="Sin cebolla"/>
    <n v="36"/>
    <n v="90"/>
    <n v="0.66666666666666674"/>
  </r>
  <r>
    <n v="94"/>
    <n v="12"/>
    <s v="Plato_15"/>
    <s v="Descripción del Plato_15"/>
    <n v="19"/>
    <n v="32"/>
    <n v="2"/>
    <n v="56"/>
    <s v="Sin cebolla"/>
    <n v="26"/>
    <n v="64"/>
    <n v="0.68421052631578938"/>
  </r>
  <r>
    <n v="94"/>
    <n v="12"/>
    <s v="Plato_11"/>
    <s v="Descripción del Plato_11"/>
    <n v="20"/>
    <n v="33"/>
    <n v="3"/>
    <n v="54"/>
    <s v="Sin cebolla"/>
    <n v="39"/>
    <n v="99"/>
    <n v="0.64999999999999991"/>
  </r>
  <r>
    <n v="95"/>
    <n v="12"/>
    <s v="Plato_12"/>
    <s v="Descripción del Plato_12"/>
    <n v="11"/>
    <n v="19"/>
    <n v="3"/>
    <n v="19"/>
    <s v="Sin cebolla"/>
    <n v="24"/>
    <n v="57"/>
    <n v="0.72727272727272729"/>
  </r>
  <r>
    <n v="95"/>
    <n v="12"/>
    <s v="Plato_15"/>
    <s v="Descripción del Plato_15"/>
    <n v="19"/>
    <n v="32"/>
    <n v="3"/>
    <n v="22"/>
    <s v="Sin cebolla"/>
    <n v="39"/>
    <n v="96"/>
    <n v="0.68421052631578938"/>
  </r>
  <r>
    <n v="96"/>
    <n v="16"/>
    <s v="Plato_11"/>
    <s v="Descripción del Plato_11"/>
    <n v="20"/>
    <n v="33"/>
    <n v="2"/>
    <n v="47"/>
    <s v="Ninguna"/>
    <n v="26"/>
    <n v="66"/>
    <n v="0.64999999999999991"/>
  </r>
  <r>
    <n v="96"/>
    <n v="16"/>
    <s v="Plato_12"/>
    <s v="Descripción del Plato_12"/>
    <n v="11"/>
    <n v="19"/>
    <n v="2"/>
    <n v="10"/>
    <s v="Ninguna"/>
    <n v="16"/>
    <n v="38"/>
    <n v="0.72727272727272729"/>
  </r>
  <r>
    <n v="96"/>
    <n v="16"/>
    <s v="Plato_7"/>
    <s v="Descripción del Plato_7"/>
    <n v="14"/>
    <n v="24"/>
    <n v="3"/>
    <n v="19"/>
    <s v="Sin cebolla"/>
    <n v="30"/>
    <n v="72"/>
    <n v="0.71428571428571419"/>
  </r>
  <r>
    <n v="97"/>
    <n v="14"/>
    <s v="Plato_10"/>
    <s v="Descripción del Plato_10"/>
    <n v="15"/>
    <n v="26"/>
    <n v="1"/>
    <n v="17"/>
    <s v="Sin cebolla"/>
    <n v="11"/>
    <n v="26"/>
    <n v="0.73333333333333339"/>
  </r>
  <r>
    <n v="97"/>
    <n v="14"/>
    <s v="Plato_3"/>
    <s v="Descripción del Plato_3"/>
    <n v="12"/>
    <n v="20"/>
    <n v="3"/>
    <n v="5"/>
    <s v="Ninguna"/>
    <n v="24"/>
    <n v="60"/>
    <n v="0.66666666666666674"/>
  </r>
  <r>
    <n v="97"/>
    <n v="14"/>
    <s v="Plato_18"/>
    <s v="Descripción del Plato_18"/>
    <n v="20"/>
    <n v="34"/>
    <n v="3"/>
    <n v="57"/>
    <s v="Ninguna"/>
    <n v="42"/>
    <n v="102"/>
    <n v="0.7"/>
  </r>
  <r>
    <n v="98"/>
    <n v="7"/>
    <s v="Plato_3"/>
    <s v="Descripción del Plato_3"/>
    <n v="12"/>
    <n v="20"/>
    <n v="3"/>
    <n v="56"/>
    <s v="Sin cebolla"/>
    <n v="24"/>
    <n v="60"/>
    <n v="0.66666666666666674"/>
  </r>
  <r>
    <n v="98"/>
    <n v="7"/>
    <s v="Plato_9"/>
    <s v="Descripción del Plato_9"/>
    <n v="17"/>
    <n v="29"/>
    <n v="3"/>
    <n v="33"/>
    <s v="Sin cebolla"/>
    <n v="36"/>
    <n v="87"/>
    <n v="0.70588235294117641"/>
  </r>
  <r>
    <n v="98"/>
    <n v="7"/>
    <s v="Plato_12"/>
    <s v="Descripción del Plato_12"/>
    <n v="11"/>
    <n v="19"/>
    <n v="1"/>
    <n v="51"/>
    <s v="Sin cebolla"/>
    <n v="8"/>
    <n v="19"/>
    <n v="0.72727272727272729"/>
  </r>
  <r>
    <n v="99"/>
    <n v="2"/>
    <s v="Plato_2"/>
    <s v="Descripción del Plato_2"/>
    <n v="18"/>
    <n v="30"/>
    <n v="2"/>
    <n v="27"/>
    <s v="Sin cebolla"/>
    <n v="24"/>
    <n v="60"/>
    <n v="0.66666666666666674"/>
  </r>
  <r>
    <n v="99"/>
    <n v="2"/>
    <s v="Plato_17"/>
    <s v="Descripción del Plato_17"/>
    <n v="19"/>
    <n v="31"/>
    <n v="1"/>
    <n v="5"/>
    <s v="Sin cebolla"/>
    <n v="12"/>
    <n v="31"/>
    <n v="0.63157894736842102"/>
  </r>
  <r>
    <n v="99"/>
    <n v="2"/>
    <s v="Plato_12"/>
    <s v="Descripción del Plato_12"/>
    <n v="11"/>
    <n v="19"/>
    <n v="1"/>
    <n v="9"/>
    <s v="Ninguna"/>
    <n v="8"/>
    <n v="19"/>
    <n v="0.72727272727272729"/>
  </r>
  <r>
    <n v="99"/>
    <n v="2"/>
    <s v="Plato_9"/>
    <s v="Descripción del Plato_9"/>
    <n v="17"/>
    <n v="29"/>
    <n v="1"/>
    <n v="45"/>
    <s v="Ninguna"/>
    <n v="12"/>
    <n v="29"/>
    <n v="0.70588235294117641"/>
  </r>
  <r>
    <n v="100"/>
    <n v="18"/>
    <s v="Plato_7"/>
    <s v="Descripción del Plato_7"/>
    <n v="14"/>
    <n v="24"/>
    <n v="3"/>
    <n v="48"/>
    <s v="Sin cebolla"/>
    <n v="30"/>
    <n v="72"/>
    <n v="0.71428571428571419"/>
  </r>
  <r>
    <n v="100"/>
    <n v="18"/>
    <s v="Plato_5"/>
    <s v="Descripción del Plato_5"/>
    <n v="13"/>
    <n v="22"/>
    <n v="2"/>
    <n v="33"/>
    <s v="Ninguna"/>
    <n v="18"/>
    <n v="44"/>
    <n v="0.69230769230769229"/>
  </r>
  <r>
    <n v="100"/>
    <n v="18"/>
    <s v="Plato_1"/>
    <s v="Descripción del Plato_1"/>
    <n v="15"/>
    <n v="25"/>
    <n v="2"/>
    <n v="22"/>
    <s v="Sin cebolla"/>
    <n v="20"/>
    <n v="50"/>
    <n v="0.66666666666666674"/>
  </r>
  <r>
    <n v="101"/>
    <n v="1"/>
    <s v="Plato_17"/>
    <s v="Descripción del Plato_17"/>
    <n v="19"/>
    <n v="31"/>
    <n v="1"/>
    <n v="24"/>
    <s v="Sin cebolla"/>
    <n v="12"/>
    <n v="31"/>
    <n v="0.63157894736842102"/>
  </r>
  <r>
    <n v="101"/>
    <n v="1"/>
    <s v="Plato_1"/>
    <s v="Descripción del Plato_1"/>
    <n v="15"/>
    <n v="25"/>
    <n v="2"/>
    <n v="41"/>
    <s v="Sin cebolla"/>
    <n v="20"/>
    <n v="50"/>
    <n v="0.66666666666666674"/>
  </r>
  <r>
    <n v="101"/>
    <n v="1"/>
    <s v="Plato_5"/>
    <s v="Descripción del Plato_5"/>
    <n v="13"/>
    <n v="22"/>
    <n v="1"/>
    <n v="35"/>
    <s v="Sin cebolla"/>
    <n v="9"/>
    <n v="22"/>
    <n v="0.69230769230769229"/>
  </r>
  <r>
    <n v="101"/>
    <n v="1"/>
    <s v="Plato_8"/>
    <s v="Descripción del Plato_8"/>
    <n v="21"/>
    <n v="35"/>
    <n v="1"/>
    <n v="34"/>
    <s v="Sin cebolla"/>
    <n v="14"/>
    <n v="35"/>
    <n v="0.66666666666666674"/>
  </r>
  <r>
    <n v="102"/>
    <n v="19"/>
    <s v="Plato_16"/>
    <s v="Descripción del Plato_16"/>
    <n v="16"/>
    <n v="28"/>
    <n v="3"/>
    <n v="17"/>
    <s v="Sin cebolla"/>
    <n v="36"/>
    <n v="84"/>
    <n v="0.75"/>
  </r>
  <r>
    <n v="102"/>
    <n v="19"/>
    <s v="Plato_9"/>
    <s v="Descripción del Plato_9"/>
    <n v="17"/>
    <n v="29"/>
    <n v="3"/>
    <n v="29"/>
    <s v="Ninguna"/>
    <n v="36"/>
    <n v="87"/>
    <n v="0.70588235294117641"/>
  </r>
  <r>
    <n v="103"/>
    <n v="13"/>
    <s v="Plato_13"/>
    <s v="Descripción del Plato_13"/>
    <n v="13"/>
    <n v="21"/>
    <n v="1"/>
    <n v="57"/>
    <s v="Sin cebolla"/>
    <n v="8"/>
    <n v="21"/>
    <n v="0.61538461538461542"/>
  </r>
  <r>
    <n v="103"/>
    <n v="13"/>
    <s v="Plato_18"/>
    <s v="Descripción del Plato_18"/>
    <n v="20"/>
    <n v="34"/>
    <n v="1"/>
    <n v="9"/>
    <s v="Ninguna"/>
    <n v="14"/>
    <n v="34"/>
    <n v="0.7"/>
  </r>
  <r>
    <n v="103"/>
    <n v="13"/>
    <s v="Plato_4"/>
    <s v="Descripción del Plato_4"/>
    <n v="10"/>
    <n v="18"/>
    <n v="1"/>
    <n v="33"/>
    <s v="Sin cebolla"/>
    <n v="8"/>
    <n v="18"/>
    <n v="0.8"/>
  </r>
  <r>
    <n v="104"/>
    <n v="14"/>
    <s v="Plato_14"/>
    <s v="Descripción del Plato_14"/>
    <n v="14"/>
    <n v="23"/>
    <n v="2"/>
    <n v="43"/>
    <s v="Sin cebolla"/>
    <n v="18"/>
    <n v="46"/>
    <n v="0.64285714285714279"/>
  </r>
  <r>
    <n v="104"/>
    <n v="14"/>
    <s v="Plato_17"/>
    <s v="Descripción del Plato_17"/>
    <n v="19"/>
    <n v="31"/>
    <n v="1"/>
    <n v="12"/>
    <s v="Ninguna"/>
    <n v="12"/>
    <n v="31"/>
    <n v="0.63157894736842102"/>
  </r>
  <r>
    <n v="105"/>
    <n v="14"/>
    <s v="Plato_3"/>
    <s v="Descripción del Plato_3"/>
    <n v="12"/>
    <n v="20"/>
    <n v="3"/>
    <n v="9"/>
    <s v="Ninguna"/>
    <n v="24"/>
    <n v="60"/>
    <n v="0.66666666666666674"/>
  </r>
  <r>
    <n v="105"/>
    <n v="14"/>
    <s v="Plato_6"/>
    <s v="Descripción del Plato_6"/>
    <n v="16"/>
    <n v="27"/>
    <n v="3"/>
    <n v="34"/>
    <s v="Ninguna"/>
    <n v="33"/>
    <n v="81"/>
    <n v="0.6875"/>
  </r>
  <r>
    <n v="106"/>
    <n v="15"/>
    <s v="Plato_18"/>
    <s v="Descripción del Plato_18"/>
    <n v="20"/>
    <n v="34"/>
    <n v="2"/>
    <n v="29"/>
    <s v="Ninguna"/>
    <n v="28"/>
    <n v="68"/>
    <n v="0.7"/>
  </r>
  <r>
    <n v="107"/>
    <n v="11"/>
    <s v="Plato_15"/>
    <s v="Descripción del Plato_15"/>
    <n v="19"/>
    <n v="32"/>
    <n v="2"/>
    <n v="48"/>
    <s v="Ninguna"/>
    <n v="26"/>
    <n v="64"/>
    <n v="0.68421052631578938"/>
  </r>
  <r>
    <n v="107"/>
    <n v="11"/>
    <s v="Plato_9"/>
    <s v="Descripción del Plato_9"/>
    <n v="17"/>
    <n v="29"/>
    <n v="3"/>
    <n v="51"/>
    <s v="Sin cebolla"/>
    <n v="36"/>
    <n v="87"/>
    <n v="0.70588235294117641"/>
  </r>
  <r>
    <n v="107"/>
    <n v="11"/>
    <s v="Plato_18"/>
    <s v="Descripción del Plato_18"/>
    <n v="20"/>
    <n v="34"/>
    <n v="3"/>
    <n v="42"/>
    <s v="Sin cebolla"/>
    <n v="42"/>
    <n v="102"/>
    <n v="0.7"/>
  </r>
  <r>
    <n v="108"/>
    <n v="3"/>
    <s v="Plato_9"/>
    <s v="Descripción del Plato_9"/>
    <n v="17"/>
    <n v="29"/>
    <n v="2"/>
    <n v="23"/>
    <s v="Ninguna"/>
    <n v="24"/>
    <n v="58"/>
    <n v="0.70588235294117641"/>
  </r>
  <r>
    <n v="108"/>
    <n v="3"/>
    <s v="Plato_4"/>
    <s v="Descripción del Plato_4"/>
    <n v="10"/>
    <n v="18"/>
    <n v="1"/>
    <n v="10"/>
    <s v="Sin cebolla"/>
    <n v="8"/>
    <n v="18"/>
    <n v="0.8"/>
  </r>
  <r>
    <n v="108"/>
    <n v="3"/>
    <s v="Plato_3"/>
    <s v="Descripción del Plato_3"/>
    <n v="12"/>
    <n v="20"/>
    <n v="1"/>
    <n v="26"/>
    <s v="Sin cebolla"/>
    <n v="8"/>
    <n v="20"/>
    <n v="0.66666666666666674"/>
  </r>
  <r>
    <n v="108"/>
    <n v="3"/>
    <s v="Plato_16"/>
    <s v="Descripción del Plato_16"/>
    <n v="16"/>
    <n v="28"/>
    <n v="1"/>
    <n v="56"/>
    <s v="Ninguna"/>
    <n v="12"/>
    <n v="28"/>
    <n v="0.75"/>
  </r>
  <r>
    <n v="109"/>
    <n v="10"/>
    <s v="Plato_18"/>
    <s v="Descripción del Plato_18"/>
    <n v="20"/>
    <n v="34"/>
    <n v="3"/>
    <n v="54"/>
    <s v="Sin cebolla"/>
    <n v="42"/>
    <n v="102"/>
    <n v="0.7"/>
  </r>
  <r>
    <n v="109"/>
    <n v="10"/>
    <s v="Plato_14"/>
    <s v="Descripción del Plato_14"/>
    <n v="14"/>
    <n v="23"/>
    <n v="1"/>
    <n v="26"/>
    <s v="Sin cebolla"/>
    <n v="9"/>
    <n v="23"/>
    <n v="0.64285714285714279"/>
  </r>
  <r>
    <n v="109"/>
    <n v="10"/>
    <s v="Plato_5"/>
    <s v="Descripción del Plato_5"/>
    <n v="13"/>
    <n v="22"/>
    <n v="2"/>
    <n v="38"/>
    <s v="Ninguna"/>
    <n v="18"/>
    <n v="44"/>
    <n v="0.69230769230769229"/>
  </r>
  <r>
    <n v="110"/>
    <n v="5"/>
    <s v="Plato_9"/>
    <s v="Descripción del Plato_9"/>
    <n v="17"/>
    <n v="29"/>
    <n v="2"/>
    <n v="38"/>
    <s v="Ninguna"/>
    <n v="24"/>
    <n v="58"/>
    <n v="0.70588235294117641"/>
  </r>
  <r>
    <n v="110"/>
    <n v="5"/>
    <s v="Plato_10"/>
    <s v="Descripción del Plato_10"/>
    <n v="15"/>
    <n v="26"/>
    <n v="3"/>
    <n v="27"/>
    <s v="Ninguna"/>
    <n v="33"/>
    <n v="78"/>
    <n v="0.73333333333333339"/>
  </r>
  <r>
    <n v="110"/>
    <n v="5"/>
    <s v="Plato_6"/>
    <s v="Descripción del Plato_6"/>
    <n v="16"/>
    <n v="27"/>
    <n v="1"/>
    <n v="56"/>
    <s v="Sin cebolla"/>
    <n v="11"/>
    <n v="27"/>
    <n v="0.6875"/>
  </r>
  <r>
    <n v="111"/>
    <n v="3"/>
    <s v="Plato_15"/>
    <s v="Descripción del Plato_15"/>
    <n v="19"/>
    <n v="32"/>
    <n v="1"/>
    <n v="47"/>
    <s v="Sin cebolla"/>
    <n v="13"/>
    <n v="32"/>
    <n v="0.68421052631578938"/>
  </r>
  <r>
    <n v="111"/>
    <n v="3"/>
    <s v="Plato_5"/>
    <s v="Descripción del Plato_5"/>
    <n v="13"/>
    <n v="22"/>
    <n v="3"/>
    <n v="5"/>
    <s v="Ninguna"/>
    <n v="27"/>
    <n v="66"/>
    <n v="0.69230769230769229"/>
  </r>
  <r>
    <n v="111"/>
    <n v="3"/>
    <s v="Plato_7"/>
    <s v="Descripción del Plato_7"/>
    <n v="14"/>
    <n v="24"/>
    <n v="2"/>
    <n v="48"/>
    <s v="Ninguna"/>
    <n v="20"/>
    <n v="48"/>
    <n v="0.71428571428571419"/>
  </r>
  <r>
    <n v="111"/>
    <n v="3"/>
    <s v="Plato_9"/>
    <s v="Descripción del Plato_9"/>
    <n v="17"/>
    <n v="29"/>
    <n v="2"/>
    <n v="37"/>
    <s v="Sin cebolla"/>
    <n v="24"/>
    <n v="58"/>
    <n v="0.70588235294117641"/>
  </r>
  <r>
    <n v="112"/>
    <n v="6"/>
    <s v="Plato_3"/>
    <s v="Descripción del Plato_3"/>
    <n v="12"/>
    <n v="20"/>
    <n v="1"/>
    <n v="16"/>
    <s v="Sin cebolla"/>
    <n v="8"/>
    <n v="20"/>
    <n v="0.66666666666666674"/>
  </r>
  <r>
    <n v="113"/>
    <n v="4"/>
    <s v="Plato_18"/>
    <s v="Descripción del Plato_18"/>
    <n v="20"/>
    <n v="34"/>
    <n v="2"/>
    <n v="51"/>
    <s v="Ninguna"/>
    <n v="28"/>
    <n v="68"/>
    <n v="0.7"/>
  </r>
  <r>
    <n v="114"/>
    <n v="7"/>
    <s v="Plato_2"/>
    <s v="Descripción del Plato_2"/>
    <n v="18"/>
    <n v="30"/>
    <n v="3"/>
    <n v="36"/>
    <s v="Ninguna"/>
    <n v="36"/>
    <n v="90"/>
    <n v="0.66666666666666674"/>
  </r>
  <r>
    <n v="114"/>
    <n v="7"/>
    <s v="Plato_9"/>
    <s v="Descripción del Plato_9"/>
    <n v="17"/>
    <n v="29"/>
    <n v="3"/>
    <n v="22"/>
    <s v="Ninguna"/>
    <n v="36"/>
    <n v="87"/>
    <n v="0.70588235294117641"/>
  </r>
  <r>
    <n v="114"/>
    <n v="7"/>
    <s v="Plato_4"/>
    <s v="Descripción del Plato_4"/>
    <n v="10"/>
    <n v="18"/>
    <n v="3"/>
    <n v="31"/>
    <s v="Sin cebolla"/>
    <n v="24"/>
    <n v="54"/>
    <n v="0.8"/>
  </r>
  <r>
    <n v="114"/>
    <n v="7"/>
    <s v="Plato_5"/>
    <s v="Descripción del Plato_5"/>
    <n v="13"/>
    <n v="22"/>
    <n v="1"/>
    <n v="42"/>
    <s v="Sin cebolla"/>
    <n v="9"/>
    <n v="22"/>
    <n v="0.69230769230769229"/>
  </r>
  <r>
    <n v="115"/>
    <n v="12"/>
    <s v="Plato_6"/>
    <s v="Descripción del Plato_6"/>
    <n v="16"/>
    <n v="27"/>
    <n v="3"/>
    <n v="23"/>
    <s v="Sin cebolla"/>
    <n v="33"/>
    <n v="81"/>
    <n v="0.6875"/>
  </r>
  <r>
    <n v="115"/>
    <n v="12"/>
    <s v="Plato_2"/>
    <s v="Descripción del Plato_2"/>
    <n v="18"/>
    <n v="30"/>
    <n v="2"/>
    <n v="32"/>
    <s v="Sin cebolla"/>
    <n v="24"/>
    <n v="60"/>
    <n v="0.66666666666666674"/>
  </r>
  <r>
    <n v="115"/>
    <n v="12"/>
    <s v="Plato_15"/>
    <s v="Descripción del Plato_15"/>
    <n v="19"/>
    <n v="32"/>
    <n v="3"/>
    <n v="43"/>
    <s v="Sin cebolla"/>
    <n v="39"/>
    <n v="96"/>
    <n v="0.68421052631578938"/>
  </r>
  <r>
    <n v="116"/>
    <n v="8"/>
    <s v="Plato_15"/>
    <s v="Descripción del Plato_15"/>
    <n v="19"/>
    <n v="32"/>
    <n v="3"/>
    <n v="54"/>
    <s v="Sin cebolla"/>
    <n v="39"/>
    <n v="96"/>
    <n v="0.68421052631578938"/>
  </r>
  <r>
    <n v="116"/>
    <n v="8"/>
    <s v="Plato_8"/>
    <s v="Descripción del Plato_8"/>
    <n v="21"/>
    <n v="35"/>
    <n v="1"/>
    <n v="21"/>
    <s v="Ninguna"/>
    <n v="14"/>
    <n v="35"/>
    <n v="0.66666666666666674"/>
  </r>
  <r>
    <n v="116"/>
    <n v="8"/>
    <s v="Plato_19"/>
    <s v="Descripción del Plato_19"/>
    <n v="22"/>
    <n v="36"/>
    <n v="1"/>
    <n v="26"/>
    <s v="Sin cebolla"/>
    <n v="14"/>
    <n v="36"/>
    <n v="0.63636363636363646"/>
  </r>
  <r>
    <n v="116"/>
    <n v="8"/>
    <s v="Plato_18"/>
    <s v="Descripción del Plato_18"/>
    <n v="20"/>
    <n v="34"/>
    <n v="3"/>
    <n v="28"/>
    <s v="Sin cebolla"/>
    <n v="42"/>
    <n v="102"/>
    <n v="0.7"/>
  </r>
  <r>
    <n v="117"/>
    <n v="8"/>
    <s v="Plato_8"/>
    <s v="Descripción del Plato_8"/>
    <n v="21"/>
    <n v="35"/>
    <n v="2"/>
    <n v="8"/>
    <s v="Sin cebolla"/>
    <n v="28"/>
    <n v="70"/>
    <n v="0.66666666666666674"/>
  </r>
  <r>
    <n v="118"/>
    <n v="13"/>
    <s v="Plato_4"/>
    <s v="Descripción del Plato_4"/>
    <n v="10"/>
    <n v="18"/>
    <n v="3"/>
    <n v="39"/>
    <s v="Ninguna"/>
    <n v="24"/>
    <n v="54"/>
    <n v="0.8"/>
  </r>
  <r>
    <n v="118"/>
    <n v="13"/>
    <s v="Plato_14"/>
    <s v="Descripción del Plato_14"/>
    <n v="14"/>
    <n v="23"/>
    <n v="3"/>
    <n v="22"/>
    <s v="Sin cebolla"/>
    <n v="27"/>
    <n v="69"/>
    <n v="0.64285714285714279"/>
  </r>
  <r>
    <n v="118"/>
    <n v="13"/>
    <s v="Plato_6"/>
    <s v="Descripción del Plato_6"/>
    <n v="16"/>
    <n v="27"/>
    <n v="2"/>
    <n v="52"/>
    <s v="Sin cebolla"/>
    <n v="22"/>
    <n v="54"/>
    <n v="0.6875"/>
  </r>
  <r>
    <n v="118"/>
    <n v="13"/>
    <s v="Plato_15"/>
    <s v="Descripción del Plato_15"/>
    <n v="19"/>
    <n v="32"/>
    <n v="1"/>
    <n v="23"/>
    <s v="Sin cebolla"/>
    <n v="13"/>
    <n v="32"/>
    <n v="0.68421052631578938"/>
  </r>
  <r>
    <n v="119"/>
    <n v="17"/>
    <s v="Plato_10"/>
    <s v="Descripción del Plato_10"/>
    <n v="15"/>
    <n v="26"/>
    <n v="1"/>
    <n v="7"/>
    <s v="Ninguna"/>
    <n v="11"/>
    <n v="26"/>
    <n v="0.73333333333333339"/>
  </r>
  <r>
    <n v="119"/>
    <n v="17"/>
    <s v="Plato_19"/>
    <s v="Descripción del Plato_19"/>
    <n v="22"/>
    <n v="36"/>
    <n v="2"/>
    <n v="13"/>
    <s v="Sin cebolla"/>
    <n v="28"/>
    <n v="72"/>
    <n v="0.63636363636363646"/>
  </r>
  <r>
    <n v="119"/>
    <n v="17"/>
    <s v="Plato_4"/>
    <s v="Descripción del Plato_4"/>
    <n v="10"/>
    <n v="18"/>
    <n v="2"/>
    <n v="34"/>
    <s v="Sin cebolla"/>
    <n v="16"/>
    <n v="36"/>
    <n v="0.8"/>
  </r>
  <r>
    <n v="120"/>
    <n v="4"/>
    <s v="Plato_17"/>
    <s v="Descripción del Plato_17"/>
    <n v="19"/>
    <n v="31"/>
    <n v="3"/>
    <n v="56"/>
    <s v="Sin cebolla"/>
    <n v="36"/>
    <n v="93"/>
    <n v="0.63157894736842102"/>
  </r>
  <r>
    <n v="120"/>
    <n v="4"/>
    <s v="Plato_10"/>
    <s v="Descripción del Plato_10"/>
    <n v="15"/>
    <n v="26"/>
    <n v="2"/>
    <n v="41"/>
    <s v="Sin cebolla"/>
    <n v="22"/>
    <n v="52"/>
    <n v="0.73333333333333339"/>
  </r>
  <r>
    <n v="121"/>
    <n v="5"/>
    <s v="Plato_10"/>
    <s v="Descripción del Plato_10"/>
    <n v="15"/>
    <n v="26"/>
    <n v="2"/>
    <n v="38"/>
    <s v="Ninguna"/>
    <n v="22"/>
    <n v="52"/>
    <n v="0.73333333333333339"/>
  </r>
  <r>
    <n v="122"/>
    <n v="6"/>
    <s v="Plato_8"/>
    <s v="Descripción del Plato_8"/>
    <n v="21"/>
    <n v="35"/>
    <n v="3"/>
    <n v="32"/>
    <s v="Ninguna"/>
    <n v="42"/>
    <n v="105"/>
    <n v="0.66666666666666674"/>
  </r>
  <r>
    <n v="123"/>
    <n v="16"/>
    <s v="Plato_7"/>
    <s v="Descripción del Plato_7"/>
    <n v="14"/>
    <n v="24"/>
    <n v="1"/>
    <n v="33"/>
    <s v="Sin cebolla"/>
    <n v="10"/>
    <n v="24"/>
    <n v="0.71428571428571419"/>
  </r>
  <r>
    <n v="124"/>
    <n v="16"/>
    <s v="Plato_3"/>
    <s v="Descripción del Plato_3"/>
    <n v="12"/>
    <n v="20"/>
    <n v="2"/>
    <n v="43"/>
    <s v="Ninguna"/>
    <n v="16"/>
    <n v="40"/>
    <n v="0.66666666666666674"/>
  </r>
  <r>
    <n v="124"/>
    <n v="16"/>
    <s v="Plato_1"/>
    <s v="Descripción del Plato_1"/>
    <n v="15"/>
    <n v="25"/>
    <n v="1"/>
    <n v="27"/>
    <s v="Sin cebolla"/>
    <n v="10"/>
    <n v="25"/>
    <n v="0.66666666666666674"/>
  </r>
  <r>
    <n v="124"/>
    <n v="16"/>
    <s v="Plato_11"/>
    <s v="Descripción del Plato_11"/>
    <n v="20"/>
    <n v="33"/>
    <n v="3"/>
    <n v="9"/>
    <s v="Sin cebolla"/>
    <n v="39"/>
    <n v="99"/>
    <n v="0.64999999999999991"/>
  </r>
  <r>
    <n v="124"/>
    <n v="16"/>
    <s v="Plato_9"/>
    <s v="Descripción del Plato_9"/>
    <n v="17"/>
    <n v="29"/>
    <n v="2"/>
    <n v="59"/>
    <s v="Sin cebolla"/>
    <n v="24"/>
    <n v="58"/>
    <n v="0.70588235294117641"/>
  </r>
  <r>
    <n v="125"/>
    <n v="14"/>
    <s v="Plato_16"/>
    <s v="Descripción del Plato_16"/>
    <n v="16"/>
    <n v="28"/>
    <n v="2"/>
    <n v="38"/>
    <s v="Sin cebolla"/>
    <n v="24"/>
    <n v="56"/>
    <n v="0.75"/>
  </r>
  <r>
    <n v="125"/>
    <n v="14"/>
    <s v="Plato_18"/>
    <s v="Descripción del Plato_18"/>
    <n v="20"/>
    <n v="34"/>
    <n v="2"/>
    <n v="15"/>
    <s v="Ninguna"/>
    <n v="28"/>
    <n v="68"/>
    <n v="0.7"/>
  </r>
  <r>
    <n v="125"/>
    <n v="14"/>
    <s v="Plato_3"/>
    <s v="Descripción del Plato_3"/>
    <n v="12"/>
    <n v="20"/>
    <n v="3"/>
    <n v="31"/>
    <s v="Ninguna"/>
    <n v="24"/>
    <n v="60"/>
    <n v="0.66666666666666674"/>
  </r>
  <r>
    <n v="126"/>
    <n v="18"/>
    <s v="Plato_16"/>
    <s v="Descripción del Plato_16"/>
    <n v="16"/>
    <n v="28"/>
    <n v="1"/>
    <n v="19"/>
    <s v="Sin cebolla"/>
    <n v="12"/>
    <n v="28"/>
    <n v="0.75"/>
  </r>
  <r>
    <n v="126"/>
    <n v="18"/>
    <s v="Plato_8"/>
    <s v="Descripción del Plato_8"/>
    <n v="21"/>
    <n v="35"/>
    <n v="1"/>
    <n v="40"/>
    <s v="Sin cebolla"/>
    <n v="14"/>
    <n v="35"/>
    <n v="0.66666666666666674"/>
  </r>
  <r>
    <n v="126"/>
    <n v="18"/>
    <s v="Plato_7"/>
    <s v="Descripción del Plato_7"/>
    <n v="14"/>
    <n v="24"/>
    <n v="3"/>
    <n v="27"/>
    <s v="Ninguna"/>
    <n v="30"/>
    <n v="72"/>
    <n v="0.71428571428571419"/>
  </r>
  <r>
    <n v="126"/>
    <n v="18"/>
    <s v="Plato_2"/>
    <s v="Descripción del Plato_2"/>
    <n v="18"/>
    <n v="30"/>
    <n v="1"/>
    <n v="53"/>
    <s v="Ninguna"/>
    <n v="12"/>
    <n v="30"/>
    <n v="0.66666666666666674"/>
  </r>
  <r>
    <n v="127"/>
    <n v="6"/>
    <s v="Plato_19"/>
    <s v="Descripción del Plato_19"/>
    <n v="22"/>
    <n v="36"/>
    <n v="2"/>
    <n v="30"/>
    <s v="Sin cebolla"/>
    <n v="28"/>
    <n v="72"/>
    <n v="0.63636363636363646"/>
  </r>
  <r>
    <n v="128"/>
    <n v="2"/>
    <s v="Plato_1"/>
    <s v="Descripción del Plato_1"/>
    <n v="15"/>
    <n v="25"/>
    <n v="3"/>
    <n v="53"/>
    <s v="Ninguna"/>
    <n v="30"/>
    <n v="75"/>
    <n v="0.66666666666666674"/>
  </r>
  <r>
    <n v="128"/>
    <n v="2"/>
    <s v="Plato_4"/>
    <s v="Descripción del Plato_4"/>
    <n v="10"/>
    <n v="18"/>
    <n v="3"/>
    <n v="50"/>
    <s v="Sin cebolla"/>
    <n v="24"/>
    <n v="54"/>
    <n v="0.8"/>
  </r>
  <r>
    <n v="128"/>
    <n v="2"/>
    <s v="Plato_7"/>
    <s v="Descripción del Plato_7"/>
    <n v="14"/>
    <n v="24"/>
    <n v="2"/>
    <n v="35"/>
    <s v="Sin cebolla"/>
    <n v="20"/>
    <n v="48"/>
    <n v="0.71428571428571419"/>
  </r>
  <r>
    <n v="128"/>
    <n v="2"/>
    <s v="Plato_17"/>
    <s v="Descripción del Plato_17"/>
    <n v="19"/>
    <n v="31"/>
    <n v="2"/>
    <n v="34"/>
    <s v="Sin cebolla"/>
    <n v="24"/>
    <n v="62"/>
    <n v="0.63157894736842102"/>
  </r>
  <r>
    <n v="129"/>
    <n v="16"/>
    <s v="Plato_12"/>
    <s v="Descripción del Plato_12"/>
    <n v="11"/>
    <n v="19"/>
    <n v="3"/>
    <n v="6"/>
    <s v="Sin cebolla"/>
    <n v="24"/>
    <n v="57"/>
    <n v="0.72727272727272729"/>
  </r>
  <r>
    <n v="129"/>
    <n v="16"/>
    <s v="Plato_3"/>
    <s v="Descripción del Plato_3"/>
    <n v="12"/>
    <n v="20"/>
    <n v="1"/>
    <n v="24"/>
    <s v="Ninguna"/>
    <n v="8"/>
    <n v="20"/>
    <n v="0.66666666666666674"/>
  </r>
  <r>
    <n v="129"/>
    <n v="16"/>
    <s v="Plato_9"/>
    <s v="Descripción del Plato_9"/>
    <n v="17"/>
    <n v="29"/>
    <n v="1"/>
    <n v="50"/>
    <s v="Ninguna"/>
    <n v="12"/>
    <n v="29"/>
    <n v="0.70588235294117641"/>
  </r>
  <r>
    <n v="130"/>
    <n v="10"/>
    <s v="Plato_8"/>
    <s v="Descripción del Plato_8"/>
    <n v="21"/>
    <n v="35"/>
    <n v="1"/>
    <n v="25"/>
    <s v="Sin cebolla"/>
    <n v="14"/>
    <n v="35"/>
    <n v="0.66666666666666674"/>
  </r>
  <r>
    <n v="131"/>
    <n v="7"/>
    <s v="Plato_20"/>
    <s v="Descripción del Plato_20"/>
    <n v="25"/>
    <n v="40"/>
    <n v="1"/>
    <n v="43"/>
    <s v="Sin cebolla"/>
    <n v="15"/>
    <n v="40"/>
    <n v="0.60000000000000009"/>
  </r>
  <r>
    <n v="131"/>
    <n v="7"/>
    <s v="Plato_4"/>
    <s v="Descripción del Plato_4"/>
    <n v="10"/>
    <n v="18"/>
    <n v="3"/>
    <n v="20"/>
    <s v="Ninguna"/>
    <n v="24"/>
    <n v="54"/>
    <n v="0.8"/>
  </r>
  <r>
    <n v="131"/>
    <n v="7"/>
    <s v="Plato_13"/>
    <s v="Descripción del Plato_13"/>
    <n v="13"/>
    <n v="21"/>
    <n v="3"/>
    <n v="57"/>
    <s v="Sin cebolla"/>
    <n v="24"/>
    <n v="63"/>
    <n v="0.61538461538461542"/>
  </r>
  <r>
    <n v="132"/>
    <n v="9"/>
    <s v="Plato_14"/>
    <s v="Descripción del Plato_14"/>
    <n v="14"/>
    <n v="23"/>
    <n v="1"/>
    <n v="6"/>
    <s v="Sin cebolla"/>
    <n v="9"/>
    <n v="23"/>
    <n v="0.64285714285714279"/>
  </r>
  <r>
    <n v="132"/>
    <n v="9"/>
    <s v="Plato_19"/>
    <s v="Descripción del Plato_19"/>
    <n v="22"/>
    <n v="36"/>
    <n v="1"/>
    <n v="18"/>
    <s v="Ninguna"/>
    <n v="14"/>
    <n v="36"/>
    <n v="0.63636363636363646"/>
  </r>
  <r>
    <n v="132"/>
    <n v="9"/>
    <s v="Plato_13"/>
    <s v="Descripción del Plato_13"/>
    <n v="13"/>
    <n v="21"/>
    <n v="2"/>
    <n v="53"/>
    <s v="Ninguna"/>
    <n v="16"/>
    <n v="42"/>
    <n v="0.61538461538461542"/>
  </r>
  <r>
    <n v="132"/>
    <n v="9"/>
    <s v="Plato_8"/>
    <s v="Descripción del Plato_8"/>
    <n v="21"/>
    <n v="35"/>
    <n v="3"/>
    <n v="25"/>
    <s v="Sin cebolla"/>
    <n v="42"/>
    <n v="105"/>
    <n v="0.66666666666666674"/>
  </r>
  <r>
    <n v="133"/>
    <n v="20"/>
    <s v="Plato_15"/>
    <s v="Descripción del Plato_15"/>
    <n v="19"/>
    <n v="32"/>
    <n v="1"/>
    <n v="5"/>
    <s v="Ninguna"/>
    <n v="13"/>
    <n v="32"/>
    <n v="0.68421052631578938"/>
  </r>
  <r>
    <n v="133"/>
    <n v="20"/>
    <s v="Plato_18"/>
    <s v="Descripción del Plato_18"/>
    <n v="20"/>
    <n v="34"/>
    <n v="1"/>
    <n v="45"/>
    <s v="Sin cebolla"/>
    <n v="14"/>
    <n v="34"/>
    <n v="0.7"/>
  </r>
  <r>
    <n v="133"/>
    <n v="20"/>
    <s v="Plato_17"/>
    <s v="Descripción del Plato_17"/>
    <n v="19"/>
    <n v="31"/>
    <n v="2"/>
    <n v="46"/>
    <s v="Ninguna"/>
    <n v="24"/>
    <n v="62"/>
    <n v="0.63157894736842102"/>
  </r>
  <r>
    <n v="133"/>
    <n v="20"/>
    <s v="Plato_4"/>
    <s v="Descripción del Plato_4"/>
    <n v="10"/>
    <n v="18"/>
    <n v="3"/>
    <n v="11"/>
    <s v="Ninguna"/>
    <n v="24"/>
    <n v="54"/>
    <n v="0.8"/>
  </r>
  <r>
    <n v="134"/>
    <n v="3"/>
    <s v="Plato_7"/>
    <s v="Descripción del Plato_7"/>
    <n v="14"/>
    <n v="24"/>
    <n v="1"/>
    <n v="19"/>
    <s v="Ninguna"/>
    <n v="10"/>
    <n v="24"/>
    <n v="0.71428571428571419"/>
  </r>
  <r>
    <n v="134"/>
    <n v="3"/>
    <s v="Plato_15"/>
    <s v="Descripción del Plato_15"/>
    <n v="19"/>
    <n v="32"/>
    <n v="3"/>
    <n v="29"/>
    <s v="Ninguna"/>
    <n v="39"/>
    <n v="96"/>
    <n v="0.68421052631578938"/>
  </r>
  <r>
    <n v="135"/>
    <n v="11"/>
    <s v="Plato_17"/>
    <s v="Descripción del Plato_17"/>
    <n v="19"/>
    <n v="31"/>
    <n v="3"/>
    <n v="17"/>
    <s v="Ninguna"/>
    <n v="36"/>
    <n v="93"/>
    <n v="0.63157894736842102"/>
  </r>
  <r>
    <n v="135"/>
    <n v="11"/>
    <s v="Plato_20"/>
    <s v="Descripción del Plato_20"/>
    <n v="25"/>
    <n v="40"/>
    <n v="2"/>
    <n v="42"/>
    <s v="Ninguna"/>
    <n v="30"/>
    <n v="80"/>
    <n v="0.60000000000000009"/>
  </r>
  <r>
    <n v="135"/>
    <n v="11"/>
    <s v="Plato_9"/>
    <s v="Descripción del Plato_9"/>
    <n v="17"/>
    <n v="29"/>
    <n v="3"/>
    <n v="29"/>
    <s v="Sin cebolla"/>
    <n v="36"/>
    <n v="87"/>
    <n v="0.70588235294117641"/>
  </r>
  <r>
    <n v="136"/>
    <n v="6"/>
    <s v="Plato_20"/>
    <s v="Descripción del Plato_20"/>
    <n v="25"/>
    <n v="40"/>
    <n v="2"/>
    <n v="13"/>
    <s v="Sin cebolla"/>
    <n v="30"/>
    <n v="80"/>
    <n v="0.60000000000000009"/>
  </r>
  <r>
    <n v="137"/>
    <n v="13"/>
    <s v="Plato_13"/>
    <s v="Descripción del Plato_13"/>
    <n v="13"/>
    <n v="21"/>
    <n v="3"/>
    <n v="41"/>
    <s v="Sin cebolla"/>
    <n v="24"/>
    <n v="63"/>
    <n v="0.61538461538461542"/>
  </r>
  <r>
    <n v="138"/>
    <n v="6"/>
    <s v="Plato_17"/>
    <s v="Descripción del Plato_17"/>
    <n v="19"/>
    <n v="31"/>
    <n v="2"/>
    <n v="40"/>
    <s v="Ninguna"/>
    <n v="24"/>
    <n v="62"/>
    <n v="0.63157894736842102"/>
  </r>
  <r>
    <n v="138"/>
    <n v="6"/>
    <s v="Plato_12"/>
    <s v="Descripción del Plato_12"/>
    <n v="11"/>
    <n v="19"/>
    <n v="2"/>
    <n v="6"/>
    <s v="Ninguna"/>
    <n v="16"/>
    <n v="38"/>
    <n v="0.72727272727272729"/>
  </r>
  <r>
    <n v="138"/>
    <n v="6"/>
    <s v="Plato_10"/>
    <s v="Descripción del Plato_10"/>
    <n v="15"/>
    <n v="26"/>
    <n v="3"/>
    <n v="7"/>
    <s v="Sin cebolla"/>
    <n v="33"/>
    <n v="78"/>
    <n v="0.73333333333333339"/>
  </r>
  <r>
    <n v="138"/>
    <n v="6"/>
    <s v="Plato_2"/>
    <s v="Descripción del Plato_2"/>
    <n v="18"/>
    <n v="30"/>
    <n v="2"/>
    <n v="44"/>
    <s v="Sin cebolla"/>
    <n v="24"/>
    <n v="60"/>
    <n v="0.66666666666666674"/>
  </r>
  <r>
    <n v="139"/>
    <n v="16"/>
    <s v="Plato_8"/>
    <s v="Descripción del Plato_8"/>
    <n v="21"/>
    <n v="35"/>
    <n v="1"/>
    <n v="26"/>
    <s v="Ninguna"/>
    <n v="14"/>
    <n v="35"/>
    <n v="0.66666666666666674"/>
  </r>
  <r>
    <n v="140"/>
    <n v="11"/>
    <s v="Plato_1"/>
    <s v="Descripción del Plato_1"/>
    <n v="15"/>
    <n v="25"/>
    <n v="2"/>
    <n v="35"/>
    <s v="Ninguna"/>
    <n v="20"/>
    <n v="50"/>
    <n v="0.66666666666666674"/>
  </r>
  <r>
    <n v="140"/>
    <n v="11"/>
    <s v="Plato_8"/>
    <s v="Descripción del Plato_8"/>
    <n v="21"/>
    <n v="35"/>
    <n v="3"/>
    <n v="35"/>
    <s v="Sin cebolla"/>
    <n v="42"/>
    <n v="105"/>
    <n v="0.66666666666666674"/>
  </r>
  <r>
    <n v="140"/>
    <n v="11"/>
    <s v="Plato_4"/>
    <s v="Descripción del Plato_4"/>
    <n v="10"/>
    <n v="18"/>
    <n v="2"/>
    <n v="48"/>
    <s v="Sin cebolla"/>
    <n v="16"/>
    <n v="36"/>
    <n v="0.8"/>
  </r>
  <r>
    <n v="141"/>
    <n v="4"/>
    <s v="Plato_13"/>
    <s v="Descripción del Plato_13"/>
    <n v="13"/>
    <n v="21"/>
    <n v="1"/>
    <n v="28"/>
    <s v="Sin cebolla"/>
    <n v="8"/>
    <n v="21"/>
    <n v="0.61538461538461542"/>
  </r>
  <r>
    <n v="142"/>
    <n v="14"/>
    <s v="Plato_7"/>
    <s v="Descripción del Plato_7"/>
    <n v="14"/>
    <n v="24"/>
    <n v="3"/>
    <n v="37"/>
    <s v="Ninguna"/>
    <n v="30"/>
    <n v="72"/>
    <n v="0.71428571428571419"/>
  </r>
  <r>
    <n v="142"/>
    <n v="14"/>
    <s v="Plato_14"/>
    <s v="Descripción del Plato_14"/>
    <n v="14"/>
    <n v="23"/>
    <n v="3"/>
    <n v="11"/>
    <s v="Sin cebolla"/>
    <n v="27"/>
    <n v="69"/>
    <n v="0.64285714285714279"/>
  </r>
  <r>
    <n v="142"/>
    <n v="14"/>
    <s v="Plato_20"/>
    <s v="Descripción del Plato_20"/>
    <n v="25"/>
    <n v="40"/>
    <n v="1"/>
    <n v="22"/>
    <s v="Ninguna"/>
    <n v="15"/>
    <n v="40"/>
    <n v="0.60000000000000009"/>
  </r>
  <r>
    <n v="143"/>
    <n v="9"/>
    <s v="Plato_1"/>
    <s v="Descripción del Plato_1"/>
    <n v="15"/>
    <n v="25"/>
    <n v="2"/>
    <n v="16"/>
    <s v="Sin cebolla"/>
    <n v="20"/>
    <n v="50"/>
    <n v="0.66666666666666674"/>
  </r>
  <r>
    <n v="144"/>
    <n v="18"/>
    <s v="Plato_19"/>
    <s v="Descripción del Plato_19"/>
    <n v="22"/>
    <n v="36"/>
    <n v="1"/>
    <n v="27"/>
    <s v="Sin cebolla"/>
    <n v="14"/>
    <n v="36"/>
    <n v="0.63636363636363646"/>
  </r>
  <r>
    <n v="144"/>
    <n v="18"/>
    <s v="Plato_12"/>
    <s v="Descripción del Plato_12"/>
    <n v="11"/>
    <n v="19"/>
    <n v="3"/>
    <n v="51"/>
    <s v="Ninguna"/>
    <n v="24"/>
    <n v="57"/>
    <n v="0.72727272727272729"/>
  </r>
  <r>
    <n v="144"/>
    <n v="18"/>
    <s v="Plato_9"/>
    <s v="Descripción del Plato_9"/>
    <n v="17"/>
    <n v="29"/>
    <n v="2"/>
    <n v="38"/>
    <s v="Ninguna"/>
    <n v="24"/>
    <n v="58"/>
    <n v="0.70588235294117641"/>
  </r>
  <r>
    <n v="144"/>
    <n v="18"/>
    <s v="Plato_18"/>
    <s v="Descripción del Plato_18"/>
    <n v="20"/>
    <n v="34"/>
    <n v="1"/>
    <n v="34"/>
    <s v="Sin cebolla"/>
    <n v="14"/>
    <n v="34"/>
    <n v="0.7"/>
  </r>
  <r>
    <n v="145"/>
    <n v="2"/>
    <s v="Plato_5"/>
    <s v="Descripción del Plato_5"/>
    <n v="13"/>
    <n v="22"/>
    <n v="3"/>
    <n v="59"/>
    <s v="Ninguna"/>
    <n v="27"/>
    <n v="66"/>
    <n v="0.69230769230769229"/>
  </r>
  <r>
    <n v="145"/>
    <n v="2"/>
    <s v="Plato_2"/>
    <s v="Descripción del Plato_2"/>
    <n v="18"/>
    <n v="30"/>
    <n v="2"/>
    <n v="47"/>
    <s v="Sin cebolla"/>
    <n v="24"/>
    <n v="60"/>
    <n v="0.66666666666666674"/>
  </r>
  <r>
    <n v="146"/>
    <n v="8"/>
    <s v="Plato_17"/>
    <s v="Descripción del Plato_17"/>
    <n v="19"/>
    <n v="31"/>
    <n v="2"/>
    <n v="47"/>
    <s v="Sin cebolla"/>
    <n v="24"/>
    <n v="62"/>
    <n v="0.63157894736842102"/>
  </r>
  <r>
    <n v="147"/>
    <n v="5"/>
    <s v="Plato_20"/>
    <s v="Descripción del Plato_20"/>
    <n v="25"/>
    <n v="40"/>
    <n v="1"/>
    <n v="13"/>
    <s v="Sin cebolla"/>
    <n v="15"/>
    <n v="40"/>
    <n v="0.60000000000000009"/>
  </r>
  <r>
    <n v="147"/>
    <n v="5"/>
    <s v="Plato_5"/>
    <s v="Descripción del Plato_5"/>
    <n v="13"/>
    <n v="22"/>
    <n v="2"/>
    <n v="20"/>
    <s v="Ninguna"/>
    <n v="18"/>
    <n v="44"/>
    <n v="0.69230769230769229"/>
  </r>
  <r>
    <n v="148"/>
    <n v="10"/>
    <s v="Plato_9"/>
    <s v="Descripción del Plato_9"/>
    <n v="17"/>
    <n v="29"/>
    <n v="2"/>
    <n v="31"/>
    <s v="Ninguna"/>
    <n v="24"/>
    <n v="58"/>
    <n v="0.70588235294117641"/>
  </r>
  <r>
    <n v="148"/>
    <n v="10"/>
    <s v="Plato_18"/>
    <s v="Descripción del Plato_18"/>
    <n v="20"/>
    <n v="34"/>
    <n v="2"/>
    <n v="57"/>
    <s v="Ninguna"/>
    <n v="28"/>
    <n v="68"/>
    <n v="0.7"/>
  </r>
  <r>
    <n v="148"/>
    <n v="10"/>
    <s v="Plato_3"/>
    <s v="Descripción del Plato_3"/>
    <n v="12"/>
    <n v="20"/>
    <n v="3"/>
    <n v="46"/>
    <s v="Ninguna"/>
    <n v="24"/>
    <n v="60"/>
    <n v="0.66666666666666674"/>
  </r>
  <r>
    <n v="148"/>
    <n v="10"/>
    <s v="Plato_10"/>
    <s v="Descripción del Plato_10"/>
    <n v="15"/>
    <n v="26"/>
    <n v="1"/>
    <n v="25"/>
    <s v="Ninguna"/>
    <n v="11"/>
    <n v="26"/>
    <n v="0.73333333333333339"/>
  </r>
  <r>
    <n v="149"/>
    <n v="18"/>
    <s v="Plato_18"/>
    <s v="Descripción del Plato_18"/>
    <n v="20"/>
    <n v="34"/>
    <n v="3"/>
    <n v="28"/>
    <s v="Sin cebolla"/>
    <n v="42"/>
    <n v="102"/>
    <n v="0.7"/>
  </r>
  <r>
    <n v="149"/>
    <n v="18"/>
    <s v="Plato_2"/>
    <s v="Descripción del Plato_2"/>
    <n v="18"/>
    <n v="30"/>
    <n v="1"/>
    <n v="38"/>
    <s v="Sin cebolla"/>
    <n v="12"/>
    <n v="30"/>
    <n v="0.66666666666666674"/>
  </r>
  <r>
    <n v="149"/>
    <n v="18"/>
    <s v="Plato_4"/>
    <s v="Descripción del Plato_4"/>
    <n v="10"/>
    <n v="18"/>
    <n v="2"/>
    <n v="25"/>
    <s v="Ninguna"/>
    <n v="16"/>
    <n v="36"/>
    <n v="0.8"/>
  </r>
  <r>
    <n v="149"/>
    <n v="18"/>
    <s v="Plato_9"/>
    <s v="Descripción del Plato_9"/>
    <n v="17"/>
    <n v="29"/>
    <n v="2"/>
    <n v="48"/>
    <s v="Sin cebolla"/>
    <n v="24"/>
    <n v="58"/>
    <n v="0.70588235294117641"/>
  </r>
  <r>
    <n v="150"/>
    <n v="18"/>
    <s v="Plato_5"/>
    <s v="Descripción del Plato_5"/>
    <n v="13"/>
    <n v="22"/>
    <n v="2"/>
    <n v="19"/>
    <s v="Ninguna"/>
    <n v="18"/>
    <n v="44"/>
    <n v="0.69230769230769229"/>
  </r>
  <r>
    <n v="150"/>
    <n v="18"/>
    <s v="Plato_11"/>
    <s v="Descripción del Plato_11"/>
    <n v="20"/>
    <n v="33"/>
    <n v="2"/>
    <n v="57"/>
    <s v="Sin cebolla"/>
    <n v="26"/>
    <n v="66"/>
    <n v="0.64999999999999991"/>
  </r>
  <r>
    <n v="150"/>
    <n v="18"/>
    <s v="Plato_3"/>
    <s v="Descripción del Plato_3"/>
    <n v="12"/>
    <n v="20"/>
    <n v="2"/>
    <n v="30"/>
    <s v="Sin cebolla"/>
    <n v="16"/>
    <n v="40"/>
    <n v="0.66666666666666674"/>
  </r>
  <r>
    <n v="151"/>
    <n v="6"/>
    <s v="Plato_14"/>
    <s v="Descripción del Plato_14"/>
    <n v="14"/>
    <n v="23"/>
    <n v="3"/>
    <n v="13"/>
    <s v="Ninguna"/>
    <n v="27"/>
    <n v="69"/>
    <n v="0.64285714285714279"/>
  </r>
  <r>
    <n v="151"/>
    <n v="6"/>
    <s v="Plato_13"/>
    <s v="Descripción del Plato_13"/>
    <n v="13"/>
    <n v="21"/>
    <n v="3"/>
    <n v="6"/>
    <s v="Ninguna"/>
    <n v="24"/>
    <n v="63"/>
    <n v="0.61538461538461542"/>
  </r>
  <r>
    <n v="152"/>
    <n v="5"/>
    <s v="Plato_16"/>
    <s v="Descripción del Plato_16"/>
    <n v="16"/>
    <n v="28"/>
    <n v="2"/>
    <n v="12"/>
    <s v="Ninguna"/>
    <n v="24"/>
    <n v="56"/>
    <n v="0.75"/>
  </r>
  <r>
    <n v="153"/>
    <n v="10"/>
    <s v="Plato_11"/>
    <s v="Descripción del Plato_11"/>
    <n v="20"/>
    <n v="33"/>
    <n v="3"/>
    <n v="10"/>
    <s v="Sin cebolla"/>
    <n v="39"/>
    <n v="99"/>
    <n v="0.64999999999999991"/>
  </r>
  <r>
    <n v="153"/>
    <n v="10"/>
    <s v="Plato_7"/>
    <s v="Descripción del Plato_7"/>
    <n v="14"/>
    <n v="24"/>
    <n v="1"/>
    <n v="53"/>
    <s v="Sin cebolla"/>
    <n v="10"/>
    <n v="24"/>
    <n v="0.71428571428571419"/>
  </r>
  <r>
    <n v="153"/>
    <n v="10"/>
    <s v="Plato_20"/>
    <s v="Descripción del Plato_20"/>
    <n v="25"/>
    <n v="40"/>
    <n v="2"/>
    <n v="26"/>
    <s v="Ninguna"/>
    <n v="30"/>
    <n v="80"/>
    <n v="0.60000000000000009"/>
  </r>
  <r>
    <n v="154"/>
    <n v="11"/>
    <s v="Plato_19"/>
    <s v="Descripción del Plato_19"/>
    <n v="22"/>
    <n v="36"/>
    <n v="3"/>
    <n v="52"/>
    <s v="Ninguna"/>
    <n v="42"/>
    <n v="108"/>
    <n v="0.63636363636363646"/>
  </r>
  <r>
    <n v="154"/>
    <n v="11"/>
    <s v="Plato_4"/>
    <s v="Descripción del Plato_4"/>
    <n v="10"/>
    <n v="18"/>
    <n v="2"/>
    <n v="30"/>
    <s v="Ninguna"/>
    <n v="16"/>
    <n v="36"/>
    <n v="0.8"/>
  </r>
  <r>
    <n v="155"/>
    <n v="7"/>
    <s v="Plato_6"/>
    <s v="Descripción del Plato_6"/>
    <n v="16"/>
    <n v="27"/>
    <n v="2"/>
    <n v="24"/>
    <s v="Sin cebolla"/>
    <n v="22"/>
    <n v="54"/>
    <n v="0.6875"/>
  </r>
  <r>
    <n v="155"/>
    <n v="7"/>
    <s v="Plato_17"/>
    <s v="Descripción del Plato_17"/>
    <n v="19"/>
    <n v="31"/>
    <n v="2"/>
    <n v="43"/>
    <s v="Ninguna"/>
    <n v="24"/>
    <n v="62"/>
    <n v="0.63157894736842102"/>
  </r>
  <r>
    <n v="155"/>
    <n v="7"/>
    <s v="Plato_3"/>
    <s v="Descripción del Plato_3"/>
    <n v="12"/>
    <n v="20"/>
    <n v="1"/>
    <n v="33"/>
    <s v="Sin cebolla"/>
    <n v="8"/>
    <n v="20"/>
    <n v="0.66666666666666674"/>
  </r>
  <r>
    <n v="156"/>
    <n v="6"/>
    <s v="Plato_16"/>
    <s v="Descripción del Plato_16"/>
    <n v="16"/>
    <n v="28"/>
    <n v="2"/>
    <n v="6"/>
    <s v="Ninguna"/>
    <n v="24"/>
    <n v="56"/>
    <n v="0.75"/>
  </r>
  <r>
    <n v="157"/>
    <n v="13"/>
    <s v="Plato_1"/>
    <s v="Descripción del Plato_1"/>
    <n v="15"/>
    <n v="25"/>
    <n v="3"/>
    <n v="48"/>
    <s v="Sin cebolla"/>
    <n v="30"/>
    <n v="75"/>
    <n v="0.66666666666666674"/>
  </r>
  <r>
    <n v="157"/>
    <n v="13"/>
    <s v="Plato_16"/>
    <s v="Descripción del Plato_16"/>
    <n v="16"/>
    <n v="28"/>
    <n v="1"/>
    <n v="54"/>
    <s v="Sin cebolla"/>
    <n v="12"/>
    <n v="28"/>
    <n v="0.75"/>
  </r>
  <r>
    <n v="157"/>
    <n v="13"/>
    <s v="Plato_2"/>
    <s v="Descripción del Plato_2"/>
    <n v="18"/>
    <n v="30"/>
    <n v="2"/>
    <n v="27"/>
    <s v="Ninguna"/>
    <n v="24"/>
    <n v="60"/>
    <n v="0.66666666666666674"/>
  </r>
  <r>
    <n v="157"/>
    <n v="13"/>
    <s v="Plato_19"/>
    <s v="Descripción del Plato_19"/>
    <n v="22"/>
    <n v="36"/>
    <n v="3"/>
    <n v="21"/>
    <s v="Ninguna"/>
    <n v="42"/>
    <n v="108"/>
    <n v="0.63636363636363646"/>
  </r>
  <r>
    <n v="158"/>
    <n v="5"/>
    <s v="Plato_12"/>
    <s v="Descripción del Plato_12"/>
    <n v="11"/>
    <n v="19"/>
    <n v="1"/>
    <n v="57"/>
    <s v="Ninguna"/>
    <n v="8"/>
    <n v="19"/>
    <n v="0.72727272727272729"/>
  </r>
  <r>
    <n v="158"/>
    <n v="5"/>
    <s v="Plato_10"/>
    <s v="Descripción del Plato_10"/>
    <n v="15"/>
    <n v="26"/>
    <n v="3"/>
    <n v="55"/>
    <s v="Ninguna"/>
    <n v="33"/>
    <n v="78"/>
    <n v="0.73333333333333339"/>
  </r>
  <r>
    <n v="158"/>
    <n v="5"/>
    <s v="Plato_19"/>
    <s v="Descripción del Plato_19"/>
    <n v="22"/>
    <n v="36"/>
    <n v="3"/>
    <n v="7"/>
    <s v="Ninguna"/>
    <n v="42"/>
    <n v="108"/>
    <n v="0.63636363636363646"/>
  </r>
  <r>
    <n v="158"/>
    <n v="5"/>
    <s v="Plato_8"/>
    <s v="Descripción del Plato_8"/>
    <n v="21"/>
    <n v="35"/>
    <n v="3"/>
    <n v="16"/>
    <s v="Sin cebolla"/>
    <n v="42"/>
    <n v="105"/>
    <n v="0.66666666666666674"/>
  </r>
  <r>
    <n v="159"/>
    <n v="16"/>
    <s v="Plato_9"/>
    <s v="Descripción del Plato_9"/>
    <n v="17"/>
    <n v="29"/>
    <n v="3"/>
    <n v="23"/>
    <s v="Sin cebolla"/>
    <n v="36"/>
    <n v="87"/>
    <n v="0.70588235294117641"/>
  </r>
  <r>
    <n v="159"/>
    <n v="16"/>
    <s v="Plato_17"/>
    <s v="Descripción del Plato_17"/>
    <n v="19"/>
    <n v="31"/>
    <n v="1"/>
    <n v="5"/>
    <s v="Ninguna"/>
    <n v="12"/>
    <n v="31"/>
    <n v="0.63157894736842102"/>
  </r>
  <r>
    <n v="159"/>
    <n v="16"/>
    <s v="Plato_4"/>
    <s v="Descripción del Plato_4"/>
    <n v="10"/>
    <n v="18"/>
    <n v="2"/>
    <n v="6"/>
    <s v="Ninguna"/>
    <n v="16"/>
    <n v="36"/>
    <n v="0.8"/>
  </r>
  <r>
    <n v="159"/>
    <n v="16"/>
    <s v="Plato_11"/>
    <s v="Descripción del Plato_11"/>
    <n v="20"/>
    <n v="33"/>
    <n v="3"/>
    <n v="40"/>
    <s v="Ninguna"/>
    <n v="39"/>
    <n v="99"/>
    <n v="0.64999999999999991"/>
  </r>
  <r>
    <n v="160"/>
    <n v="19"/>
    <s v="Plato_19"/>
    <s v="Descripción del Plato_19"/>
    <n v="22"/>
    <n v="36"/>
    <n v="3"/>
    <n v="20"/>
    <s v="Ninguna"/>
    <n v="42"/>
    <n v="108"/>
    <n v="0.63636363636363646"/>
  </r>
  <r>
    <n v="160"/>
    <n v="19"/>
    <s v="Plato_7"/>
    <s v="Descripción del Plato_7"/>
    <n v="14"/>
    <n v="24"/>
    <n v="2"/>
    <n v="47"/>
    <s v="Ninguna"/>
    <n v="20"/>
    <n v="48"/>
    <n v="0.71428571428571419"/>
  </r>
  <r>
    <n v="161"/>
    <n v="13"/>
    <s v="Plato_16"/>
    <s v="Descripción del Plato_16"/>
    <n v="16"/>
    <n v="28"/>
    <n v="3"/>
    <n v="57"/>
    <s v="Ninguna"/>
    <n v="36"/>
    <n v="84"/>
    <n v="0.75"/>
  </r>
  <r>
    <n v="162"/>
    <n v="14"/>
    <s v="Plato_7"/>
    <s v="Descripción del Plato_7"/>
    <n v="14"/>
    <n v="24"/>
    <n v="3"/>
    <n v="25"/>
    <s v="Ninguna"/>
    <n v="30"/>
    <n v="72"/>
    <n v="0.71428571428571419"/>
  </r>
  <r>
    <n v="163"/>
    <n v="6"/>
    <s v="Plato_17"/>
    <s v="Descripción del Plato_17"/>
    <n v="19"/>
    <n v="31"/>
    <n v="3"/>
    <n v="8"/>
    <s v="Sin cebolla"/>
    <n v="36"/>
    <n v="93"/>
    <n v="0.63157894736842102"/>
  </r>
  <r>
    <n v="163"/>
    <n v="6"/>
    <s v="Plato_2"/>
    <s v="Descripción del Plato_2"/>
    <n v="18"/>
    <n v="30"/>
    <n v="3"/>
    <n v="16"/>
    <s v="Sin cebolla"/>
    <n v="36"/>
    <n v="90"/>
    <n v="0.66666666666666674"/>
  </r>
  <r>
    <n v="163"/>
    <n v="6"/>
    <s v="Plato_11"/>
    <s v="Descripción del Plato_11"/>
    <n v="20"/>
    <n v="33"/>
    <n v="2"/>
    <n v="40"/>
    <s v="Sin cebolla"/>
    <n v="26"/>
    <n v="66"/>
    <n v="0.64999999999999991"/>
  </r>
  <r>
    <n v="163"/>
    <n v="6"/>
    <s v="Plato_5"/>
    <s v="Descripción del Plato_5"/>
    <n v="13"/>
    <n v="22"/>
    <n v="1"/>
    <n v="7"/>
    <s v="Ninguna"/>
    <n v="9"/>
    <n v="22"/>
    <n v="0.69230769230769229"/>
  </r>
  <r>
    <n v="164"/>
    <n v="8"/>
    <s v="Plato_5"/>
    <s v="Descripción del Plato_5"/>
    <n v="13"/>
    <n v="22"/>
    <n v="1"/>
    <n v="43"/>
    <s v="Sin cebolla"/>
    <n v="9"/>
    <n v="22"/>
    <n v="0.69230769230769229"/>
  </r>
  <r>
    <n v="164"/>
    <n v="8"/>
    <s v="Plato_19"/>
    <s v="Descripción del Plato_19"/>
    <n v="22"/>
    <n v="36"/>
    <n v="1"/>
    <n v="7"/>
    <s v="Ninguna"/>
    <n v="14"/>
    <n v="36"/>
    <n v="0.63636363636363646"/>
  </r>
  <r>
    <n v="164"/>
    <n v="8"/>
    <s v="Plato_15"/>
    <s v="Descripción del Plato_15"/>
    <n v="19"/>
    <n v="32"/>
    <n v="2"/>
    <n v="20"/>
    <s v="Ninguna"/>
    <n v="26"/>
    <n v="64"/>
    <n v="0.68421052631578938"/>
  </r>
  <r>
    <n v="164"/>
    <n v="8"/>
    <s v="Plato_7"/>
    <s v="Descripción del Plato_7"/>
    <n v="14"/>
    <n v="24"/>
    <n v="2"/>
    <n v="35"/>
    <s v="Ninguna"/>
    <n v="20"/>
    <n v="48"/>
    <n v="0.71428571428571419"/>
  </r>
  <r>
    <n v="165"/>
    <n v="10"/>
    <s v="Plato_7"/>
    <s v="Descripción del Plato_7"/>
    <n v="14"/>
    <n v="24"/>
    <n v="2"/>
    <n v="15"/>
    <s v="Sin cebolla"/>
    <n v="20"/>
    <n v="48"/>
    <n v="0.71428571428571419"/>
  </r>
  <r>
    <n v="165"/>
    <n v="10"/>
    <s v="Plato_13"/>
    <s v="Descripción del Plato_13"/>
    <n v="13"/>
    <n v="21"/>
    <n v="2"/>
    <n v="41"/>
    <s v="Ninguna"/>
    <n v="16"/>
    <n v="42"/>
    <n v="0.61538461538461542"/>
  </r>
  <r>
    <n v="166"/>
    <n v="12"/>
    <s v="Plato_14"/>
    <s v="Descripción del Plato_14"/>
    <n v="14"/>
    <n v="23"/>
    <n v="2"/>
    <n v="22"/>
    <s v="Sin cebolla"/>
    <n v="18"/>
    <n v="46"/>
    <n v="0.64285714285714279"/>
  </r>
  <r>
    <n v="167"/>
    <n v="5"/>
    <s v="Plato_12"/>
    <s v="Descripción del Plato_12"/>
    <n v="11"/>
    <n v="19"/>
    <n v="1"/>
    <n v="29"/>
    <s v="Ninguna"/>
    <n v="8"/>
    <n v="19"/>
    <n v="0.72727272727272729"/>
  </r>
  <r>
    <n v="167"/>
    <n v="5"/>
    <s v="Plato_18"/>
    <s v="Descripción del Plato_18"/>
    <n v="20"/>
    <n v="34"/>
    <n v="3"/>
    <n v="11"/>
    <s v="Ninguna"/>
    <n v="42"/>
    <n v="102"/>
    <n v="0.7"/>
  </r>
  <r>
    <n v="167"/>
    <n v="5"/>
    <s v="Plato_17"/>
    <s v="Descripción del Plato_17"/>
    <n v="19"/>
    <n v="31"/>
    <n v="1"/>
    <n v="36"/>
    <s v="Sin cebolla"/>
    <n v="12"/>
    <n v="31"/>
    <n v="0.63157894736842102"/>
  </r>
  <r>
    <n v="168"/>
    <n v="17"/>
    <s v="Plato_5"/>
    <s v="Descripción del Plato_5"/>
    <n v="13"/>
    <n v="22"/>
    <n v="2"/>
    <n v="7"/>
    <s v="Sin cebolla"/>
    <n v="18"/>
    <n v="44"/>
    <n v="0.69230769230769229"/>
  </r>
  <r>
    <n v="169"/>
    <n v="19"/>
    <s v="Plato_13"/>
    <s v="Descripción del Plato_13"/>
    <n v="13"/>
    <n v="21"/>
    <n v="2"/>
    <n v="44"/>
    <s v="Sin cebolla"/>
    <n v="16"/>
    <n v="42"/>
    <n v="0.61538461538461542"/>
  </r>
  <r>
    <n v="169"/>
    <n v="19"/>
    <s v="Plato_18"/>
    <s v="Descripción del Plato_18"/>
    <n v="20"/>
    <n v="34"/>
    <n v="2"/>
    <n v="59"/>
    <s v="Sin cebolla"/>
    <n v="28"/>
    <n v="68"/>
    <n v="0.7"/>
  </r>
  <r>
    <n v="169"/>
    <n v="19"/>
    <s v="Plato_5"/>
    <s v="Descripción del Plato_5"/>
    <n v="13"/>
    <n v="22"/>
    <n v="2"/>
    <n v="7"/>
    <s v="Ninguna"/>
    <n v="18"/>
    <n v="44"/>
    <n v="0.69230769230769229"/>
  </r>
  <r>
    <n v="170"/>
    <n v="12"/>
    <s v="Plato_3"/>
    <s v="Descripción del Plato_3"/>
    <n v="12"/>
    <n v="20"/>
    <n v="3"/>
    <n v="16"/>
    <s v="Ninguna"/>
    <n v="24"/>
    <n v="60"/>
    <n v="0.66666666666666674"/>
  </r>
  <r>
    <n v="170"/>
    <n v="12"/>
    <s v="Plato_9"/>
    <s v="Descripción del Plato_9"/>
    <n v="17"/>
    <n v="29"/>
    <n v="3"/>
    <n v="16"/>
    <s v="Ninguna"/>
    <n v="36"/>
    <n v="87"/>
    <n v="0.70588235294117641"/>
  </r>
  <r>
    <n v="170"/>
    <n v="12"/>
    <s v="Plato_19"/>
    <s v="Descripción del Plato_19"/>
    <n v="22"/>
    <n v="36"/>
    <n v="1"/>
    <n v="33"/>
    <s v="Sin cebolla"/>
    <n v="14"/>
    <n v="36"/>
    <n v="0.63636363636363646"/>
  </r>
  <r>
    <n v="170"/>
    <n v="12"/>
    <s v="Plato_2"/>
    <s v="Descripción del Plato_2"/>
    <n v="18"/>
    <n v="30"/>
    <n v="2"/>
    <n v="8"/>
    <s v="Sin cebolla"/>
    <n v="24"/>
    <n v="60"/>
    <n v="0.66666666666666674"/>
  </r>
  <r>
    <n v="171"/>
    <n v="16"/>
    <s v="Plato_10"/>
    <s v="Descripción del Plato_10"/>
    <n v="15"/>
    <n v="26"/>
    <n v="2"/>
    <n v="29"/>
    <s v="Ninguna"/>
    <n v="22"/>
    <n v="52"/>
    <n v="0.73333333333333339"/>
  </r>
  <r>
    <n v="171"/>
    <n v="16"/>
    <s v="Plato_9"/>
    <s v="Descripción del Plato_9"/>
    <n v="17"/>
    <n v="29"/>
    <n v="3"/>
    <n v="22"/>
    <s v="Sin cebolla"/>
    <n v="36"/>
    <n v="87"/>
    <n v="0.70588235294117641"/>
  </r>
  <r>
    <n v="172"/>
    <n v="12"/>
    <s v="Plato_18"/>
    <s v="Descripción del Plato_18"/>
    <n v="20"/>
    <n v="34"/>
    <n v="2"/>
    <n v="27"/>
    <s v="Sin cebolla"/>
    <n v="28"/>
    <n v="68"/>
    <n v="0.7"/>
  </r>
  <r>
    <n v="173"/>
    <n v="11"/>
    <s v="Plato_6"/>
    <s v="Descripción del Plato_6"/>
    <n v="16"/>
    <n v="27"/>
    <n v="3"/>
    <n v="15"/>
    <s v="Sin cebolla"/>
    <n v="33"/>
    <n v="81"/>
    <n v="0.6875"/>
  </r>
  <r>
    <n v="173"/>
    <n v="11"/>
    <s v="Plato_15"/>
    <s v="Descripción del Plato_15"/>
    <n v="19"/>
    <n v="32"/>
    <n v="3"/>
    <n v="52"/>
    <s v="Sin cebolla"/>
    <n v="39"/>
    <n v="96"/>
    <n v="0.68421052631578938"/>
  </r>
  <r>
    <n v="174"/>
    <n v="10"/>
    <s v="Plato_2"/>
    <s v="Descripción del Plato_2"/>
    <n v="18"/>
    <n v="30"/>
    <n v="2"/>
    <n v="12"/>
    <s v="Sin cebolla"/>
    <n v="24"/>
    <n v="60"/>
    <n v="0.66666666666666674"/>
  </r>
  <r>
    <n v="175"/>
    <n v="14"/>
    <s v="Plato_15"/>
    <s v="Descripción del Plato_15"/>
    <n v="19"/>
    <n v="32"/>
    <n v="3"/>
    <n v="9"/>
    <s v="Sin cebolla"/>
    <n v="39"/>
    <n v="96"/>
    <n v="0.68421052631578938"/>
  </r>
  <r>
    <n v="175"/>
    <n v="14"/>
    <s v="Plato_7"/>
    <s v="Descripción del Plato_7"/>
    <n v="14"/>
    <n v="24"/>
    <n v="2"/>
    <n v="38"/>
    <s v="Ninguna"/>
    <n v="20"/>
    <n v="48"/>
    <n v="0.71428571428571419"/>
  </r>
  <r>
    <n v="176"/>
    <n v="20"/>
    <s v="Plato_13"/>
    <s v="Descripción del Plato_13"/>
    <n v="13"/>
    <n v="21"/>
    <n v="3"/>
    <n v="48"/>
    <s v="Sin cebolla"/>
    <n v="24"/>
    <n v="63"/>
    <n v="0.61538461538461542"/>
  </r>
  <r>
    <n v="177"/>
    <n v="4"/>
    <s v="Plato_7"/>
    <s v="Descripción del Plato_7"/>
    <n v="14"/>
    <n v="24"/>
    <n v="2"/>
    <n v="10"/>
    <s v="Sin cebolla"/>
    <n v="20"/>
    <n v="48"/>
    <n v="0.71428571428571419"/>
  </r>
  <r>
    <n v="177"/>
    <n v="4"/>
    <s v="Plato_10"/>
    <s v="Descripción del Plato_10"/>
    <n v="15"/>
    <n v="26"/>
    <n v="1"/>
    <n v="40"/>
    <s v="Ninguna"/>
    <n v="11"/>
    <n v="26"/>
    <n v="0.73333333333333339"/>
  </r>
  <r>
    <n v="177"/>
    <n v="4"/>
    <s v="Plato_13"/>
    <s v="Descripción del Plato_13"/>
    <n v="13"/>
    <n v="21"/>
    <n v="2"/>
    <n v="45"/>
    <s v="Sin cebolla"/>
    <n v="16"/>
    <n v="42"/>
    <n v="0.61538461538461542"/>
  </r>
  <r>
    <n v="177"/>
    <n v="4"/>
    <s v="Plato_12"/>
    <s v="Descripción del Plato_12"/>
    <n v="11"/>
    <n v="19"/>
    <n v="3"/>
    <n v="47"/>
    <s v="Ninguna"/>
    <n v="24"/>
    <n v="57"/>
    <n v="0.72727272727272729"/>
  </r>
  <r>
    <n v="178"/>
    <n v="11"/>
    <s v="Plato_2"/>
    <s v="Descripción del Plato_2"/>
    <n v="18"/>
    <n v="30"/>
    <n v="1"/>
    <n v="55"/>
    <s v="Sin cebolla"/>
    <n v="12"/>
    <n v="30"/>
    <n v="0.66666666666666674"/>
  </r>
  <r>
    <n v="178"/>
    <n v="11"/>
    <s v="Plato_8"/>
    <s v="Descripción del Plato_8"/>
    <n v="21"/>
    <n v="35"/>
    <n v="1"/>
    <n v="16"/>
    <s v="Sin cebolla"/>
    <n v="14"/>
    <n v="35"/>
    <n v="0.66666666666666674"/>
  </r>
  <r>
    <n v="178"/>
    <n v="11"/>
    <s v="Plato_5"/>
    <s v="Descripción del Plato_5"/>
    <n v="13"/>
    <n v="22"/>
    <n v="2"/>
    <n v="20"/>
    <s v="Ninguna"/>
    <n v="18"/>
    <n v="44"/>
    <n v="0.69230769230769229"/>
  </r>
  <r>
    <n v="178"/>
    <n v="11"/>
    <s v="Plato_11"/>
    <s v="Descripción del Plato_11"/>
    <n v="20"/>
    <n v="33"/>
    <n v="3"/>
    <n v="55"/>
    <s v="Ninguna"/>
    <n v="39"/>
    <n v="99"/>
    <n v="0.64999999999999991"/>
  </r>
  <r>
    <n v="179"/>
    <n v="12"/>
    <s v="Plato_17"/>
    <s v="Descripción del Plato_17"/>
    <n v="19"/>
    <n v="31"/>
    <n v="2"/>
    <n v="26"/>
    <s v="Ninguna"/>
    <n v="24"/>
    <n v="62"/>
    <n v="0.63157894736842102"/>
  </r>
  <r>
    <n v="180"/>
    <n v="10"/>
    <s v="Plato_9"/>
    <s v="Descripción del Plato_9"/>
    <n v="17"/>
    <n v="29"/>
    <n v="1"/>
    <n v="35"/>
    <s v="Sin cebolla"/>
    <n v="12"/>
    <n v="29"/>
    <n v="0.70588235294117641"/>
  </r>
  <r>
    <n v="180"/>
    <n v="10"/>
    <s v="Plato_2"/>
    <s v="Descripción del Plato_2"/>
    <n v="18"/>
    <n v="30"/>
    <n v="3"/>
    <n v="20"/>
    <s v="Sin cebolla"/>
    <n v="36"/>
    <n v="90"/>
    <n v="0.66666666666666674"/>
  </r>
  <r>
    <n v="180"/>
    <n v="10"/>
    <s v="Plato_3"/>
    <s v="Descripción del Plato_3"/>
    <n v="12"/>
    <n v="20"/>
    <n v="1"/>
    <n v="50"/>
    <s v="Ninguna"/>
    <n v="8"/>
    <n v="20"/>
    <n v="0.66666666666666674"/>
  </r>
  <r>
    <n v="180"/>
    <n v="10"/>
    <s v="Plato_6"/>
    <s v="Descripción del Plato_6"/>
    <n v="16"/>
    <n v="27"/>
    <n v="1"/>
    <n v="56"/>
    <s v="Ninguna"/>
    <n v="11"/>
    <n v="27"/>
    <n v="0.6875"/>
  </r>
  <r>
    <n v="181"/>
    <n v="15"/>
    <s v="Plato_6"/>
    <s v="Descripción del Plato_6"/>
    <n v="16"/>
    <n v="27"/>
    <n v="1"/>
    <n v="55"/>
    <s v="Sin cebolla"/>
    <n v="11"/>
    <n v="27"/>
    <n v="0.6875"/>
  </r>
  <r>
    <n v="182"/>
    <n v="18"/>
    <s v="Plato_12"/>
    <s v="Descripción del Plato_12"/>
    <n v="11"/>
    <n v="19"/>
    <n v="2"/>
    <n v="11"/>
    <s v="Sin cebolla"/>
    <n v="16"/>
    <n v="38"/>
    <n v="0.72727272727272729"/>
  </r>
  <r>
    <n v="183"/>
    <n v="18"/>
    <s v="Plato_15"/>
    <s v="Descripción del Plato_15"/>
    <n v="19"/>
    <n v="32"/>
    <n v="2"/>
    <n v="52"/>
    <s v="Ninguna"/>
    <n v="26"/>
    <n v="64"/>
    <n v="0.68421052631578938"/>
  </r>
  <r>
    <n v="183"/>
    <n v="18"/>
    <s v="Plato_10"/>
    <s v="Descripción del Plato_10"/>
    <n v="15"/>
    <n v="26"/>
    <n v="1"/>
    <n v="10"/>
    <s v="Ninguna"/>
    <n v="11"/>
    <n v="26"/>
    <n v="0.73333333333333339"/>
  </r>
  <r>
    <n v="183"/>
    <n v="18"/>
    <s v="Plato_3"/>
    <s v="Descripción del Plato_3"/>
    <n v="12"/>
    <n v="20"/>
    <n v="3"/>
    <n v="58"/>
    <s v="Ninguna"/>
    <n v="24"/>
    <n v="60"/>
    <n v="0.66666666666666674"/>
  </r>
  <r>
    <n v="183"/>
    <n v="18"/>
    <s v="Plato_8"/>
    <s v="Descripción del Plato_8"/>
    <n v="21"/>
    <n v="35"/>
    <n v="3"/>
    <n v="46"/>
    <s v="Ninguna"/>
    <n v="42"/>
    <n v="105"/>
    <n v="0.66666666666666674"/>
  </r>
  <r>
    <n v="184"/>
    <n v="4"/>
    <s v="Plato_16"/>
    <s v="Descripción del Plato_16"/>
    <n v="16"/>
    <n v="28"/>
    <n v="3"/>
    <n v="6"/>
    <s v="Sin cebolla"/>
    <n v="36"/>
    <n v="84"/>
    <n v="0.75"/>
  </r>
  <r>
    <n v="184"/>
    <n v="4"/>
    <s v="Plato_6"/>
    <s v="Descripción del Plato_6"/>
    <n v="16"/>
    <n v="27"/>
    <n v="3"/>
    <n v="10"/>
    <s v="Ninguna"/>
    <n v="33"/>
    <n v="81"/>
    <n v="0.6875"/>
  </r>
  <r>
    <n v="184"/>
    <n v="4"/>
    <s v="Plato_3"/>
    <s v="Descripción del Plato_3"/>
    <n v="12"/>
    <n v="20"/>
    <n v="2"/>
    <n v="13"/>
    <s v="Sin cebolla"/>
    <n v="16"/>
    <n v="40"/>
    <n v="0.66666666666666674"/>
  </r>
  <r>
    <n v="185"/>
    <n v="16"/>
    <s v="Plato_13"/>
    <s v="Descripción del Plato_13"/>
    <n v="13"/>
    <n v="21"/>
    <n v="3"/>
    <n v="34"/>
    <s v="Ninguna"/>
    <n v="24"/>
    <n v="63"/>
    <n v="0.61538461538461542"/>
  </r>
  <r>
    <n v="185"/>
    <n v="16"/>
    <s v="Plato_16"/>
    <s v="Descripción del Plato_16"/>
    <n v="16"/>
    <n v="28"/>
    <n v="1"/>
    <n v="6"/>
    <s v="Sin cebolla"/>
    <n v="12"/>
    <n v="28"/>
    <n v="0.75"/>
  </r>
  <r>
    <n v="186"/>
    <n v="13"/>
    <s v="Plato_6"/>
    <s v="Descripción del Plato_6"/>
    <n v="16"/>
    <n v="27"/>
    <n v="3"/>
    <n v="16"/>
    <s v="Ninguna"/>
    <n v="33"/>
    <n v="81"/>
    <n v="0.6875"/>
  </r>
  <r>
    <n v="186"/>
    <n v="13"/>
    <s v="Plato_15"/>
    <s v="Descripción del Plato_15"/>
    <n v="19"/>
    <n v="32"/>
    <n v="3"/>
    <n v="23"/>
    <s v="Sin cebolla"/>
    <n v="39"/>
    <n v="96"/>
    <n v="0.68421052631578938"/>
  </r>
  <r>
    <n v="186"/>
    <n v="13"/>
    <s v="Plato_17"/>
    <s v="Descripción del Plato_17"/>
    <n v="19"/>
    <n v="31"/>
    <n v="3"/>
    <n v="54"/>
    <s v="Ninguna"/>
    <n v="36"/>
    <n v="93"/>
    <n v="0.63157894736842102"/>
  </r>
  <r>
    <n v="187"/>
    <n v="5"/>
    <s v="Plato_18"/>
    <s v="Descripción del Plato_18"/>
    <n v="20"/>
    <n v="34"/>
    <n v="2"/>
    <n v="28"/>
    <s v="Sin cebolla"/>
    <n v="28"/>
    <n v="68"/>
    <n v="0.7"/>
  </r>
  <r>
    <n v="187"/>
    <n v="5"/>
    <s v="Plato_10"/>
    <s v="Descripción del Plato_10"/>
    <n v="15"/>
    <n v="26"/>
    <n v="1"/>
    <n v="51"/>
    <s v="Ninguna"/>
    <n v="11"/>
    <n v="26"/>
    <n v="0.73333333333333339"/>
  </r>
  <r>
    <n v="187"/>
    <n v="5"/>
    <s v="Plato_9"/>
    <s v="Descripción del Plato_9"/>
    <n v="17"/>
    <n v="29"/>
    <n v="3"/>
    <n v="11"/>
    <s v="Ninguna"/>
    <n v="36"/>
    <n v="87"/>
    <n v="0.70588235294117641"/>
  </r>
  <r>
    <n v="187"/>
    <n v="5"/>
    <s v="Plato_6"/>
    <s v="Descripción del Plato_6"/>
    <n v="16"/>
    <n v="27"/>
    <n v="1"/>
    <n v="36"/>
    <s v="Sin cebolla"/>
    <n v="11"/>
    <n v="27"/>
    <n v="0.6875"/>
  </r>
  <r>
    <n v="188"/>
    <n v="20"/>
    <s v="Plato_17"/>
    <s v="Descripción del Plato_17"/>
    <n v="19"/>
    <n v="31"/>
    <n v="1"/>
    <n v="58"/>
    <s v="Ninguna"/>
    <n v="12"/>
    <n v="31"/>
    <n v="0.63157894736842102"/>
  </r>
  <r>
    <n v="188"/>
    <n v="20"/>
    <s v="Plato_10"/>
    <s v="Descripción del Plato_10"/>
    <n v="15"/>
    <n v="26"/>
    <n v="2"/>
    <n v="47"/>
    <s v="Ninguna"/>
    <n v="22"/>
    <n v="52"/>
    <n v="0.73333333333333339"/>
  </r>
  <r>
    <n v="189"/>
    <n v="11"/>
    <s v="Plato_18"/>
    <s v="Descripción del Plato_18"/>
    <n v="20"/>
    <n v="34"/>
    <n v="2"/>
    <n v="42"/>
    <s v="Sin cebolla"/>
    <n v="28"/>
    <n v="68"/>
    <n v="0.7"/>
  </r>
  <r>
    <n v="189"/>
    <n v="11"/>
    <s v="Plato_10"/>
    <s v="Descripción del Plato_10"/>
    <n v="15"/>
    <n v="26"/>
    <n v="2"/>
    <n v="22"/>
    <s v="Sin cebolla"/>
    <n v="22"/>
    <n v="52"/>
    <n v="0.73333333333333339"/>
  </r>
  <r>
    <n v="189"/>
    <n v="11"/>
    <s v="Plato_7"/>
    <s v="Descripción del Plato_7"/>
    <n v="14"/>
    <n v="24"/>
    <n v="3"/>
    <n v="53"/>
    <s v="Sin cebolla"/>
    <n v="30"/>
    <n v="72"/>
    <n v="0.71428571428571419"/>
  </r>
  <r>
    <n v="190"/>
    <n v="5"/>
    <s v="Plato_4"/>
    <s v="Descripción del Plato_4"/>
    <n v="10"/>
    <n v="18"/>
    <n v="1"/>
    <n v="39"/>
    <s v="Ninguna"/>
    <n v="8"/>
    <n v="18"/>
    <n v="0.8"/>
  </r>
  <r>
    <n v="190"/>
    <n v="5"/>
    <s v="Plato_20"/>
    <s v="Descripción del Plato_20"/>
    <n v="25"/>
    <n v="40"/>
    <n v="2"/>
    <n v="45"/>
    <s v="Ninguna"/>
    <n v="30"/>
    <n v="80"/>
    <n v="0.60000000000000009"/>
  </r>
  <r>
    <n v="190"/>
    <n v="5"/>
    <s v="Plato_8"/>
    <s v="Descripción del Plato_8"/>
    <n v="21"/>
    <n v="35"/>
    <n v="1"/>
    <n v="11"/>
    <s v="Sin cebolla"/>
    <n v="14"/>
    <n v="35"/>
    <n v="0.66666666666666674"/>
  </r>
  <r>
    <n v="190"/>
    <n v="5"/>
    <s v="Plato_14"/>
    <s v="Descripción del Plato_14"/>
    <n v="14"/>
    <n v="23"/>
    <n v="3"/>
    <n v="7"/>
    <s v="Sin cebolla"/>
    <n v="27"/>
    <n v="69"/>
    <n v="0.64285714285714279"/>
  </r>
  <r>
    <n v="191"/>
    <n v="12"/>
    <s v="Plato_1"/>
    <s v="Descripción del Plato_1"/>
    <n v="15"/>
    <n v="25"/>
    <n v="3"/>
    <n v="32"/>
    <s v="Sin cebolla"/>
    <n v="30"/>
    <n v="75"/>
    <n v="0.66666666666666674"/>
  </r>
  <r>
    <n v="191"/>
    <n v="12"/>
    <s v="Plato_9"/>
    <s v="Descripción del Plato_9"/>
    <n v="17"/>
    <n v="29"/>
    <n v="3"/>
    <n v="55"/>
    <s v="Ninguna"/>
    <n v="36"/>
    <n v="87"/>
    <n v="0.70588235294117641"/>
  </r>
  <r>
    <n v="192"/>
    <n v="17"/>
    <s v="Plato_1"/>
    <s v="Descripción del Plato_1"/>
    <n v="15"/>
    <n v="25"/>
    <n v="3"/>
    <n v="26"/>
    <s v="Ninguna"/>
    <n v="30"/>
    <n v="75"/>
    <n v="0.66666666666666674"/>
  </r>
  <r>
    <n v="193"/>
    <n v="3"/>
    <s v="Plato_10"/>
    <s v="Descripción del Plato_10"/>
    <n v="15"/>
    <n v="26"/>
    <n v="2"/>
    <n v="57"/>
    <s v="Sin cebolla"/>
    <n v="22"/>
    <n v="52"/>
    <n v="0.73333333333333339"/>
  </r>
  <r>
    <n v="193"/>
    <n v="3"/>
    <s v="Plato_19"/>
    <s v="Descripción del Plato_19"/>
    <n v="22"/>
    <n v="36"/>
    <n v="2"/>
    <n v="59"/>
    <s v="Ninguna"/>
    <n v="28"/>
    <n v="72"/>
    <n v="0.63636363636363646"/>
  </r>
  <r>
    <n v="193"/>
    <n v="3"/>
    <s v="Plato_6"/>
    <s v="Descripción del Plato_6"/>
    <n v="16"/>
    <n v="27"/>
    <n v="1"/>
    <n v="31"/>
    <s v="Sin cebolla"/>
    <n v="11"/>
    <n v="27"/>
    <n v="0.6875"/>
  </r>
  <r>
    <n v="193"/>
    <n v="3"/>
    <s v="Plato_14"/>
    <s v="Descripción del Plato_14"/>
    <n v="14"/>
    <n v="23"/>
    <n v="3"/>
    <n v="24"/>
    <s v="Ninguna"/>
    <n v="27"/>
    <n v="69"/>
    <n v="0.64285714285714279"/>
  </r>
  <r>
    <n v="194"/>
    <n v="3"/>
    <s v="Plato_11"/>
    <s v="Descripción del Plato_11"/>
    <n v="20"/>
    <n v="33"/>
    <n v="2"/>
    <n v="18"/>
    <s v="Ninguna"/>
    <n v="26"/>
    <n v="66"/>
    <n v="0.64999999999999991"/>
  </r>
  <r>
    <n v="194"/>
    <n v="3"/>
    <s v="Plato_2"/>
    <s v="Descripción del Plato_2"/>
    <n v="18"/>
    <n v="30"/>
    <n v="1"/>
    <n v="50"/>
    <s v="Ninguna"/>
    <n v="12"/>
    <n v="30"/>
    <n v="0.66666666666666674"/>
  </r>
  <r>
    <n v="195"/>
    <n v="2"/>
    <s v="Plato_1"/>
    <s v="Descripción del Plato_1"/>
    <n v="15"/>
    <n v="25"/>
    <n v="2"/>
    <n v="51"/>
    <s v="Ninguna"/>
    <n v="20"/>
    <n v="50"/>
    <n v="0.66666666666666674"/>
  </r>
  <r>
    <n v="196"/>
    <n v="4"/>
    <s v="Plato_3"/>
    <s v="Descripción del Plato_3"/>
    <n v="12"/>
    <n v="20"/>
    <n v="3"/>
    <n v="34"/>
    <s v="Sin cebolla"/>
    <n v="24"/>
    <n v="60"/>
    <n v="0.66666666666666674"/>
  </r>
  <r>
    <n v="196"/>
    <n v="4"/>
    <s v="Plato_14"/>
    <s v="Descripción del Plato_14"/>
    <n v="14"/>
    <n v="23"/>
    <n v="2"/>
    <n v="51"/>
    <s v="Ninguna"/>
    <n v="18"/>
    <n v="46"/>
    <n v="0.64285714285714279"/>
  </r>
  <r>
    <n v="196"/>
    <n v="4"/>
    <s v="Plato_9"/>
    <s v="Descripción del Plato_9"/>
    <n v="17"/>
    <n v="29"/>
    <n v="1"/>
    <n v="47"/>
    <s v="Sin cebolla"/>
    <n v="12"/>
    <n v="29"/>
    <n v="0.70588235294117641"/>
  </r>
  <r>
    <n v="196"/>
    <n v="4"/>
    <s v="Plato_16"/>
    <s v="Descripción del Plato_16"/>
    <n v="16"/>
    <n v="28"/>
    <n v="2"/>
    <n v="44"/>
    <s v="Sin cebolla"/>
    <n v="24"/>
    <n v="56"/>
    <n v="0.75"/>
  </r>
  <r>
    <n v="197"/>
    <n v="5"/>
    <s v="Plato_18"/>
    <s v="Descripción del Plato_18"/>
    <n v="20"/>
    <n v="34"/>
    <n v="3"/>
    <n v="22"/>
    <s v="Ninguna"/>
    <n v="42"/>
    <n v="102"/>
    <n v="0.7"/>
  </r>
  <r>
    <n v="197"/>
    <n v="5"/>
    <s v="Plato_6"/>
    <s v="Descripción del Plato_6"/>
    <n v="16"/>
    <n v="27"/>
    <n v="1"/>
    <n v="50"/>
    <s v="Ninguna"/>
    <n v="11"/>
    <n v="27"/>
    <n v="0.6875"/>
  </r>
  <r>
    <n v="198"/>
    <n v="9"/>
    <s v="Plato_6"/>
    <s v="Descripción del Plato_6"/>
    <n v="16"/>
    <n v="27"/>
    <n v="2"/>
    <n v="33"/>
    <s v="Ninguna"/>
    <n v="22"/>
    <n v="54"/>
    <n v="0.6875"/>
  </r>
  <r>
    <n v="199"/>
    <n v="11"/>
    <s v="Plato_9"/>
    <s v="Descripción del Plato_9"/>
    <n v="17"/>
    <n v="29"/>
    <n v="3"/>
    <n v="31"/>
    <s v="Ninguna"/>
    <n v="36"/>
    <n v="87"/>
    <n v="0.70588235294117641"/>
  </r>
  <r>
    <n v="199"/>
    <n v="11"/>
    <s v="Plato_8"/>
    <s v="Descripción del Plato_8"/>
    <n v="21"/>
    <n v="35"/>
    <n v="3"/>
    <n v="41"/>
    <s v="Sin cebolla"/>
    <n v="42"/>
    <n v="105"/>
    <n v="0.66666666666666674"/>
  </r>
  <r>
    <n v="199"/>
    <n v="11"/>
    <s v="Plato_13"/>
    <s v="Descripción del Plato_13"/>
    <n v="13"/>
    <n v="21"/>
    <n v="2"/>
    <n v="18"/>
    <s v="Sin cebolla"/>
    <n v="16"/>
    <n v="42"/>
    <n v="0.61538461538461542"/>
  </r>
  <r>
    <n v="199"/>
    <n v="11"/>
    <s v="Plato_6"/>
    <s v="Descripción del Plato_6"/>
    <n v="16"/>
    <n v="27"/>
    <n v="1"/>
    <n v="52"/>
    <s v="Sin cebolla"/>
    <n v="11"/>
    <n v="27"/>
    <n v="0.6875"/>
  </r>
  <r>
    <n v="200"/>
    <n v="11"/>
    <s v="Plato_12"/>
    <s v="Descripción del Plato_12"/>
    <n v="11"/>
    <n v="19"/>
    <n v="2"/>
    <n v="39"/>
    <s v="Ninguna"/>
    <n v="16"/>
    <n v="38"/>
    <n v="0.72727272727272729"/>
  </r>
  <r>
    <n v="200"/>
    <n v="11"/>
    <s v="Plato_1"/>
    <s v="Descripción del Plato_1"/>
    <n v="15"/>
    <n v="25"/>
    <n v="2"/>
    <n v="28"/>
    <s v="Sin cebolla"/>
    <n v="20"/>
    <n v="50"/>
    <n v="0.66666666666666674"/>
  </r>
  <r>
    <n v="201"/>
    <n v="3"/>
    <s v="Plato_7"/>
    <s v="Descripción del Plato_7"/>
    <n v="14"/>
    <n v="24"/>
    <n v="3"/>
    <n v="58"/>
    <s v="Sin cebolla"/>
    <n v="30"/>
    <n v="72"/>
    <n v="0.71428571428571419"/>
  </r>
  <r>
    <n v="202"/>
    <n v="16"/>
    <s v="Plato_19"/>
    <s v="Descripción del Plato_19"/>
    <n v="22"/>
    <n v="36"/>
    <n v="2"/>
    <n v="46"/>
    <s v="Sin cebolla"/>
    <n v="28"/>
    <n v="72"/>
    <n v="0.63636363636363646"/>
  </r>
  <r>
    <n v="202"/>
    <n v="16"/>
    <s v="Plato_20"/>
    <s v="Descripción del Plato_20"/>
    <n v="25"/>
    <n v="40"/>
    <n v="2"/>
    <n v="47"/>
    <s v="Ninguna"/>
    <n v="30"/>
    <n v="80"/>
    <n v="0.60000000000000009"/>
  </r>
  <r>
    <n v="202"/>
    <n v="16"/>
    <s v="Plato_7"/>
    <s v="Descripción del Plato_7"/>
    <n v="14"/>
    <n v="24"/>
    <n v="1"/>
    <n v="5"/>
    <s v="Ninguna"/>
    <n v="10"/>
    <n v="24"/>
    <n v="0.71428571428571419"/>
  </r>
  <r>
    <n v="202"/>
    <n v="16"/>
    <s v="Plato_2"/>
    <s v="Descripción del Plato_2"/>
    <n v="18"/>
    <n v="30"/>
    <n v="1"/>
    <n v="58"/>
    <s v="Ninguna"/>
    <n v="12"/>
    <n v="30"/>
    <n v="0.66666666666666674"/>
  </r>
  <r>
    <n v="203"/>
    <n v="5"/>
    <s v="Plato_17"/>
    <s v="Descripción del Plato_17"/>
    <n v="19"/>
    <n v="31"/>
    <n v="3"/>
    <n v="51"/>
    <s v="Ninguna"/>
    <n v="36"/>
    <n v="93"/>
    <n v="0.63157894736842102"/>
  </r>
  <r>
    <n v="203"/>
    <n v="5"/>
    <s v="Plato_13"/>
    <s v="Descripción del Plato_13"/>
    <n v="13"/>
    <n v="21"/>
    <n v="3"/>
    <n v="34"/>
    <s v="Sin cebolla"/>
    <n v="24"/>
    <n v="63"/>
    <n v="0.61538461538461542"/>
  </r>
  <r>
    <n v="204"/>
    <n v="16"/>
    <s v="Plato_7"/>
    <s v="Descripción del Plato_7"/>
    <n v="14"/>
    <n v="24"/>
    <n v="2"/>
    <n v="21"/>
    <s v="Ninguna"/>
    <n v="20"/>
    <n v="48"/>
    <n v="0.71428571428571419"/>
  </r>
  <r>
    <n v="205"/>
    <n v="14"/>
    <s v="Plato_15"/>
    <s v="Descripción del Plato_15"/>
    <n v="19"/>
    <n v="32"/>
    <n v="1"/>
    <n v="34"/>
    <s v="Ninguna"/>
    <n v="13"/>
    <n v="32"/>
    <n v="0.68421052631578938"/>
  </r>
  <r>
    <n v="205"/>
    <n v="14"/>
    <s v="Plato_9"/>
    <s v="Descripción del Plato_9"/>
    <n v="17"/>
    <n v="29"/>
    <n v="1"/>
    <n v="52"/>
    <s v="Sin cebolla"/>
    <n v="12"/>
    <n v="29"/>
    <n v="0.70588235294117641"/>
  </r>
  <r>
    <n v="206"/>
    <n v="4"/>
    <s v="Plato_2"/>
    <s v="Descripción del Plato_2"/>
    <n v="18"/>
    <n v="30"/>
    <n v="1"/>
    <n v="58"/>
    <s v="Sin cebolla"/>
    <n v="12"/>
    <n v="30"/>
    <n v="0.66666666666666674"/>
  </r>
  <r>
    <n v="207"/>
    <n v="20"/>
    <s v="Plato_10"/>
    <s v="Descripción del Plato_10"/>
    <n v="15"/>
    <n v="26"/>
    <n v="2"/>
    <n v="37"/>
    <s v="Ninguna"/>
    <n v="22"/>
    <n v="52"/>
    <n v="0.73333333333333339"/>
  </r>
  <r>
    <n v="207"/>
    <n v="20"/>
    <s v="Plato_8"/>
    <s v="Descripción del Plato_8"/>
    <n v="21"/>
    <n v="35"/>
    <n v="1"/>
    <n v="55"/>
    <s v="Sin cebolla"/>
    <n v="14"/>
    <n v="35"/>
    <n v="0.66666666666666674"/>
  </r>
  <r>
    <n v="207"/>
    <n v="20"/>
    <s v="Plato_17"/>
    <s v="Descripción del Plato_17"/>
    <n v="19"/>
    <n v="31"/>
    <n v="3"/>
    <n v="19"/>
    <s v="Sin cebolla"/>
    <n v="36"/>
    <n v="93"/>
    <n v="0.63157894736842102"/>
  </r>
  <r>
    <n v="208"/>
    <n v="16"/>
    <s v="Plato_15"/>
    <s v="Descripción del Plato_15"/>
    <n v="19"/>
    <n v="32"/>
    <n v="1"/>
    <n v="18"/>
    <s v="Sin cebolla"/>
    <n v="13"/>
    <n v="32"/>
    <n v="0.68421052631578938"/>
  </r>
  <r>
    <n v="208"/>
    <n v="16"/>
    <s v="Plato_19"/>
    <s v="Descripción del Plato_19"/>
    <n v="22"/>
    <n v="36"/>
    <n v="3"/>
    <n v="29"/>
    <s v="Sin cebolla"/>
    <n v="42"/>
    <n v="108"/>
    <n v="0.63636363636363646"/>
  </r>
  <r>
    <n v="208"/>
    <n v="16"/>
    <s v="Plato_3"/>
    <s v="Descripción del Plato_3"/>
    <n v="12"/>
    <n v="20"/>
    <n v="2"/>
    <n v="53"/>
    <s v="Ninguna"/>
    <n v="16"/>
    <n v="40"/>
    <n v="0.66666666666666674"/>
  </r>
  <r>
    <n v="209"/>
    <n v="9"/>
    <s v="Plato_14"/>
    <s v="Descripción del Plato_14"/>
    <n v="14"/>
    <n v="23"/>
    <n v="3"/>
    <n v="35"/>
    <s v="Sin cebolla"/>
    <n v="27"/>
    <n v="69"/>
    <n v="0.64285714285714279"/>
  </r>
  <r>
    <n v="209"/>
    <n v="9"/>
    <s v="Plato_18"/>
    <s v="Descripción del Plato_18"/>
    <n v="20"/>
    <n v="34"/>
    <n v="2"/>
    <n v="40"/>
    <s v="Sin cebolla"/>
    <n v="28"/>
    <n v="68"/>
    <n v="0.7"/>
  </r>
  <r>
    <n v="209"/>
    <n v="9"/>
    <s v="Plato_1"/>
    <s v="Descripción del Plato_1"/>
    <n v="15"/>
    <n v="25"/>
    <n v="1"/>
    <n v="42"/>
    <s v="Ninguna"/>
    <n v="10"/>
    <n v="25"/>
    <n v="0.66666666666666674"/>
  </r>
  <r>
    <n v="209"/>
    <n v="9"/>
    <s v="Plato_10"/>
    <s v="Descripción del Plato_10"/>
    <n v="15"/>
    <n v="26"/>
    <n v="2"/>
    <n v="54"/>
    <s v="Ninguna"/>
    <n v="22"/>
    <n v="52"/>
    <n v="0.73333333333333339"/>
  </r>
  <r>
    <n v="210"/>
    <n v="10"/>
    <s v="Plato_13"/>
    <s v="Descripción del Plato_13"/>
    <n v="13"/>
    <n v="21"/>
    <n v="1"/>
    <n v="28"/>
    <s v="Sin cebolla"/>
    <n v="8"/>
    <n v="21"/>
    <n v="0.61538461538461542"/>
  </r>
  <r>
    <n v="210"/>
    <n v="10"/>
    <s v="Plato_2"/>
    <s v="Descripción del Plato_2"/>
    <n v="18"/>
    <n v="30"/>
    <n v="1"/>
    <n v="50"/>
    <s v="Ninguna"/>
    <n v="12"/>
    <n v="30"/>
    <n v="0.66666666666666674"/>
  </r>
  <r>
    <n v="210"/>
    <n v="10"/>
    <s v="Plato_7"/>
    <s v="Descripción del Plato_7"/>
    <n v="14"/>
    <n v="24"/>
    <n v="1"/>
    <n v="34"/>
    <s v="Ninguna"/>
    <n v="10"/>
    <n v="24"/>
    <n v="0.71428571428571419"/>
  </r>
  <r>
    <n v="210"/>
    <n v="10"/>
    <s v="Plato_20"/>
    <s v="Descripción del Plato_20"/>
    <n v="25"/>
    <n v="40"/>
    <n v="3"/>
    <n v="46"/>
    <s v="Ninguna"/>
    <n v="45"/>
    <n v="120"/>
    <n v="0.60000000000000009"/>
  </r>
  <r>
    <n v="211"/>
    <n v="1"/>
    <s v="Plato_13"/>
    <s v="Descripción del Plato_13"/>
    <n v="13"/>
    <n v="21"/>
    <n v="3"/>
    <n v="54"/>
    <s v="Sin cebolla"/>
    <n v="24"/>
    <n v="63"/>
    <n v="0.61538461538461542"/>
  </r>
  <r>
    <n v="211"/>
    <n v="1"/>
    <s v="Plato_4"/>
    <s v="Descripción del Plato_4"/>
    <n v="10"/>
    <n v="18"/>
    <n v="2"/>
    <n v="45"/>
    <s v="Ninguna"/>
    <n v="16"/>
    <n v="36"/>
    <n v="0.8"/>
  </r>
  <r>
    <n v="211"/>
    <n v="1"/>
    <s v="Plato_1"/>
    <s v="Descripción del Plato_1"/>
    <n v="15"/>
    <n v="25"/>
    <n v="2"/>
    <n v="9"/>
    <s v="Ninguna"/>
    <n v="20"/>
    <n v="50"/>
    <n v="0.66666666666666674"/>
  </r>
  <r>
    <n v="211"/>
    <n v="1"/>
    <s v="Plato_3"/>
    <s v="Descripción del Plato_3"/>
    <n v="12"/>
    <n v="20"/>
    <n v="1"/>
    <n v="27"/>
    <s v="Ninguna"/>
    <n v="8"/>
    <n v="20"/>
    <n v="0.66666666666666674"/>
  </r>
  <r>
    <n v="212"/>
    <n v="14"/>
    <s v="Plato_2"/>
    <s v="Descripción del Plato_2"/>
    <n v="18"/>
    <n v="30"/>
    <n v="3"/>
    <n v="35"/>
    <s v="Sin cebolla"/>
    <n v="36"/>
    <n v="90"/>
    <n v="0.66666666666666674"/>
  </r>
  <r>
    <n v="212"/>
    <n v="14"/>
    <s v="Plato_10"/>
    <s v="Descripción del Plato_10"/>
    <n v="15"/>
    <n v="26"/>
    <n v="3"/>
    <n v="43"/>
    <s v="Sin cebolla"/>
    <n v="33"/>
    <n v="78"/>
    <n v="0.73333333333333339"/>
  </r>
  <r>
    <n v="212"/>
    <n v="14"/>
    <s v="Plato_13"/>
    <s v="Descripción del Plato_13"/>
    <n v="13"/>
    <n v="21"/>
    <n v="1"/>
    <n v="31"/>
    <s v="Sin cebolla"/>
    <n v="8"/>
    <n v="21"/>
    <n v="0.61538461538461542"/>
  </r>
  <r>
    <n v="212"/>
    <n v="14"/>
    <s v="Plato_16"/>
    <s v="Descripción del Plato_16"/>
    <n v="16"/>
    <n v="28"/>
    <n v="2"/>
    <n v="55"/>
    <s v="Sin cebolla"/>
    <n v="24"/>
    <n v="56"/>
    <n v="0.75"/>
  </r>
  <r>
    <n v="213"/>
    <n v="13"/>
    <s v="Plato_6"/>
    <s v="Descripción del Plato_6"/>
    <n v="16"/>
    <n v="27"/>
    <n v="1"/>
    <n v="53"/>
    <s v="Ninguna"/>
    <n v="11"/>
    <n v="27"/>
    <n v="0.6875"/>
  </r>
  <r>
    <n v="213"/>
    <n v="13"/>
    <s v="Plato_2"/>
    <s v="Descripción del Plato_2"/>
    <n v="18"/>
    <n v="30"/>
    <n v="2"/>
    <n v="47"/>
    <s v="Sin cebolla"/>
    <n v="24"/>
    <n v="60"/>
    <n v="0.66666666666666674"/>
  </r>
  <r>
    <n v="214"/>
    <n v="2"/>
    <s v="Plato_18"/>
    <s v="Descripción del Plato_18"/>
    <n v="20"/>
    <n v="34"/>
    <n v="2"/>
    <n v="14"/>
    <s v="Ninguna"/>
    <n v="28"/>
    <n v="68"/>
    <n v="0.7"/>
  </r>
  <r>
    <n v="214"/>
    <n v="2"/>
    <s v="Plato_20"/>
    <s v="Descripción del Plato_20"/>
    <n v="25"/>
    <n v="40"/>
    <n v="3"/>
    <n v="12"/>
    <s v="Sin cebolla"/>
    <n v="45"/>
    <n v="120"/>
    <n v="0.60000000000000009"/>
  </r>
  <r>
    <n v="214"/>
    <n v="2"/>
    <s v="Plato_3"/>
    <s v="Descripción del Plato_3"/>
    <n v="12"/>
    <n v="20"/>
    <n v="2"/>
    <n v="12"/>
    <s v="Sin cebolla"/>
    <n v="16"/>
    <n v="40"/>
    <n v="0.66666666666666674"/>
  </r>
  <r>
    <n v="215"/>
    <n v="6"/>
    <s v="Plato_18"/>
    <s v="Descripción del Plato_18"/>
    <n v="20"/>
    <n v="34"/>
    <n v="2"/>
    <n v="12"/>
    <s v="Ninguna"/>
    <n v="28"/>
    <n v="68"/>
    <n v="0.7"/>
  </r>
  <r>
    <n v="215"/>
    <n v="6"/>
    <s v="Plato_2"/>
    <s v="Descripción del Plato_2"/>
    <n v="18"/>
    <n v="30"/>
    <n v="3"/>
    <n v="34"/>
    <s v="Ninguna"/>
    <n v="36"/>
    <n v="90"/>
    <n v="0.66666666666666674"/>
  </r>
  <r>
    <n v="216"/>
    <n v="17"/>
    <s v="Plato_1"/>
    <s v="Descripción del Plato_1"/>
    <n v="15"/>
    <n v="25"/>
    <n v="1"/>
    <n v="42"/>
    <s v="Ninguna"/>
    <n v="10"/>
    <n v="25"/>
    <n v="0.66666666666666674"/>
  </r>
  <r>
    <n v="216"/>
    <n v="17"/>
    <s v="Plato_13"/>
    <s v="Descripción del Plato_13"/>
    <n v="13"/>
    <n v="21"/>
    <n v="3"/>
    <n v="36"/>
    <s v="Ninguna"/>
    <n v="24"/>
    <n v="63"/>
    <n v="0.61538461538461542"/>
  </r>
  <r>
    <n v="216"/>
    <n v="17"/>
    <s v="Plato_6"/>
    <s v="Descripción del Plato_6"/>
    <n v="16"/>
    <n v="27"/>
    <n v="2"/>
    <n v="42"/>
    <s v="Ninguna"/>
    <n v="22"/>
    <n v="54"/>
    <n v="0.6875"/>
  </r>
  <r>
    <n v="217"/>
    <n v="1"/>
    <s v="Plato_15"/>
    <s v="Descripción del Plato_15"/>
    <n v="19"/>
    <n v="32"/>
    <n v="3"/>
    <n v="13"/>
    <s v="Sin cebolla"/>
    <n v="39"/>
    <n v="96"/>
    <n v="0.68421052631578938"/>
  </r>
  <r>
    <n v="218"/>
    <n v="13"/>
    <s v="Plato_12"/>
    <s v="Descripción del Plato_12"/>
    <n v="11"/>
    <n v="19"/>
    <n v="3"/>
    <n v="24"/>
    <s v="Sin cebolla"/>
    <n v="24"/>
    <n v="57"/>
    <n v="0.72727272727272729"/>
  </r>
  <r>
    <n v="218"/>
    <n v="13"/>
    <s v="Plato_6"/>
    <s v="Descripción del Plato_6"/>
    <n v="16"/>
    <n v="27"/>
    <n v="3"/>
    <n v="16"/>
    <s v="Ninguna"/>
    <n v="33"/>
    <n v="81"/>
    <n v="0.6875"/>
  </r>
  <r>
    <n v="218"/>
    <n v="13"/>
    <s v="Plato_14"/>
    <s v="Descripción del Plato_14"/>
    <n v="14"/>
    <n v="23"/>
    <n v="2"/>
    <n v="6"/>
    <s v="Ninguna"/>
    <n v="18"/>
    <n v="46"/>
    <n v="0.64285714285714279"/>
  </r>
  <r>
    <n v="219"/>
    <n v="1"/>
    <s v="Plato_14"/>
    <s v="Descripción del Plato_14"/>
    <n v="14"/>
    <n v="23"/>
    <n v="2"/>
    <n v="12"/>
    <s v="Ninguna"/>
    <n v="18"/>
    <n v="46"/>
    <n v="0.64285714285714279"/>
  </r>
  <r>
    <n v="219"/>
    <n v="1"/>
    <s v="Plato_17"/>
    <s v="Descripción del Plato_17"/>
    <n v="19"/>
    <n v="31"/>
    <n v="3"/>
    <n v="11"/>
    <s v="Sin cebolla"/>
    <n v="36"/>
    <n v="93"/>
    <n v="0.63157894736842102"/>
  </r>
  <r>
    <n v="220"/>
    <n v="15"/>
    <s v="Plato_7"/>
    <s v="Descripción del Plato_7"/>
    <n v="14"/>
    <n v="24"/>
    <n v="1"/>
    <n v="13"/>
    <s v="Ninguna"/>
    <n v="10"/>
    <n v="24"/>
    <n v="0.71428571428571419"/>
  </r>
  <r>
    <n v="221"/>
    <n v="16"/>
    <s v="Plato_15"/>
    <s v="Descripción del Plato_15"/>
    <n v="19"/>
    <n v="32"/>
    <n v="3"/>
    <n v="29"/>
    <s v="Ninguna"/>
    <n v="39"/>
    <n v="96"/>
    <n v="0.68421052631578938"/>
  </r>
  <r>
    <n v="221"/>
    <n v="16"/>
    <s v="Plato_18"/>
    <s v="Descripción del Plato_18"/>
    <n v="20"/>
    <n v="34"/>
    <n v="2"/>
    <n v="54"/>
    <s v="Sin cebolla"/>
    <n v="28"/>
    <n v="68"/>
    <n v="0.7"/>
  </r>
  <r>
    <n v="221"/>
    <n v="16"/>
    <s v="Plato_9"/>
    <s v="Descripción del Plato_9"/>
    <n v="17"/>
    <n v="29"/>
    <n v="1"/>
    <n v="25"/>
    <s v="Ninguna"/>
    <n v="12"/>
    <n v="29"/>
    <n v="0.70588235294117641"/>
  </r>
  <r>
    <n v="222"/>
    <n v="3"/>
    <s v="Plato_14"/>
    <s v="Descripción del Plato_14"/>
    <n v="14"/>
    <n v="23"/>
    <n v="3"/>
    <n v="29"/>
    <s v="Ninguna"/>
    <n v="27"/>
    <n v="69"/>
    <n v="0.64285714285714279"/>
  </r>
  <r>
    <n v="222"/>
    <n v="3"/>
    <s v="Plato_16"/>
    <s v="Descripción del Plato_16"/>
    <n v="16"/>
    <n v="28"/>
    <n v="1"/>
    <n v="56"/>
    <s v="Ninguna"/>
    <n v="12"/>
    <n v="28"/>
    <n v="0.75"/>
  </r>
  <r>
    <n v="223"/>
    <n v="19"/>
    <s v="Plato_15"/>
    <s v="Descripción del Plato_15"/>
    <n v="19"/>
    <n v="32"/>
    <n v="1"/>
    <n v="53"/>
    <s v="Ninguna"/>
    <n v="13"/>
    <n v="32"/>
    <n v="0.68421052631578938"/>
  </r>
  <r>
    <n v="224"/>
    <n v="7"/>
    <s v="Plato_10"/>
    <s v="Descripción del Plato_10"/>
    <n v="15"/>
    <n v="26"/>
    <n v="2"/>
    <n v="20"/>
    <s v="Ninguna"/>
    <n v="22"/>
    <n v="52"/>
    <n v="0.73333333333333339"/>
  </r>
  <r>
    <n v="225"/>
    <n v="19"/>
    <s v="Plato_11"/>
    <s v="Descripción del Plato_11"/>
    <n v="20"/>
    <n v="33"/>
    <n v="3"/>
    <n v="56"/>
    <s v="Sin cebolla"/>
    <n v="39"/>
    <n v="99"/>
    <n v="0.64999999999999991"/>
  </r>
  <r>
    <n v="225"/>
    <n v="19"/>
    <s v="Plato_14"/>
    <s v="Descripción del Plato_14"/>
    <n v="14"/>
    <n v="23"/>
    <n v="3"/>
    <n v="38"/>
    <s v="Sin cebolla"/>
    <n v="27"/>
    <n v="69"/>
    <n v="0.64285714285714279"/>
  </r>
  <r>
    <n v="226"/>
    <n v="7"/>
    <s v="Plato_3"/>
    <s v="Descripción del Plato_3"/>
    <n v="12"/>
    <n v="20"/>
    <n v="2"/>
    <n v="7"/>
    <s v="Ninguna"/>
    <n v="16"/>
    <n v="40"/>
    <n v="0.66666666666666674"/>
  </r>
  <r>
    <n v="226"/>
    <n v="7"/>
    <s v="Plato_13"/>
    <s v="Descripción del Plato_13"/>
    <n v="13"/>
    <n v="21"/>
    <n v="1"/>
    <n v="29"/>
    <s v="Sin cebolla"/>
    <n v="8"/>
    <n v="21"/>
    <n v="0.61538461538461542"/>
  </r>
  <r>
    <n v="226"/>
    <n v="7"/>
    <s v="Plato_6"/>
    <s v="Descripción del Plato_6"/>
    <n v="16"/>
    <n v="27"/>
    <n v="3"/>
    <n v="56"/>
    <s v="Ninguna"/>
    <n v="33"/>
    <n v="81"/>
    <n v="0.6875"/>
  </r>
  <r>
    <n v="226"/>
    <n v="7"/>
    <s v="Plato_9"/>
    <s v="Descripción del Plato_9"/>
    <n v="17"/>
    <n v="29"/>
    <n v="1"/>
    <n v="54"/>
    <s v="Sin cebolla"/>
    <n v="12"/>
    <n v="29"/>
    <n v="0.70588235294117641"/>
  </r>
  <r>
    <n v="227"/>
    <n v="17"/>
    <s v="Plato_7"/>
    <s v="Descripción del Plato_7"/>
    <n v="14"/>
    <n v="24"/>
    <n v="1"/>
    <n v="58"/>
    <s v="Ninguna"/>
    <n v="10"/>
    <n v="24"/>
    <n v="0.71428571428571419"/>
  </r>
  <r>
    <n v="227"/>
    <n v="17"/>
    <s v="Plato_17"/>
    <s v="Descripción del Plato_17"/>
    <n v="19"/>
    <n v="31"/>
    <n v="3"/>
    <n v="15"/>
    <s v="Sin cebolla"/>
    <n v="36"/>
    <n v="93"/>
    <n v="0.63157894736842102"/>
  </r>
  <r>
    <n v="227"/>
    <n v="17"/>
    <s v="Plato_16"/>
    <s v="Descripción del Plato_16"/>
    <n v="16"/>
    <n v="28"/>
    <n v="1"/>
    <n v="13"/>
    <s v="Ninguna"/>
    <n v="12"/>
    <n v="28"/>
    <n v="0.75"/>
  </r>
  <r>
    <n v="227"/>
    <n v="17"/>
    <s v="Plato_11"/>
    <s v="Descripción del Plato_11"/>
    <n v="20"/>
    <n v="33"/>
    <n v="2"/>
    <n v="33"/>
    <s v="Ninguna"/>
    <n v="26"/>
    <n v="66"/>
    <n v="0.64999999999999991"/>
  </r>
  <r>
    <n v="228"/>
    <n v="16"/>
    <s v="Plato_14"/>
    <s v="Descripción del Plato_14"/>
    <n v="14"/>
    <n v="23"/>
    <n v="3"/>
    <n v="35"/>
    <s v="Ninguna"/>
    <n v="27"/>
    <n v="69"/>
    <n v="0.64285714285714279"/>
  </r>
  <r>
    <n v="229"/>
    <n v="14"/>
    <s v="Plato_1"/>
    <s v="Descripción del Plato_1"/>
    <n v="15"/>
    <n v="25"/>
    <n v="1"/>
    <n v="28"/>
    <s v="Sin cebolla"/>
    <n v="10"/>
    <n v="25"/>
    <n v="0.66666666666666674"/>
  </r>
  <r>
    <n v="229"/>
    <n v="14"/>
    <s v="Plato_8"/>
    <s v="Descripción del Plato_8"/>
    <n v="21"/>
    <n v="35"/>
    <n v="1"/>
    <n v="43"/>
    <s v="Ninguna"/>
    <n v="14"/>
    <n v="35"/>
    <n v="0.66666666666666674"/>
  </r>
  <r>
    <n v="229"/>
    <n v="14"/>
    <s v="Plato_19"/>
    <s v="Descripción del Plato_19"/>
    <n v="22"/>
    <n v="36"/>
    <n v="1"/>
    <n v="19"/>
    <s v="Sin cebolla"/>
    <n v="14"/>
    <n v="36"/>
    <n v="0.63636363636363646"/>
  </r>
  <r>
    <n v="229"/>
    <n v="14"/>
    <s v="Plato_16"/>
    <s v="Descripción del Plato_16"/>
    <n v="16"/>
    <n v="28"/>
    <n v="1"/>
    <n v="27"/>
    <s v="Sin cebolla"/>
    <n v="12"/>
    <n v="28"/>
    <n v="0.75"/>
  </r>
  <r>
    <n v="230"/>
    <n v="5"/>
    <s v="Plato_15"/>
    <s v="Descripción del Plato_15"/>
    <n v="19"/>
    <n v="32"/>
    <n v="3"/>
    <n v="10"/>
    <s v="Sin cebolla"/>
    <n v="39"/>
    <n v="96"/>
    <n v="0.68421052631578938"/>
  </r>
  <r>
    <n v="230"/>
    <n v="5"/>
    <s v="Plato_16"/>
    <s v="Descripción del Plato_16"/>
    <n v="16"/>
    <n v="28"/>
    <n v="2"/>
    <n v="24"/>
    <s v="Sin cebolla"/>
    <n v="24"/>
    <n v="56"/>
    <n v="0.75"/>
  </r>
  <r>
    <n v="230"/>
    <n v="5"/>
    <s v="Plato_17"/>
    <s v="Descripción del Plato_17"/>
    <n v="19"/>
    <n v="31"/>
    <n v="2"/>
    <n v="57"/>
    <s v="Sin cebolla"/>
    <n v="24"/>
    <n v="62"/>
    <n v="0.63157894736842102"/>
  </r>
  <r>
    <n v="231"/>
    <n v="8"/>
    <s v="Plato_13"/>
    <s v="Descripción del Plato_13"/>
    <n v="13"/>
    <n v="21"/>
    <n v="2"/>
    <n v="29"/>
    <s v="Sin cebolla"/>
    <n v="16"/>
    <n v="42"/>
    <n v="0.61538461538461542"/>
  </r>
  <r>
    <n v="231"/>
    <n v="8"/>
    <s v="Plato_18"/>
    <s v="Descripción del Plato_18"/>
    <n v="20"/>
    <n v="34"/>
    <n v="3"/>
    <n v="17"/>
    <s v="Sin cebolla"/>
    <n v="42"/>
    <n v="102"/>
    <n v="0.7"/>
  </r>
  <r>
    <n v="231"/>
    <n v="8"/>
    <s v="Plato_17"/>
    <s v="Descripción del Plato_17"/>
    <n v="19"/>
    <n v="31"/>
    <n v="1"/>
    <n v="53"/>
    <s v="Sin cebolla"/>
    <n v="12"/>
    <n v="31"/>
    <n v="0.63157894736842102"/>
  </r>
  <r>
    <n v="231"/>
    <n v="8"/>
    <s v="Plato_11"/>
    <s v="Descripción del Plato_11"/>
    <n v="20"/>
    <n v="33"/>
    <n v="1"/>
    <n v="51"/>
    <s v="Ninguna"/>
    <n v="13"/>
    <n v="33"/>
    <n v="0.64999999999999991"/>
  </r>
  <r>
    <n v="232"/>
    <n v="2"/>
    <s v="Plato_7"/>
    <s v="Descripción del Plato_7"/>
    <n v="14"/>
    <n v="24"/>
    <n v="1"/>
    <n v="50"/>
    <s v="Sin cebolla"/>
    <n v="10"/>
    <n v="24"/>
    <n v="0.71428571428571419"/>
  </r>
  <r>
    <n v="232"/>
    <n v="2"/>
    <s v="Plato_6"/>
    <s v="Descripción del Plato_6"/>
    <n v="16"/>
    <n v="27"/>
    <n v="2"/>
    <n v="30"/>
    <s v="Sin cebolla"/>
    <n v="22"/>
    <n v="54"/>
    <n v="0.6875"/>
  </r>
  <r>
    <n v="232"/>
    <n v="2"/>
    <s v="Plato_2"/>
    <s v="Descripción del Plato_2"/>
    <n v="18"/>
    <n v="30"/>
    <n v="2"/>
    <n v="40"/>
    <s v="Sin cebolla"/>
    <n v="24"/>
    <n v="60"/>
    <n v="0.66666666666666674"/>
  </r>
  <r>
    <n v="232"/>
    <n v="2"/>
    <s v="Plato_10"/>
    <s v="Descripción del Plato_10"/>
    <n v="15"/>
    <n v="26"/>
    <n v="2"/>
    <n v="19"/>
    <s v="Ninguna"/>
    <n v="22"/>
    <n v="52"/>
    <n v="0.73333333333333339"/>
  </r>
  <r>
    <n v="233"/>
    <n v="8"/>
    <s v="Plato_12"/>
    <s v="Descripción del Plato_12"/>
    <n v="11"/>
    <n v="19"/>
    <n v="2"/>
    <n v="31"/>
    <s v="Sin cebolla"/>
    <n v="16"/>
    <n v="38"/>
    <n v="0.72727272727272729"/>
  </r>
  <r>
    <n v="234"/>
    <n v="17"/>
    <s v="Plato_2"/>
    <s v="Descripción del Plato_2"/>
    <n v="18"/>
    <n v="30"/>
    <n v="2"/>
    <n v="41"/>
    <s v="Sin cebolla"/>
    <n v="24"/>
    <n v="60"/>
    <n v="0.66666666666666674"/>
  </r>
  <r>
    <n v="234"/>
    <n v="17"/>
    <s v="Plato_7"/>
    <s v="Descripción del Plato_7"/>
    <n v="14"/>
    <n v="24"/>
    <n v="3"/>
    <n v="35"/>
    <s v="Ninguna"/>
    <n v="30"/>
    <n v="72"/>
    <n v="0.71428571428571419"/>
  </r>
  <r>
    <n v="234"/>
    <n v="17"/>
    <s v="Plato_17"/>
    <s v="Descripción del Plato_17"/>
    <n v="19"/>
    <n v="31"/>
    <n v="3"/>
    <n v="23"/>
    <s v="Sin cebolla"/>
    <n v="36"/>
    <n v="93"/>
    <n v="0.63157894736842102"/>
  </r>
  <r>
    <n v="235"/>
    <n v="13"/>
    <s v="Plato_11"/>
    <s v="Descripción del Plato_11"/>
    <n v="20"/>
    <n v="33"/>
    <n v="1"/>
    <n v="25"/>
    <s v="Ninguna"/>
    <n v="13"/>
    <n v="33"/>
    <n v="0.64999999999999991"/>
  </r>
  <r>
    <n v="236"/>
    <n v="12"/>
    <s v="Plato_11"/>
    <s v="Descripción del Plato_11"/>
    <n v="20"/>
    <n v="33"/>
    <n v="3"/>
    <n v="21"/>
    <s v="Ninguna"/>
    <n v="39"/>
    <n v="99"/>
    <n v="0.64999999999999991"/>
  </r>
  <r>
    <n v="236"/>
    <n v="12"/>
    <s v="Plato_5"/>
    <s v="Descripción del Plato_5"/>
    <n v="13"/>
    <n v="22"/>
    <n v="1"/>
    <n v="7"/>
    <s v="Ninguna"/>
    <n v="9"/>
    <n v="22"/>
    <n v="0.69230769230769229"/>
  </r>
  <r>
    <n v="236"/>
    <n v="12"/>
    <s v="Plato_8"/>
    <s v="Descripción del Plato_8"/>
    <n v="21"/>
    <n v="35"/>
    <n v="2"/>
    <n v="43"/>
    <s v="Sin cebolla"/>
    <n v="28"/>
    <n v="70"/>
    <n v="0.66666666666666674"/>
  </r>
  <r>
    <n v="236"/>
    <n v="12"/>
    <s v="Plato_15"/>
    <s v="Descripción del Plato_15"/>
    <n v="19"/>
    <n v="32"/>
    <n v="2"/>
    <n v="30"/>
    <s v="Ninguna"/>
    <n v="26"/>
    <n v="64"/>
    <n v="0.68421052631578938"/>
  </r>
  <r>
    <n v="237"/>
    <n v="4"/>
    <s v="Plato_14"/>
    <s v="Descripción del Plato_14"/>
    <n v="14"/>
    <n v="23"/>
    <n v="2"/>
    <n v="12"/>
    <s v="Ninguna"/>
    <n v="18"/>
    <n v="46"/>
    <n v="0.64285714285714279"/>
  </r>
  <r>
    <n v="237"/>
    <n v="4"/>
    <s v="Plato_2"/>
    <s v="Descripción del Plato_2"/>
    <n v="18"/>
    <n v="30"/>
    <n v="2"/>
    <n v="25"/>
    <s v="Sin cebolla"/>
    <n v="24"/>
    <n v="60"/>
    <n v="0.66666666666666674"/>
  </r>
  <r>
    <n v="238"/>
    <n v="13"/>
    <s v="Plato_19"/>
    <s v="Descripción del Plato_19"/>
    <n v="22"/>
    <n v="36"/>
    <n v="2"/>
    <n v="45"/>
    <s v="Sin cebolla"/>
    <n v="28"/>
    <n v="72"/>
    <n v="0.63636363636363646"/>
  </r>
  <r>
    <n v="239"/>
    <n v="12"/>
    <s v="Plato_10"/>
    <s v="Descripción del Plato_10"/>
    <n v="15"/>
    <n v="26"/>
    <n v="1"/>
    <n v="36"/>
    <s v="Ninguna"/>
    <n v="11"/>
    <n v="26"/>
    <n v="0.73333333333333339"/>
  </r>
  <r>
    <n v="239"/>
    <n v="12"/>
    <s v="Plato_7"/>
    <s v="Descripción del Plato_7"/>
    <n v="14"/>
    <n v="24"/>
    <n v="2"/>
    <n v="37"/>
    <s v="Ninguna"/>
    <n v="20"/>
    <n v="48"/>
    <n v="0.71428571428571419"/>
  </r>
  <r>
    <n v="240"/>
    <n v="9"/>
    <s v="Plato_17"/>
    <s v="Descripción del Plato_17"/>
    <n v="19"/>
    <n v="31"/>
    <n v="3"/>
    <n v="32"/>
    <s v="Sin cebolla"/>
    <n v="36"/>
    <n v="93"/>
    <n v="0.63157894736842102"/>
  </r>
  <r>
    <n v="240"/>
    <n v="9"/>
    <s v="Plato_14"/>
    <s v="Descripción del Plato_14"/>
    <n v="14"/>
    <n v="23"/>
    <n v="3"/>
    <n v="32"/>
    <s v="Sin cebolla"/>
    <n v="27"/>
    <n v="69"/>
    <n v="0.64285714285714279"/>
  </r>
  <r>
    <n v="240"/>
    <n v="9"/>
    <s v="Plato_4"/>
    <s v="Descripción del Plato_4"/>
    <n v="10"/>
    <n v="18"/>
    <n v="2"/>
    <n v="46"/>
    <s v="Ninguna"/>
    <n v="16"/>
    <n v="36"/>
    <n v="0.8"/>
  </r>
  <r>
    <n v="240"/>
    <n v="9"/>
    <s v="Plato_15"/>
    <s v="Descripción del Plato_15"/>
    <n v="19"/>
    <n v="32"/>
    <n v="3"/>
    <n v="19"/>
    <s v="Ninguna"/>
    <n v="39"/>
    <n v="96"/>
    <n v="0.68421052631578938"/>
  </r>
  <r>
    <n v="241"/>
    <n v="12"/>
    <s v="Plato_4"/>
    <s v="Descripción del Plato_4"/>
    <n v="10"/>
    <n v="18"/>
    <n v="1"/>
    <n v="11"/>
    <s v="Sin cebolla"/>
    <n v="8"/>
    <n v="18"/>
    <n v="0.8"/>
  </r>
  <r>
    <n v="242"/>
    <n v="12"/>
    <s v="Plato_10"/>
    <s v="Descripción del Plato_10"/>
    <n v="15"/>
    <n v="26"/>
    <n v="1"/>
    <n v="54"/>
    <s v="Ninguna"/>
    <n v="11"/>
    <n v="26"/>
    <n v="0.73333333333333339"/>
  </r>
  <r>
    <n v="242"/>
    <n v="12"/>
    <s v="Plato_1"/>
    <s v="Descripción del Plato_1"/>
    <n v="15"/>
    <n v="25"/>
    <n v="3"/>
    <n v="40"/>
    <s v="Sin cebolla"/>
    <n v="30"/>
    <n v="75"/>
    <n v="0.66666666666666674"/>
  </r>
  <r>
    <n v="242"/>
    <n v="12"/>
    <s v="Plato_11"/>
    <s v="Descripción del Plato_11"/>
    <n v="20"/>
    <n v="33"/>
    <n v="1"/>
    <n v="5"/>
    <s v="Ninguna"/>
    <n v="13"/>
    <n v="33"/>
    <n v="0.64999999999999991"/>
  </r>
  <r>
    <n v="243"/>
    <n v="4"/>
    <s v="Plato_20"/>
    <s v="Descripción del Plato_20"/>
    <n v="25"/>
    <n v="40"/>
    <n v="3"/>
    <n v="22"/>
    <s v="Sin cebolla"/>
    <n v="45"/>
    <n v="120"/>
    <n v="0.60000000000000009"/>
  </r>
  <r>
    <n v="244"/>
    <n v="17"/>
    <s v="Plato_20"/>
    <s v="Descripción del Plato_20"/>
    <n v="25"/>
    <n v="40"/>
    <n v="3"/>
    <n v="30"/>
    <s v="Ninguna"/>
    <n v="45"/>
    <n v="120"/>
    <n v="0.60000000000000009"/>
  </r>
  <r>
    <n v="244"/>
    <n v="17"/>
    <s v="Plato_12"/>
    <s v="Descripción del Plato_12"/>
    <n v="11"/>
    <n v="19"/>
    <n v="2"/>
    <n v="59"/>
    <s v="Ninguna"/>
    <n v="16"/>
    <n v="38"/>
    <n v="0.72727272727272729"/>
  </r>
  <r>
    <n v="245"/>
    <n v="11"/>
    <s v="Plato_4"/>
    <s v="Descripción del Plato_4"/>
    <n v="10"/>
    <n v="18"/>
    <n v="3"/>
    <n v="45"/>
    <s v="Sin cebolla"/>
    <n v="24"/>
    <n v="54"/>
    <n v="0.8"/>
  </r>
  <r>
    <n v="245"/>
    <n v="11"/>
    <s v="Plato_17"/>
    <s v="Descripción del Plato_17"/>
    <n v="19"/>
    <n v="31"/>
    <n v="1"/>
    <n v="23"/>
    <s v="Ninguna"/>
    <n v="12"/>
    <n v="31"/>
    <n v="0.63157894736842102"/>
  </r>
  <r>
    <n v="245"/>
    <n v="11"/>
    <s v="Plato_20"/>
    <s v="Descripción del Plato_20"/>
    <n v="25"/>
    <n v="40"/>
    <n v="2"/>
    <n v="23"/>
    <s v="Ninguna"/>
    <n v="30"/>
    <n v="80"/>
    <n v="0.60000000000000009"/>
  </r>
  <r>
    <n v="245"/>
    <n v="11"/>
    <s v="Plato_19"/>
    <s v="Descripción del Plato_19"/>
    <n v="22"/>
    <n v="36"/>
    <n v="3"/>
    <n v="25"/>
    <s v="Sin cebolla"/>
    <n v="42"/>
    <n v="108"/>
    <n v="0.63636363636363646"/>
  </r>
  <r>
    <n v="246"/>
    <n v="2"/>
    <s v="Plato_6"/>
    <s v="Descripción del Plato_6"/>
    <n v="16"/>
    <n v="27"/>
    <n v="3"/>
    <n v="36"/>
    <s v="Sin cebolla"/>
    <n v="33"/>
    <n v="81"/>
    <n v="0.6875"/>
  </r>
  <r>
    <n v="246"/>
    <n v="2"/>
    <s v="Plato_7"/>
    <s v="Descripción del Plato_7"/>
    <n v="14"/>
    <n v="24"/>
    <n v="2"/>
    <n v="10"/>
    <s v="Ninguna"/>
    <n v="20"/>
    <n v="48"/>
    <n v="0.71428571428571419"/>
  </r>
  <r>
    <n v="246"/>
    <n v="2"/>
    <s v="Plato_8"/>
    <s v="Descripción del Plato_8"/>
    <n v="21"/>
    <n v="35"/>
    <n v="3"/>
    <n v="48"/>
    <s v="Ninguna"/>
    <n v="42"/>
    <n v="105"/>
    <n v="0.66666666666666674"/>
  </r>
  <r>
    <n v="246"/>
    <n v="2"/>
    <s v="Plato_17"/>
    <s v="Descripción del Plato_17"/>
    <n v="19"/>
    <n v="31"/>
    <n v="3"/>
    <n v="52"/>
    <s v="Ninguna"/>
    <n v="36"/>
    <n v="93"/>
    <n v="0.63157894736842102"/>
  </r>
  <r>
    <n v="247"/>
    <n v="11"/>
    <s v="Plato_11"/>
    <s v="Descripción del Plato_11"/>
    <n v="20"/>
    <n v="33"/>
    <n v="2"/>
    <n v="59"/>
    <s v="Sin cebolla"/>
    <n v="26"/>
    <n v="66"/>
    <n v="0.64999999999999991"/>
  </r>
  <r>
    <n v="248"/>
    <n v="12"/>
    <s v="Plato_18"/>
    <s v="Descripción del Plato_18"/>
    <n v="20"/>
    <n v="34"/>
    <n v="1"/>
    <n v="32"/>
    <s v="Sin cebolla"/>
    <n v="14"/>
    <n v="34"/>
    <n v="0.7"/>
  </r>
  <r>
    <n v="248"/>
    <n v="12"/>
    <s v="Plato_9"/>
    <s v="Descripción del Plato_9"/>
    <n v="17"/>
    <n v="29"/>
    <n v="3"/>
    <n v="51"/>
    <s v="Sin cebolla"/>
    <n v="36"/>
    <n v="87"/>
    <n v="0.70588235294117641"/>
  </r>
  <r>
    <n v="248"/>
    <n v="12"/>
    <s v="Plato_6"/>
    <s v="Descripción del Plato_6"/>
    <n v="16"/>
    <n v="27"/>
    <n v="2"/>
    <n v="6"/>
    <s v="Sin cebolla"/>
    <n v="22"/>
    <n v="54"/>
    <n v="0.6875"/>
  </r>
  <r>
    <n v="248"/>
    <n v="12"/>
    <s v="Plato_1"/>
    <s v="Descripción del Plato_1"/>
    <n v="15"/>
    <n v="25"/>
    <n v="2"/>
    <n v="31"/>
    <s v="Ninguna"/>
    <n v="20"/>
    <n v="50"/>
    <n v="0.66666666666666674"/>
  </r>
  <r>
    <n v="249"/>
    <n v="8"/>
    <s v="Plato_5"/>
    <s v="Descripción del Plato_5"/>
    <n v="13"/>
    <n v="22"/>
    <n v="2"/>
    <n v="51"/>
    <s v="Sin cebolla"/>
    <n v="18"/>
    <n v="44"/>
    <n v="0.69230769230769229"/>
  </r>
  <r>
    <n v="249"/>
    <n v="8"/>
    <s v="Plato_4"/>
    <s v="Descripción del Plato_4"/>
    <n v="10"/>
    <n v="18"/>
    <n v="2"/>
    <n v="58"/>
    <s v="Ninguna"/>
    <n v="16"/>
    <n v="36"/>
    <n v="0.8"/>
  </r>
  <r>
    <n v="250"/>
    <n v="8"/>
    <s v="Plato_3"/>
    <s v="Descripción del Plato_3"/>
    <n v="12"/>
    <n v="20"/>
    <n v="1"/>
    <n v="29"/>
    <s v="Sin cebolla"/>
    <n v="8"/>
    <n v="20"/>
    <n v="0.66666666666666674"/>
  </r>
  <r>
    <n v="251"/>
    <n v="12"/>
    <s v="Plato_10"/>
    <s v="Descripción del Plato_10"/>
    <n v="15"/>
    <n v="26"/>
    <n v="1"/>
    <n v="25"/>
    <s v="Sin cebolla"/>
    <n v="11"/>
    <n v="26"/>
    <n v="0.73333333333333339"/>
  </r>
  <r>
    <n v="251"/>
    <n v="12"/>
    <s v="Plato_5"/>
    <s v="Descripción del Plato_5"/>
    <n v="13"/>
    <n v="22"/>
    <n v="1"/>
    <n v="34"/>
    <s v="Ninguna"/>
    <n v="9"/>
    <n v="22"/>
    <n v="0.69230769230769229"/>
  </r>
  <r>
    <n v="251"/>
    <n v="12"/>
    <s v="Plato_14"/>
    <s v="Descripción del Plato_14"/>
    <n v="14"/>
    <n v="23"/>
    <n v="1"/>
    <n v="23"/>
    <s v="Sin cebolla"/>
    <n v="9"/>
    <n v="23"/>
    <n v="0.64285714285714279"/>
  </r>
  <r>
    <n v="251"/>
    <n v="12"/>
    <s v="Plato_12"/>
    <s v="Descripción del Plato_12"/>
    <n v="11"/>
    <n v="19"/>
    <n v="2"/>
    <n v="40"/>
    <s v="Sin cebolla"/>
    <n v="16"/>
    <n v="38"/>
    <n v="0.72727272727272729"/>
  </r>
  <r>
    <n v="252"/>
    <n v="4"/>
    <s v="Plato_1"/>
    <s v="Descripción del Plato_1"/>
    <n v="15"/>
    <n v="25"/>
    <n v="2"/>
    <n v="53"/>
    <s v="Sin cebolla"/>
    <n v="20"/>
    <n v="50"/>
    <n v="0.66666666666666674"/>
  </r>
  <r>
    <n v="252"/>
    <n v="4"/>
    <s v="Plato_10"/>
    <s v="Descripción del Plato_10"/>
    <n v="15"/>
    <n v="26"/>
    <n v="2"/>
    <n v="31"/>
    <s v="Ninguna"/>
    <n v="22"/>
    <n v="52"/>
    <n v="0.73333333333333339"/>
  </r>
  <r>
    <n v="253"/>
    <n v="8"/>
    <s v="Plato_1"/>
    <s v="Descripción del Plato_1"/>
    <n v="15"/>
    <n v="25"/>
    <n v="1"/>
    <n v="18"/>
    <s v="Ninguna"/>
    <n v="10"/>
    <n v="25"/>
    <n v="0.66666666666666674"/>
  </r>
  <r>
    <n v="253"/>
    <n v="8"/>
    <s v="Plato_13"/>
    <s v="Descripción del Plato_13"/>
    <n v="13"/>
    <n v="21"/>
    <n v="2"/>
    <n v="8"/>
    <s v="Ninguna"/>
    <n v="16"/>
    <n v="42"/>
    <n v="0.61538461538461542"/>
  </r>
  <r>
    <n v="253"/>
    <n v="8"/>
    <s v="Plato_9"/>
    <s v="Descripción del Plato_9"/>
    <n v="17"/>
    <n v="29"/>
    <n v="3"/>
    <n v="29"/>
    <s v="Sin cebolla"/>
    <n v="36"/>
    <n v="87"/>
    <n v="0.70588235294117641"/>
  </r>
  <r>
    <n v="254"/>
    <n v="10"/>
    <s v="Plato_17"/>
    <s v="Descripción del Plato_17"/>
    <n v="19"/>
    <n v="31"/>
    <n v="3"/>
    <n v="33"/>
    <s v="Ninguna"/>
    <n v="36"/>
    <n v="93"/>
    <n v="0.63157894736842102"/>
  </r>
  <r>
    <n v="254"/>
    <n v="10"/>
    <s v="Plato_10"/>
    <s v="Descripción del Plato_10"/>
    <n v="15"/>
    <n v="26"/>
    <n v="2"/>
    <n v="10"/>
    <s v="Sin cebolla"/>
    <n v="22"/>
    <n v="52"/>
    <n v="0.73333333333333339"/>
  </r>
  <r>
    <n v="254"/>
    <n v="10"/>
    <s v="Plato_18"/>
    <s v="Descripción del Plato_18"/>
    <n v="20"/>
    <n v="34"/>
    <n v="2"/>
    <n v="56"/>
    <s v="Ninguna"/>
    <n v="28"/>
    <n v="68"/>
    <n v="0.7"/>
  </r>
  <r>
    <n v="254"/>
    <n v="10"/>
    <s v="Plato_16"/>
    <s v="Descripción del Plato_16"/>
    <n v="16"/>
    <n v="28"/>
    <n v="3"/>
    <n v="42"/>
    <s v="Sin cebolla"/>
    <n v="36"/>
    <n v="84"/>
    <n v="0.75"/>
  </r>
  <r>
    <n v="255"/>
    <n v="8"/>
    <s v="Plato_1"/>
    <s v="Descripción del Plato_1"/>
    <n v="15"/>
    <n v="25"/>
    <n v="1"/>
    <n v="37"/>
    <s v="Ninguna"/>
    <n v="10"/>
    <n v="25"/>
    <n v="0.66666666666666674"/>
  </r>
  <r>
    <n v="256"/>
    <n v="5"/>
    <s v="Plato_13"/>
    <s v="Descripción del Plato_13"/>
    <n v="13"/>
    <n v="21"/>
    <n v="1"/>
    <n v="16"/>
    <s v="Ninguna"/>
    <n v="8"/>
    <n v="21"/>
    <n v="0.61538461538461542"/>
  </r>
  <r>
    <n v="257"/>
    <n v="12"/>
    <s v="Plato_14"/>
    <s v="Descripción del Plato_14"/>
    <n v="14"/>
    <n v="23"/>
    <n v="2"/>
    <n v="28"/>
    <s v="Sin cebolla"/>
    <n v="18"/>
    <n v="46"/>
    <n v="0.64285714285714279"/>
  </r>
  <r>
    <n v="258"/>
    <n v="12"/>
    <s v="Plato_1"/>
    <s v="Descripción del Plato_1"/>
    <n v="15"/>
    <n v="25"/>
    <n v="1"/>
    <n v="59"/>
    <s v="Ninguna"/>
    <n v="10"/>
    <n v="25"/>
    <n v="0.66666666666666674"/>
  </r>
  <r>
    <n v="258"/>
    <n v="12"/>
    <s v="Plato_3"/>
    <s v="Descripción del Plato_3"/>
    <n v="12"/>
    <n v="20"/>
    <n v="1"/>
    <n v="31"/>
    <s v="Ninguna"/>
    <n v="8"/>
    <n v="20"/>
    <n v="0.66666666666666674"/>
  </r>
  <r>
    <n v="258"/>
    <n v="12"/>
    <s v="Plato_15"/>
    <s v="Descripción del Plato_15"/>
    <n v="19"/>
    <n v="32"/>
    <n v="1"/>
    <n v="5"/>
    <s v="Ninguna"/>
    <n v="13"/>
    <n v="32"/>
    <n v="0.68421052631578938"/>
  </r>
  <r>
    <n v="258"/>
    <n v="12"/>
    <s v="Plato_20"/>
    <s v="Descripción del Plato_20"/>
    <n v="25"/>
    <n v="40"/>
    <n v="1"/>
    <n v="10"/>
    <s v="Ninguna"/>
    <n v="15"/>
    <n v="40"/>
    <n v="0.60000000000000009"/>
  </r>
  <r>
    <n v="259"/>
    <n v="10"/>
    <s v="Plato_6"/>
    <s v="Descripción del Plato_6"/>
    <n v="16"/>
    <n v="27"/>
    <n v="3"/>
    <n v="11"/>
    <s v="Sin cebolla"/>
    <n v="33"/>
    <n v="81"/>
    <n v="0.6875"/>
  </r>
  <r>
    <n v="260"/>
    <n v="20"/>
    <s v="Plato_14"/>
    <s v="Descripción del Plato_14"/>
    <n v="14"/>
    <n v="23"/>
    <n v="3"/>
    <n v="49"/>
    <s v="Sin cebolla"/>
    <n v="27"/>
    <n v="69"/>
    <n v="0.64285714285714279"/>
  </r>
  <r>
    <n v="261"/>
    <n v="8"/>
    <s v="Plato_15"/>
    <s v="Descripción del Plato_15"/>
    <n v="19"/>
    <n v="32"/>
    <n v="3"/>
    <n v="19"/>
    <s v="Sin cebolla"/>
    <n v="39"/>
    <n v="96"/>
    <n v="0.68421052631578938"/>
  </r>
  <r>
    <n v="261"/>
    <n v="8"/>
    <s v="Plato_9"/>
    <s v="Descripción del Plato_9"/>
    <n v="17"/>
    <n v="29"/>
    <n v="2"/>
    <n v="36"/>
    <s v="Sin cebolla"/>
    <n v="24"/>
    <n v="58"/>
    <n v="0.70588235294117641"/>
  </r>
  <r>
    <n v="262"/>
    <n v="18"/>
    <s v="Plato_5"/>
    <s v="Descripción del Plato_5"/>
    <n v="13"/>
    <n v="22"/>
    <n v="1"/>
    <n v="28"/>
    <s v="Sin cebolla"/>
    <n v="9"/>
    <n v="22"/>
    <n v="0.69230769230769229"/>
  </r>
  <r>
    <n v="262"/>
    <n v="18"/>
    <s v="Plato_17"/>
    <s v="Descripción del Plato_17"/>
    <n v="19"/>
    <n v="31"/>
    <n v="3"/>
    <n v="20"/>
    <s v="Sin cebolla"/>
    <n v="36"/>
    <n v="93"/>
    <n v="0.63157894736842102"/>
  </r>
  <r>
    <n v="263"/>
    <n v="5"/>
    <s v="Plato_15"/>
    <s v="Descripción del Plato_15"/>
    <n v="19"/>
    <n v="32"/>
    <n v="1"/>
    <n v="37"/>
    <s v="Sin cebolla"/>
    <n v="13"/>
    <n v="32"/>
    <n v="0.68421052631578938"/>
  </r>
  <r>
    <n v="263"/>
    <n v="5"/>
    <s v="Plato_8"/>
    <s v="Descripción del Plato_8"/>
    <n v="21"/>
    <n v="35"/>
    <n v="1"/>
    <n v="30"/>
    <s v="Sin cebolla"/>
    <n v="14"/>
    <n v="35"/>
    <n v="0.66666666666666674"/>
  </r>
  <r>
    <n v="263"/>
    <n v="5"/>
    <s v="Plato_2"/>
    <s v="Descripción del Plato_2"/>
    <n v="18"/>
    <n v="30"/>
    <n v="1"/>
    <n v="42"/>
    <s v="Ninguna"/>
    <n v="12"/>
    <n v="30"/>
    <n v="0.66666666666666674"/>
  </r>
  <r>
    <n v="263"/>
    <n v="5"/>
    <s v="Plato_7"/>
    <s v="Descripción del Plato_7"/>
    <n v="14"/>
    <n v="24"/>
    <n v="1"/>
    <n v="40"/>
    <s v="Sin cebolla"/>
    <n v="10"/>
    <n v="24"/>
    <n v="0.71428571428571419"/>
  </r>
  <r>
    <n v="264"/>
    <n v="2"/>
    <s v="Plato_8"/>
    <s v="Descripción del Plato_8"/>
    <n v="21"/>
    <n v="35"/>
    <n v="2"/>
    <n v="39"/>
    <s v="Sin cebolla"/>
    <n v="28"/>
    <n v="70"/>
    <n v="0.66666666666666674"/>
  </r>
  <r>
    <n v="264"/>
    <n v="2"/>
    <s v="Plato_15"/>
    <s v="Descripción del Plato_15"/>
    <n v="19"/>
    <n v="32"/>
    <n v="1"/>
    <n v="27"/>
    <s v="Sin cebolla"/>
    <n v="13"/>
    <n v="32"/>
    <n v="0.68421052631578938"/>
  </r>
  <r>
    <n v="264"/>
    <n v="2"/>
    <s v="Plato_2"/>
    <s v="Descripción del Plato_2"/>
    <n v="18"/>
    <n v="30"/>
    <n v="1"/>
    <n v="37"/>
    <s v="Ninguna"/>
    <n v="12"/>
    <n v="30"/>
    <n v="0.66666666666666674"/>
  </r>
  <r>
    <n v="264"/>
    <n v="2"/>
    <s v="Plato_1"/>
    <s v="Descripción del Plato_1"/>
    <n v="15"/>
    <n v="25"/>
    <n v="2"/>
    <n v="14"/>
    <s v="Ninguna"/>
    <n v="20"/>
    <n v="50"/>
    <n v="0.66666666666666674"/>
  </r>
  <r>
    <n v="265"/>
    <n v="6"/>
    <s v="Plato_14"/>
    <s v="Descripción del Plato_14"/>
    <n v="14"/>
    <n v="23"/>
    <n v="1"/>
    <n v="12"/>
    <s v="Ninguna"/>
    <n v="9"/>
    <n v="23"/>
    <n v="0.64285714285714279"/>
  </r>
  <r>
    <n v="265"/>
    <n v="6"/>
    <s v="Plato_17"/>
    <s v="Descripción del Plato_17"/>
    <n v="19"/>
    <n v="31"/>
    <n v="1"/>
    <n v="17"/>
    <s v="Sin cebolla"/>
    <n v="12"/>
    <n v="31"/>
    <n v="0.63157894736842102"/>
  </r>
  <r>
    <n v="265"/>
    <n v="6"/>
    <s v="Plato_6"/>
    <s v="Descripción del Plato_6"/>
    <n v="16"/>
    <n v="27"/>
    <n v="1"/>
    <n v="56"/>
    <s v="Ninguna"/>
    <n v="11"/>
    <n v="27"/>
    <n v="0.6875"/>
  </r>
  <r>
    <n v="265"/>
    <n v="6"/>
    <s v="Plato_2"/>
    <s v="Descripción del Plato_2"/>
    <n v="18"/>
    <n v="30"/>
    <n v="3"/>
    <n v="50"/>
    <s v="Sin cebolla"/>
    <n v="36"/>
    <n v="90"/>
    <n v="0.66666666666666674"/>
  </r>
  <r>
    <n v="266"/>
    <n v="4"/>
    <s v="Plato_7"/>
    <s v="Descripción del Plato_7"/>
    <n v="14"/>
    <n v="24"/>
    <n v="1"/>
    <n v="53"/>
    <s v="Ninguna"/>
    <n v="10"/>
    <n v="24"/>
    <n v="0.71428571428571419"/>
  </r>
  <r>
    <n v="266"/>
    <n v="4"/>
    <s v="Plato_1"/>
    <s v="Descripción del Plato_1"/>
    <n v="15"/>
    <n v="25"/>
    <n v="3"/>
    <n v="53"/>
    <s v="Ninguna"/>
    <n v="30"/>
    <n v="75"/>
    <n v="0.66666666666666674"/>
  </r>
  <r>
    <n v="267"/>
    <n v="7"/>
    <s v="Plato_15"/>
    <s v="Descripción del Plato_15"/>
    <n v="19"/>
    <n v="32"/>
    <n v="1"/>
    <n v="45"/>
    <s v="Sin cebolla"/>
    <n v="13"/>
    <n v="32"/>
    <n v="0.68421052631578938"/>
  </r>
  <r>
    <n v="267"/>
    <n v="7"/>
    <s v="Plato_16"/>
    <s v="Descripción del Plato_16"/>
    <n v="16"/>
    <n v="28"/>
    <n v="2"/>
    <n v="23"/>
    <s v="Ninguna"/>
    <n v="24"/>
    <n v="56"/>
    <n v="0.75"/>
  </r>
  <r>
    <n v="267"/>
    <n v="7"/>
    <s v="Plato_2"/>
    <s v="Descripción del Plato_2"/>
    <n v="18"/>
    <n v="30"/>
    <n v="1"/>
    <n v="28"/>
    <s v="Sin cebolla"/>
    <n v="12"/>
    <n v="30"/>
    <n v="0.66666666666666674"/>
  </r>
  <r>
    <n v="268"/>
    <n v="14"/>
    <s v="Plato_7"/>
    <s v="Descripción del Plato_7"/>
    <n v="14"/>
    <n v="24"/>
    <n v="1"/>
    <n v="39"/>
    <s v="Sin cebolla"/>
    <n v="10"/>
    <n v="24"/>
    <n v="0.71428571428571419"/>
  </r>
  <r>
    <n v="268"/>
    <n v="14"/>
    <s v="Plato_5"/>
    <s v="Descripción del Plato_5"/>
    <n v="13"/>
    <n v="22"/>
    <n v="2"/>
    <n v="44"/>
    <s v="Sin cebolla"/>
    <n v="18"/>
    <n v="44"/>
    <n v="0.69230769230769229"/>
  </r>
  <r>
    <n v="269"/>
    <n v="11"/>
    <s v="Plato_19"/>
    <s v="Descripción del Plato_19"/>
    <n v="22"/>
    <n v="36"/>
    <n v="3"/>
    <n v="13"/>
    <s v="Ninguna"/>
    <n v="42"/>
    <n v="108"/>
    <n v="0.63636363636363646"/>
  </r>
  <r>
    <n v="269"/>
    <n v="11"/>
    <s v="Plato_20"/>
    <s v="Descripción del Plato_20"/>
    <n v="25"/>
    <n v="40"/>
    <n v="1"/>
    <n v="58"/>
    <s v="Sin cebolla"/>
    <n v="15"/>
    <n v="40"/>
    <n v="0.60000000000000009"/>
  </r>
  <r>
    <n v="269"/>
    <n v="11"/>
    <s v="Plato_18"/>
    <s v="Descripción del Plato_18"/>
    <n v="20"/>
    <n v="34"/>
    <n v="3"/>
    <n v="30"/>
    <s v="Sin cebolla"/>
    <n v="42"/>
    <n v="102"/>
    <n v="0.7"/>
  </r>
  <r>
    <n v="270"/>
    <n v="10"/>
    <s v="Plato_18"/>
    <s v="Descripción del Plato_18"/>
    <n v="20"/>
    <n v="34"/>
    <n v="3"/>
    <n v="26"/>
    <s v="Ninguna"/>
    <n v="42"/>
    <n v="102"/>
    <n v="0.7"/>
  </r>
  <r>
    <n v="271"/>
    <n v="3"/>
    <s v="Plato_5"/>
    <s v="Descripción del Plato_5"/>
    <n v="13"/>
    <n v="22"/>
    <n v="2"/>
    <n v="55"/>
    <s v="Sin cebolla"/>
    <n v="18"/>
    <n v="44"/>
    <n v="0.69230769230769229"/>
  </r>
  <r>
    <n v="272"/>
    <n v="7"/>
    <s v="Plato_7"/>
    <s v="Descripción del Plato_7"/>
    <n v="14"/>
    <n v="24"/>
    <n v="2"/>
    <n v="36"/>
    <s v="Ninguna"/>
    <n v="20"/>
    <n v="48"/>
    <n v="0.71428571428571419"/>
  </r>
  <r>
    <n v="272"/>
    <n v="7"/>
    <s v="Plato_8"/>
    <s v="Descripción del Plato_8"/>
    <n v="21"/>
    <n v="35"/>
    <n v="1"/>
    <n v="47"/>
    <s v="Sin cebolla"/>
    <n v="14"/>
    <n v="35"/>
    <n v="0.66666666666666674"/>
  </r>
  <r>
    <n v="273"/>
    <n v="20"/>
    <s v="Plato_15"/>
    <s v="Descripción del Plato_15"/>
    <n v="19"/>
    <n v="32"/>
    <n v="1"/>
    <n v="22"/>
    <s v="Sin cebolla"/>
    <n v="13"/>
    <n v="32"/>
    <n v="0.68421052631578938"/>
  </r>
  <r>
    <n v="273"/>
    <n v="20"/>
    <s v="Plato_5"/>
    <s v="Descripción del Plato_5"/>
    <n v="13"/>
    <n v="22"/>
    <n v="3"/>
    <n v="40"/>
    <s v="Ninguna"/>
    <n v="27"/>
    <n v="66"/>
    <n v="0.69230769230769229"/>
  </r>
  <r>
    <n v="273"/>
    <n v="20"/>
    <s v="Plato_1"/>
    <s v="Descripción del Plato_1"/>
    <n v="15"/>
    <n v="25"/>
    <n v="1"/>
    <n v="5"/>
    <s v="Sin cebolla"/>
    <n v="10"/>
    <n v="25"/>
    <n v="0.66666666666666674"/>
  </r>
  <r>
    <n v="274"/>
    <n v="7"/>
    <s v="Plato_10"/>
    <s v="Descripción del Plato_10"/>
    <n v="15"/>
    <n v="26"/>
    <n v="3"/>
    <n v="33"/>
    <s v="Ninguna"/>
    <n v="33"/>
    <n v="78"/>
    <n v="0.73333333333333339"/>
  </r>
  <r>
    <n v="274"/>
    <n v="7"/>
    <s v="Plato_12"/>
    <s v="Descripción del Plato_12"/>
    <n v="11"/>
    <n v="19"/>
    <n v="2"/>
    <n v="42"/>
    <s v="Sin cebolla"/>
    <n v="16"/>
    <n v="38"/>
    <n v="0.72727272727272729"/>
  </r>
  <r>
    <n v="275"/>
    <n v="5"/>
    <s v="Plato_11"/>
    <s v="Descripción del Plato_11"/>
    <n v="20"/>
    <n v="33"/>
    <n v="1"/>
    <n v="32"/>
    <s v="Sin cebolla"/>
    <n v="13"/>
    <n v="33"/>
    <n v="0.64999999999999991"/>
  </r>
  <r>
    <n v="275"/>
    <n v="5"/>
    <s v="Plato_17"/>
    <s v="Descripción del Plato_17"/>
    <n v="19"/>
    <n v="31"/>
    <n v="2"/>
    <n v="32"/>
    <s v="Ninguna"/>
    <n v="24"/>
    <n v="62"/>
    <n v="0.63157894736842102"/>
  </r>
  <r>
    <n v="275"/>
    <n v="5"/>
    <s v="Plato_10"/>
    <s v="Descripción del Plato_10"/>
    <n v="15"/>
    <n v="26"/>
    <n v="1"/>
    <n v="58"/>
    <s v="Ninguna"/>
    <n v="11"/>
    <n v="26"/>
    <n v="0.73333333333333339"/>
  </r>
  <r>
    <n v="276"/>
    <n v="15"/>
    <s v="Plato_5"/>
    <s v="Descripción del Plato_5"/>
    <n v="13"/>
    <n v="22"/>
    <n v="2"/>
    <n v="49"/>
    <s v="Ninguna"/>
    <n v="18"/>
    <n v="44"/>
    <n v="0.69230769230769229"/>
  </r>
  <r>
    <n v="276"/>
    <n v="15"/>
    <s v="Plato_10"/>
    <s v="Descripción del Plato_10"/>
    <n v="15"/>
    <n v="26"/>
    <n v="1"/>
    <n v="36"/>
    <s v="Sin cebolla"/>
    <n v="11"/>
    <n v="26"/>
    <n v="0.73333333333333339"/>
  </r>
  <r>
    <n v="277"/>
    <n v="4"/>
    <s v="Plato_17"/>
    <s v="Descripción del Plato_17"/>
    <n v="19"/>
    <n v="31"/>
    <n v="3"/>
    <n v="29"/>
    <s v="Ninguna"/>
    <n v="36"/>
    <n v="93"/>
    <n v="0.63157894736842102"/>
  </r>
  <r>
    <n v="278"/>
    <n v="5"/>
    <s v="Plato_17"/>
    <s v="Descripción del Plato_17"/>
    <n v="19"/>
    <n v="31"/>
    <n v="3"/>
    <n v="33"/>
    <s v="Ninguna"/>
    <n v="36"/>
    <n v="93"/>
    <n v="0.63157894736842102"/>
  </r>
  <r>
    <n v="278"/>
    <n v="5"/>
    <s v="Plato_7"/>
    <s v="Descripción del Plato_7"/>
    <n v="14"/>
    <n v="24"/>
    <n v="2"/>
    <n v="28"/>
    <s v="Sin cebolla"/>
    <n v="20"/>
    <n v="48"/>
    <n v="0.71428571428571419"/>
  </r>
  <r>
    <n v="279"/>
    <n v="11"/>
    <s v="Plato_20"/>
    <s v="Descripción del Plato_20"/>
    <n v="25"/>
    <n v="40"/>
    <n v="3"/>
    <n v="48"/>
    <s v="Sin cebolla"/>
    <n v="45"/>
    <n v="120"/>
    <n v="0.60000000000000009"/>
  </r>
  <r>
    <n v="279"/>
    <n v="11"/>
    <s v="Plato_8"/>
    <s v="Descripción del Plato_8"/>
    <n v="21"/>
    <n v="35"/>
    <n v="1"/>
    <n v="28"/>
    <s v="Ninguna"/>
    <n v="14"/>
    <n v="35"/>
    <n v="0.66666666666666674"/>
  </r>
  <r>
    <n v="279"/>
    <n v="11"/>
    <s v="Plato_4"/>
    <s v="Descripción del Plato_4"/>
    <n v="10"/>
    <n v="18"/>
    <n v="1"/>
    <n v="58"/>
    <s v="Ninguna"/>
    <n v="8"/>
    <n v="18"/>
    <n v="0.8"/>
  </r>
  <r>
    <n v="279"/>
    <n v="11"/>
    <s v="Plato_16"/>
    <s v="Descripción del Plato_16"/>
    <n v="16"/>
    <n v="28"/>
    <n v="1"/>
    <n v="8"/>
    <s v="Ninguna"/>
    <n v="12"/>
    <n v="28"/>
    <n v="0.75"/>
  </r>
  <r>
    <n v="280"/>
    <n v="14"/>
    <s v="Plato_7"/>
    <s v="Descripción del Plato_7"/>
    <n v="14"/>
    <n v="24"/>
    <n v="2"/>
    <n v="52"/>
    <s v="Ninguna"/>
    <n v="20"/>
    <n v="48"/>
    <n v="0.71428571428571419"/>
  </r>
  <r>
    <n v="280"/>
    <n v="14"/>
    <s v="Plato_14"/>
    <s v="Descripción del Plato_14"/>
    <n v="14"/>
    <n v="23"/>
    <n v="3"/>
    <n v="34"/>
    <s v="Ninguna"/>
    <n v="27"/>
    <n v="69"/>
    <n v="0.64285714285714279"/>
  </r>
  <r>
    <n v="281"/>
    <n v="18"/>
    <s v="Plato_11"/>
    <s v="Descripción del Plato_11"/>
    <n v="20"/>
    <n v="33"/>
    <n v="2"/>
    <n v="9"/>
    <s v="Sin cebolla"/>
    <n v="26"/>
    <n v="66"/>
    <n v="0.64999999999999991"/>
  </r>
  <r>
    <n v="282"/>
    <n v="6"/>
    <s v="Plato_4"/>
    <s v="Descripción del Plato_4"/>
    <n v="10"/>
    <n v="18"/>
    <n v="3"/>
    <n v="57"/>
    <s v="Sin cebolla"/>
    <n v="24"/>
    <n v="54"/>
    <n v="0.8"/>
  </r>
  <r>
    <n v="282"/>
    <n v="6"/>
    <s v="Plato_3"/>
    <s v="Descripción del Plato_3"/>
    <n v="12"/>
    <n v="20"/>
    <n v="1"/>
    <n v="57"/>
    <s v="Sin cebolla"/>
    <n v="8"/>
    <n v="20"/>
    <n v="0.66666666666666674"/>
  </r>
  <r>
    <n v="283"/>
    <n v="19"/>
    <s v="Plato_10"/>
    <s v="Descripción del Plato_10"/>
    <n v="15"/>
    <n v="26"/>
    <n v="3"/>
    <n v="6"/>
    <s v="Ninguna"/>
    <n v="33"/>
    <n v="78"/>
    <n v="0.73333333333333339"/>
  </r>
  <r>
    <n v="284"/>
    <n v="11"/>
    <s v="Plato_3"/>
    <s v="Descripción del Plato_3"/>
    <n v="12"/>
    <n v="20"/>
    <n v="3"/>
    <n v="45"/>
    <s v="Ninguna"/>
    <n v="24"/>
    <n v="60"/>
    <n v="0.66666666666666674"/>
  </r>
  <r>
    <n v="284"/>
    <n v="11"/>
    <s v="Plato_6"/>
    <s v="Descripción del Plato_6"/>
    <n v="16"/>
    <n v="27"/>
    <n v="1"/>
    <n v="59"/>
    <s v="Ninguna"/>
    <n v="11"/>
    <n v="27"/>
    <n v="0.6875"/>
  </r>
  <r>
    <n v="284"/>
    <n v="11"/>
    <s v="Plato_12"/>
    <s v="Descripción del Plato_12"/>
    <n v="11"/>
    <n v="19"/>
    <n v="2"/>
    <n v="41"/>
    <s v="Ninguna"/>
    <n v="16"/>
    <n v="38"/>
    <n v="0.72727272727272729"/>
  </r>
  <r>
    <n v="284"/>
    <n v="11"/>
    <s v="Plato_11"/>
    <s v="Descripción del Plato_11"/>
    <n v="20"/>
    <n v="33"/>
    <n v="1"/>
    <n v="50"/>
    <s v="Sin cebolla"/>
    <n v="13"/>
    <n v="33"/>
    <n v="0.64999999999999991"/>
  </r>
  <r>
    <n v="285"/>
    <n v="18"/>
    <s v="Plato_13"/>
    <s v="Descripción del Plato_13"/>
    <n v="13"/>
    <n v="21"/>
    <n v="2"/>
    <n v="12"/>
    <s v="Sin cebolla"/>
    <n v="16"/>
    <n v="42"/>
    <n v="0.61538461538461542"/>
  </r>
  <r>
    <n v="286"/>
    <n v="15"/>
    <s v="Plato_18"/>
    <s v="Descripción del Plato_18"/>
    <n v="20"/>
    <n v="34"/>
    <n v="2"/>
    <n v="25"/>
    <s v="Ninguna"/>
    <n v="28"/>
    <n v="68"/>
    <n v="0.7"/>
  </r>
  <r>
    <n v="287"/>
    <n v="20"/>
    <s v="Plato_15"/>
    <s v="Descripción del Plato_15"/>
    <n v="19"/>
    <n v="32"/>
    <n v="3"/>
    <n v="46"/>
    <s v="Ninguna"/>
    <n v="39"/>
    <n v="96"/>
    <n v="0.68421052631578938"/>
  </r>
  <r>
    <n v="287"/>
    <n v="20"/>
    <s v="Plato_14"/>
    <s v="Descripción del Plato_14"/>
    <n v="14"/>
    <n v="23"/>
    <n v="2"/>
    <n v="58"/>
    <s v="Ninguna"/>
    <n v="18"/>
    <n v="46"/>
    <n v="0.64285714285714279"/>
  </r>
  <r>
    <n v="287"/>
    <n v="20"/>
    <s v="Plato_2"/>
    <s v="Descripción del Plato_2"/>
    <n v="18"/>
    <n v="30"/>
    <n v="2"/>
    <n v="17"/>
    <s v="Sin cebolla"/>
    <n v="24"/>
    <n v="60"/>
    <n v="0.66666666666666674"/>
  </r>
  <r>
    <n v="288"/>
    <n v="15"/>
    <s v="Plato_7"/>
    <s v="Descripción del Plato_7"/>
    <n v="14"/>
    <n v="24"/>
    <n v="2"/>
    <n v="6"/>
    <s v="Sin cebolla"/>
    <n v="20"/>
    <n v="48"/>
    <n v="0.71428571428571419"/>
  </r>
  <r>
    <n v="288"/>
    <n v="15"/>
    <s v="Plato_12"/>
    <s v="Descripción del Plato_12"/>
    <n v="11"/>
    <n v="19"/>
    <n v="2"/>
    <n v="32"/>
    <s v="Ninguna"/>
    <n v="16"/>
    <n v="38"/>
    <n v="0.72727272727272729"/>
  </r>
  <r>
    <n v="289"/>
    <n v="15"/>
    <s v="Plato_3"/>
    <s v="Descripción del Plato_3"/>
    <n v="12"/>
    <n v="20"/>
    <n v="3"/>
    <n v="20"/>
    <s v="Ninguna"/>
    <n v="24"/>
    <n v="60"/>
    <n v="0.66666666666666674"/>
  </r>
  <r>
    <n v="289"/>
    <n v="15"/>
    <s v="Plato_10"/>
    <s v="Descripción del Plato_10"/>
    <n v="15"/>
    <n v="26"/>
    <n v="3"/>
    <n v="48"/>
    <s v="Sin cebolla"/>
    <n v="33"/>
    <n v="78"/>
    <n v="0.73333333333333339"/>
  </r>
  <r>
    <n v="290"/>
    <n v="19"/>
    <s v="Plato_20"/>
    <s v="Descripción del Plato_20"/>
    <n v="25"/>
    <n v="40"/>
    <n v="1"/>
    <n v="57"/>
    <s v="Ninguna"/>
    <n v="15"/>
    <n v="40"/>
    <n v="0.60000000000000009"/>
  </r>
  <r>
    <n v="291"/>
    <n v="2"/>
    <s v="Plato_18"/>
    <s v="Descripción del Plato_18"/>
    <n v="20"/>
    <n v="34"/>
    <n v="2"/>
    <n v="28"/>
    <s v="Sin cebolla"/>
    <n v="28"/>
    <n v="68"/>
    <n v="0.7"/>
  </r>
  <r>
    <n v="291"/>
    <n v="2"/>
    <s v="Plato_1"/>
    <s v="Descripción del Plato_1"/>
    <n v="15"/>
    <n v="25"/>
    <n v="1"/>
    <n v="41"/>
    <s v="Ninguna"/>
    <n v="10"/>
    <n v="25"/>
    <n v="0.66666666666666674"/>
  </r>
  <r>
    <n v="291"/>
    <n v="2"/>
    <s v="Plato_8"/>
    <s v="Descripción del Plato_8"/>
    <n v="21"/>
    <n v="35"/>
    <n v="3"/>
    <n v="12"/>
    <s v="Sin cebolla"/>
    <n v="42"/>
    <n v="105"/>
    <n v="0.66666666666666674"/>
  </r>
  <r>
    <n v="291"/>
    <n v="2"/>
    <s v="Plato_17"/>
    <s v="Descripción del Plato_17"/>
    <n v="19"/>
    <n v="31"/>
    <n v="2"/>
    <n v="14"/>
    <s v="Ninguna"/>
    <n v="24"/>
    <n v="62"/>
    <n v="0.63157894736842102"/>
  </r>
  <r>
    <n v="292"/>
    <n v="10"/>
    <s v="Plato_16"/>
    <s v="Descripción del Plato_16"/>
    <n v="16"/>
    <n v="28"/>
    <n v="3"/>
    <n v="23"/>
    <s v="Sin cebolla"/>
    <n v="36"/>
    <n v="84"/>
    <n v="0.75"/>
  </r>
  <r>
    <n v="293"/>
    <n v="16"/>
    <s v="Plato_16"/>
    <s v="Descripción del Plato_16"/>
    <n v="16"/>
    <n v="28"/>
    <n v="3"/>
    <n v="44"/>
    <s v="Ninguna"/>
    <n v="36"/>
    <n v="84"/>
    <n v="0.75"/>
  </r>
  <r>
    <n v="293"/>
    <n v="16"/>
    <s v="Plato_2"/>
    <s v="Descripción del Plato_2"/>
    <n v="18"/>
    <n v="30"/>
    <n v="2"/>
    <n v="29"/>
    <s v="Ninguna"/>
    <n v="24"/>
    <n v="60"/>
    <n v="0.66666666666666674"/>
  </r>
  <r>
    <n v="293"/>
    <n v="16"/>
    <s v="Plato_19"/>
    <s v="Descripción del Plato_19"/>
    <n v="22"/>
    <n v="36"/>
    <n v="2"/>
    <n v="47"/>
    <s v="Ninguna"/>
    <n v="28"/>
    <n v="72"/>
    <n v="0.63636363636363646"/>
  </r>
  <r>
    <n v="294"/>
    <n v="17"/>
    <s v="Plato_17"/>
    <s v="Descripción del Plato_17"/>
    <n v="19"/>
    <n v="31"/>
    <n v="2"/>
    <n v="31"/>
    <s v="Sin cebolla"/>
    <n v="24"/>
    <n v="62"/>
    <n v="0.63157894736842102"/>
  </r>
  <r>
    <n v="294"/>
    <n v="17"/>
    <s v="Plato_19"/>
    <s v="Descripción del Plato_19"/>
    <n v="22"/>
    <n v="36"/>
    <n v="3"/>
    <n v="13"/>
    <s v="Ninguna"/>
    <n v="42"/>
    <n v="108"/>
    <n v="0.63636363636363646"/>
  </r>
  <r>
    <n v="294"/>
    <n v="17"/>
    <s v="Plato_4"/>
    <s v="Descripción del Plato_4"/>
    <n v="10"/>
    <n v="18"/>
    <n v="3"/>
    <n v="33"/>
    <s v="Ninguna"/>
    <n v="24"/>
    <n v="54"/>
    <n v="0.8"/>
  </r>
  <r>
    <n v="294"/>
    <n v="17"/>
    <s v="Plato_18"/>
    <s v="Descripción del Plato_18"/>
    <n v="20"/>
    <n v="34"/>
    <n v="3"/>
    <n v="9"/>
    <s v="Sin cebolla"/>
    <n v="42"/>
    <n v="102"/>
    <n v="0.7"/>
  </r>
  <r>
    <n v="295"/>
    <n v="3"/>
    <s v="Plato_15"/>
    <s v="Descripción del Plato_15"/>
    <n v="19"/>
    <n v="32"/>
    <n v="1"/>
    <n v="44"/>
    <s v="Sin cebolla"/>
    <n v="13"/>
    <n v="32"/>
    <n v="0.68421052631578938"/>
  </r>
  <r>
    <n v="295"/>
    <n v="3"/>
    <s v="Plato_2"/>
    <s v="Descripción del Plato_2"/>
    <n v="18"/>
    <n v="30"/>
    <n v="3"/>
    <n v="35"/>
    <s v="Ninguna"/>
    <n v="36"/>
    <n v="90"/>
    <n v="0.66666666666666674"/>
  </r>
  <r>
    <n v="295"/>
    <n v="3"/>
    <s v="Plato_17"/>
    <s v="Descripción del Plato_17"/>
    <n v="19"/>
    <n v="31"/>
    <n v="2"/>
    <n v="39"/>
    <s v="Sin cebolla"/>
    <n v="24"/>
    <n v="62"/>
    <n v="0.63157894736842102"/>
  </r>
  <r>
    <n v="295"/>
    <n v="3"/>
    <s v="Plato_13"/>
    <s v="Descripción del Plato_13"/>
    <n v="13"/>
    <n v="21"/>
    <n v="3"/>
    <n v="59"/>
    <s v="Ninguna"/>
    <n v="24"/>
    <n v="63"/>
    <n v="0.61538461538461542"/>
  </r>
  <r>
    <n v="296"/>
    <n v="14"/>
    <s v="Plato_14"/>
    <s v="Descripción del Plato_14"/>
    <n v="14"/>
    <n v="23"/>
    <n v="1"/>
    <n v="20"/>
    <s v="Ninguna"/>
    <n v="9"/>
    <n v="23"/>
    <n v="0.64285714285714279"/>
  </r>
  <r>
    <n v="296"/>
    <n v="14"/>
    <s v="Plato_19"/>
    <s v="Descripción del Plato_19"/>
    <n v="22"/>
    <n v="36"/>
    <n v="1"/>
    <n v="26"/>
    <s v="Sin cebolla"/>
    <n v="14"/>
    <n v="36"/>
    <n v="0.63636363636363646"/>
  </r>
  <r>
    <n v="297"/>
    <n v="4"/>
    <s v="Plato_9"/>
    <s v="Descripción del Plato_9"/>
    <n v="17"/>
    <n v="29"/>
    <n v="2"/>
    <n v="59"/>
    <s v="Sin cebolla"/>
    <n v="24"/>
    <n v="58"/>
    <n v="0.70588235294117641"/>
  </r>
  <r>
    <n v="297"/>
    <n v="4"/>
    <s v="Plato_4"/>
    <s v="Descripción del Plato_4"/>
    <n v="10"/>
    <n v="18"/>
    <n v="3"/>
    <n v="13"/>
    <s v="Sin cebolla"/>
    <n v="24"/>
    <n v="54"/>
    <n v="0.8"/>
  </r>
  <r>
    <n v="297"/>
    <n v="4"/>
    <s v="Plato_13"/>
    <s v="Descripción del Plato_13"/>
    <n v="13"/>
    <n v="21"/>
    <n v="3"/>
    <n v="40"/>
    <s v="Sin cebolla"/>
    <n v="24"/>
    <n v="63"/>
    <n v="0.61538461538461542"/>
  </r>
  <r>
    <n v="298"/>
    <n v="11"/>
    <s v="Plato_6"/>
    <s v="Descripción del Plato_6"/>
    <n v="16"/>
    <n v="27"/>
    <n v="3"/>
    <n v="46"/>
    <s v="Ninguna"/>
    <n v="33"/>
    <n v="81"/>
    <n v="0.6875"/>
  </r>
  <r>
    <n v="298"/>
    <n v="11"/>
    <s v="Plato_19"/>
    <s v="Descripción del Plato_19"/>
    <n v="22"/>
    <n v="36"/>
    <n v="3"/>
    <n v="49"/>
    <s v="Ninguna"/>
    <n v="42"/>
    <n v="108"/>
    <n v="0.63636363636363646"/>
  </r>
  <r>
    <n v="298"/>
    <n v="11"/>
    <s v="Plato_5"/>
    <s v="Descripción del Plato_5"/>
    <n v="13"/>
    <n v="22"/>
    <n v="3"/>
    <n v="46"/>
    <s v="Sin cebolla"/>
    <n v="27"/>
    <n v="66"/>
    <n v="0.69230769230769229"/>
  </r>
  <r>
    <n v="299"/>
    <n v="6"/>
    <s v="Plato_3"/>
    <s v="Descripción del Plato_3"/>
    <n v="12"/>
    <n v="20"/>
    <n v="1"/>
    <n v="17"/>
    <s v="Ninguna"/>
    <n v="8"/>
    <n v="20"/>
    <n v="0.66666666666666674"/>
  </r>
  <r>
    <n v="299"/>
    <n v="6"/>
    <s v="Plato_19"/>
    <s v="Descripción del Plato_19"/>
    <n v="22"/>
    <n v="36"/>
    <n v="2"/>
    <n v="55"/>
    <s v="Ninguna"/>
    <n v="28"/>
    <n v="72"/>
    <n v="0.63636363636363646"/>
  </r>
  <r>
    <n v="299"/>
    <n v="6"/>
    <s v="Plato_7"/>
    <s v="Descripción del Plato_7"/>
    <n v="14"/>
    <n v="24"/>
    <n v="3"/>
    <n v="15"/>
    <s v="Sin cebolla"/>
    <n v="30"/>
    <n v="72"/>
    <n v="0.71428571428571419"/>
  </r>
  <r>
    <n v="299"/>
    <n v="6"/>
    <s v="Plato_4"/>
    <s v="Descripción del Plato_4"/>
    <n v="10"/>
    <n v="18"/>
    <n v="1"/>
    <n v="26"/>
    <s v="Ninguna"/>
    <n v="8"/>
    <n v="18"/>
    <n v="0.8"/>
  </r>
  <r>
    <n v="300"/>
    <n v="18"/>
    <s v="Plato_20"/>
    <s v="Descripción del Plato_20"/>
    <n v="25"/>
    <n v="40"/>
    <n v="3"/>
    <n v="54"/>
    <s v="Sin cebolla"/>
    <n v="45"/>
    <n v="120"/>
    <n v="0.60000000000000009"/>
  </r>
  <r>
    <n v="300"/>
    <n v="18"/>
    <s v="Plato_4"/>
    <s v="Descripción del Plato_4"/>
    <n v="10"/>
    <n v="18"/>
    <n v="3"/>
    <n v="14"/>
    <s v="Ninguna"/>
    <n v="24"/>
    <n v="54"/>
    <n v="0.8"/>
  </r>
  <r>
    <n v="300"/>
    <n v="18"/>
    <s v="Plato_10"/>
    <s v="Descripción del Plato_10"/>
    <n v="15"/>
    <n v="26"/>
    <n v="1"/>
    <n v="22"/>
    <s v="Sin cebolla"/>
    <n v="11"/>
    <n v="26"/>
    <n v="0.73333333333333339"/>
  </r>
  <r>
    <n v="300"/>
    <n v="18"/>
    <s v="Plato_2"/>
    <s v="Descripción del Plato_2"/>
    <n v="18"/>
    <n v="30"/>
    <n v="3"/>
    <n v="28"/>
    <s v="Ninguna"/>
    <n v="36"/>
    <n v="90"/>
    <n v="0.66666666666666674"/>
  </r>
  <r>
    <n v="301"/>
    <n v="8"/>
    <s v="Plato_17"/>
    <s v="Descripción del Plato_17"/>
    <n v="19"/>
    <n v="31"/>
    <n v="3"/>
    <n v="23"/>
    <s v="Sin cebolla"/>
    <n v="36"/>
    <n v="93"/>
    <n v="0.63157894736842102"/>
  </r>
  <r>
    <n v="301"/>
    <n v="8"/>
    <s v="Plato_10"/>
    <s v="Descripción del Plato_10"/>
    <n v="15"/>
    <n v="26"/>
    <n v="2"/>
    <n v="57"/>
    <s v="Sin cebolla"/>
    <n v="22"/>
    <n v="52"/>
    <n v="0.73333333333333339"/>
  </r>
  <r>
    <n v="301"/>
    <n v="8"/>
    <s v="Plato_9"/>
    <s v="Descripción del Plato_9"/>
    <n v="17"/>
    <n v="29"/>
    <n v="2"/>
    <n v="49"/>
    <s v="Ninguna"/>
    <n v="24"/>
    <n v="58"/>
    <n v="0.70588235294117641"/>
  </r>
  <r>
    <n v="301"/>
    <n v="8"/>
    <s v="Plato_3"/>
    <s v="Descripción del Plato_3"/>
    <n v="12"/>
    <n v="20"/>
    <n v="1"/>
    <n v="54"/>
    <s v="Ninguna"/>
    <n v="8"/>
    <n v="20"/>
    <n v="0.66666666666666674"/>
  </r>
  <r>
    <n v="302"/>
    <n v="5"/>
    <s v="Plato_15"/>
    <s v="Descripción del Plato_15"/>
    <n v="19"/>
    <n v="32"/>
    <n v="3"/>
    <n v="15"/>
    <s v="Ninguna"/>
    <n v="39"/>
    <n v="96"/>
    <n v="0.68421052631578938"/>
  </r>
  <r>
    <n v="303"/>
    <n v="14"/>
    <s v="Plato_3"/>
    <s v="Descripción del Plato_3"/>
    <n v="12"/>
    <n v="20"/>
    <n v="2"/>
    <n v="13"/>
    <s v="Ninguna"/>
    <n v="16"/>
    <n v="40"/>
    <n v="0.66666666666666674"/>
  </r>
  <r>
    <n v="303"/>
    <n v="14"/>
    <s v="Plato_20"/>
    <s v="Descripción del Plato_20"/>
    <n v="25"/>
    <n v="40"/>
    <n v="3"/>
    <n v="16"/>
    <s v="Ninguna"/>
    <n v="45"/>
    <n v="120"/>
    <n v="0.60000000000000009"/>
  </r>
  <r>
    <n v="303"/>
    <n v="14"/>
    <s v="Plato_10"/>
    <s v="Descripción del Plato_10"/>
    <n v="15"/>
    <n v="26"/>
    <n v="1"/>
    <n v="56"/>
    <s v="Sin cebolla"/>
    <n v="11"/>
    <n v="26"/>
    <n v="0.73333333333333339"/>
  </r>
  <r>
    <n v="303"/>
    <n v="14"/>
    <s v="Plato_7"/>
    <s v="Descripción del Plato_7"/>
    <n v="14"/>
    <n v="24"/>
    <n v="1"/>
    <n v="7"/>
    <s v="Ninguna"/>
    <n v="10"/>
    <n v="24"/>
    <n v="0.71428571428571419"/>
  </r>
  <r>
    <n v="304"/>
    <n v="6"/>
    <s v="Plato_15"/>
    <s v="Descripción del Plato_15"/>
    <n v="19"/>
    <n v="32"/>
    <n v="2"/>
    <n v="9"/>
    <s v="Ninguna"/>
    <n v="26"/>
    <n v="64"/>
    <n v="0.68421052631578938"/>
  </r>
  <r>
    <n v="304"/>
    <n v="6"/>
    <s v="Plato_13"/>
    <s v="Descripción del Plato_13"/>
    <n v="13"/>
    <n v="21"/>
    <n v="2"/>
    <n v="7"/>
    <s v="Sin cebolla"/>
    <n v="16"/>
    <n v="42"/>
    <n v="0.61538461538461542"/>
  </r>
  <r>
    <n v="304"/>
    <n v="6"/>
    <s v="Plato_20"/>
    <s v="Descripción del Plato_20"/>
    <n v="25"/>
    <n v="40"/>
    <n v="2"/>
    <n v="48"/>
    <s v="Ninguna"/>
    <n v="30"/>
    <n v="80"/>
    <n v="0.60000000000000009"/>
  </r>
  <r>
    <n v="304"/>
    <n v="6"/>
    <s v="Plato_17"/>
    <s v="Descripción del Plato_17"/>
    <n v="19"/>
    <n v="31"/>
    <n v="3"/>
    <n v="21"/>
    <s v="Ninguna"/>
    <n v="36"/>
    <n v="93"/>
    <n v="0.63157894736842102"/>
  </r>
  <r>
    <n v="305"/>
    <n v="1"/>
    <s v="Plato_8"/>
    <s v="Descripción del Plato_8"/>
    <n v="21"/>
    <n v="35"/>
    <n v="3"/>
    <n v="17"/>
    <s v="Ninguna"/>
    <n v="42"/>
    <n v="105"/>
    <n v="0.66666666666666674"/>
  </r>
  <r>
    <n v="305"/>
    <n v="1"/>
    <s v="Plato_14"/>
    <s v="Descripción del Plato_14"/>
    <n v="14"/>
    <n v="23"/>
    <n v="1"/>
    <n v="48"/>
    <s v="Ninguna"/>
    <n v="9"/>
    <n v="23"/>
    <n v="0.64285714285714279"/>
  </r>
  <r>
    <n v="306"/>
    <n v="7"/>
    <s v="Plato_15"/>
    <s v="Descripción del Plato_15"/>
    <n v="19"/>
    <n v="32"/>
    <n v="1"/>
    <n v="21"/>
    <s v="Sin cebolla"/>
    <n v="13"/>
    <n v="32"/>
    <n v="0.68421052631578938"/>
  </r>
  <r>
    <n v="307"/>
    <n v="20"/>
    <s v="Plato_13"/>
    <s v="Descripción del Plato_13"/>
    <n v="13"/>
    <n v="21"/>
    <n v="3"/>
    <n v="39"/>
    <s v="Sin cebolla"/>
    <n v="24"/>
    <n v="63"/>
    <n v="0.61538461538461542"/>
  </r>
  <r>
    <n v="308"/>
    <n v="14"/>
    <s v="Plato_18"/>
    <s v="Descripción del Plato_18"/>
    <n v="20"/>
    <n v="34"/>
    <n v="1"/>
    <n v="44"/>
    <s v="Sin cebolla"/>
    <n v="14"/>
    <n v="34"/>
    <n v="0.7"/>
  </r>
  <r>
    <n v="308"/>
    <n v="14"/>
    <s v="Plato_8"/>
    <s v="Descripción del Plato_8"/>
    <n v="21"/>
    <n v="35"/>
    <n v="2"/>
    <n v="41"/>
    <s v="Ninguna"/>
    <n v="28"/>
    <n v="70"/>
    <n v="0.66666666666666674"/>
  </r>
  <r>
    <n v="308"/>
    <n v="14"/>
    <s v="Plato_17"/>
    <s v="Descripción del Plato_17"/>
    <n v="19"/>
    <n v="31"/>
    <n v="2"/>
    <n v="42"/>
    <s v="Ninguna"/>
    <n v="24"/>
    <n v="62"/>
    <n v="0.63157894736842102"/>
  </r>
  <r>
    <n v="308"/>
    <n v="14"/>
    <s v="Plato_16"/>
    <s v="Descripción del Plato_16"/>
    <n v="16"/>
    <n v="28"/>
    <n v="2"/>
    <n v="59"/>
    <s v="Ninguna"/>
    <n v="24"/>
    <n v="56"/>
    <n v="0.75"/>
  </r>
  <r>
    <n v="309"/>
    <n v="9"/>
    <s v="Plato_20"/>
    <s v="Descripción del Plato_20"/>
    <n v="25"/>
    <n v="40"/>
    <n v="1"/>
    <n v="29"/>
    <s v="Ninguna"/>
    <n v="15"/>
    <n v="40"/>
    <n v="0.60000000000000009"/>
  </r>
  <r>
    <n v="309"/>
    <n v="9"/>
    <s v="Plato_17"/>
    <s v="Descripción del Plato_17"/>
    <n v="19"/>
    <n v="31"/>
    <n v="2"/>
    <n v="43"/>
    <s v="Sin cebolla"/>
    <n v="24"/>
    <n v="62"/>
    <n v="0.63157894736842102"/>
  </r>
  <r>
    <n v="309"/>
    <n v="9"/>
    <s v="Plato_8"/>
    <s v="Descripción del Plato_8"/>
    <n v="21"/>
    <n v="35"/>
    <n v="2"/>
    <n v="51"/>
    <s v="Sin cebolla"/>
    <n v="28"/>
    <n v="70"/>
    <n v="0.66666666666666674"/>
  </r>
  <r>
    <n v="310"/>
    <n v="17"/>
    <s v="Plato_10"/>
    <s v="Descripción del Plato_10"/>
    <n v="15"/>
    <n v="26"/>
    <n v="3"/>
    <n v="43"/>
    <s v="Ninguna"/>
    <n v="33"/>
    <n v="78"/>
    <n v="0.73333333333333339"/>
  </r>
  <r>
    <n v="310"/>
    <n v="17"/>
    <s v="Plato_2"/>
    <s v="Descripción del Plato_2"/>
    <n v="18"/>
    <n v="30"/>
    <n v="2"/>
    <n v="54"/>
    <s v="Sin cebolla"/>
    <n v="24"/>
    <n v="60"/>
    <n v="0.66666666666666674"/>
  </r>
  <r>
    <n v="311"/>
    <n v="6"/>
    <s v="Plato_7"/>
    <s v="Descripción del Plato_7"/>
    <n v="14"/>
    <n v="24"/>
    <n v="1"/>
    <n v="46"/>
    <s v="Sin cebolla"/>
    <n v="10"/>
    <n v="24"/>
    <n v="0.71428571428571419"/>
  </r>
  <r>
    <n v="311"/>
    <n v="6"/>
    <s v="Plato_9"/>
    <s v="Descripción del Plato_9"/>
    <n v="17"/>
    <n v="29"/>
    <n v="1"/>
    <n v="28"/>
    <s v="Sin cebolla"/>
    <n v="12"/>
    <n v="29"/>
    <n v="0.70588235294117641"/>
  </r>
  <r>
    <n v="312"/>
    <n v="2"/>
    <s v="Plato_15"/>
    <s v="Descripción del Plato_15"/>
    <n v="19"/>
    <n v="32"/>
    <n v="2"/>
    <n v="45"/>
    <s v="Sin cebolla"/>
    <n v="26"/>
    <n v="64"/>
    <n v="0.68421052631578938"/>
  </r>
  <r>
    <n v="312"/>
    <n v="2"/>
    <s v="Plato_8"/>
    <s v="Descripción del Plato_8"/>
    <n v="21"/>
    <n v="35"/>
    <n v="2"/>
    <n v="10"/>
    <s v="Sin cebolla"/>
    <n v="28"/>
    <n v="70"/>
    <n v="0.66666666666666674"/>
  </r>
  <r>
    <n v="313"/>
    <n v="10"/>
    <s v="Plato_12"/>
    <s v="Descripción del Plato_12"/>
    <n v="11"/>
    <n v="19"/>
    <n v="2"/>
    <n v="27"/>
    <s v="Sin cebolla"/>
    <n v="16"/>
    <n v="38"/>
    <n v="0.72727272727272729"/>
  </r>
  <r>
    <n v="313"/>
    <n v="10"/>
    <s v="Plato_17"/>
    <s v="Descripción del Plato_17"/>
    <n v="19"/>
    <n v="31"/>
    <n v="2"/>
    <n v="38"/>
    <s v="Ninguna"/>
    <n v="24"/>
    <n v="62"/>
    <n v="0.63157894736842102"/>
  </r>
  <r>
    <n v="313"/>
    <n v="10"/>
    <s v="Plato_19"/>
    <s v="Descripción del Plato_19"/>
    <n v="22"/>
    <n v="36"/>
    <n v="3"/>
    <n v="26"/>
    <s v="Ninguna"/>
    <n v="42"/>
    <n v="108"/>
    <n v="0.63636363636363646"/>
  </r>
  <r>
    <n v="313"/>
    <n v="10"/>
    <s v="Plato_7"/>
    <s v="Descripción del Plato_7"/>
    <n v="14"/>
    <n v="24"/>
    <n v="1"/>
    <n v="15"/>
    <s v="Sin cebolla"/>
    <n v="10"/>
    <n v="24"/>
    <n v="0.71428571428571419"/>
  </r>
  <r>
    <n v="314"/>
    <n v="20"/>
    <s v="Plato_6"/>
    <s v="Descripción del Plato_6"/>
    <n v="16"/>
    <n v="27"/>
    <n v="1"/>
    <n v="5"/>
    <s v="Ninguna"/>
    <n v="11"/>
    <n v="27"/>
    <n v="0.6875"/>
  </r>
  <r>
    <n v="315"/>
    <n v="14"/>
    <s v="Plato_1"/>
    <s v="Descripción del Plato_1"/>
    <n v="15"/>
    <n v="25"/>
    <n v="1"/>
    <n v="16"/>
    <s v="Sin cebolla"/>
    <n v="10"/>
    <n v="25"/>
    <n v="0.66666666666666674"/>
  </r>
  <r>
    <n v="315"/>
    <n v="14"/>
    <s v="Plato_16"/>
    <s v="Descripción del Plato_16"/>
    <n v="16"/>
    <n v="28"/>
    <n v="1"/>
    <n v="7"/>
    <s v="Sin cebolla"/>
    <n v="12"/>
    <n v="28"/>
    <n v="0.75"/>
  </r>
  <r>
    <n v="315"/>
    <n v="14"/>
    <s v="Plato_9"/>
    <s v="Descripción del Plato_9"/>
    <n v="17"/>
    <n v="29"/>
    <n v="3"/>
    <n v="52"/>
    <s v="Sin cebolla"/>
    <n v="36"/>
    <n v="87"/>
    <n v="0.70588235294117641"/>
  </r>
  <r>
    <n v="315"/>
    <n v="14"/>
    <s v="Plato_13"/>
    <s v="Descripción del Plato_13"/>
    <n v="13"/>
    <n v="21"/>
    <n v="1"/>
    <n v="51"/>
    <s v="Sin cebolla"/>
    <n v="8"/>
    <n v="21"/>
    <n v="0.61538461538461542"/>
  </r>
  <r>
    <n v="316"/>
    <n v="2"/>
    <s v="Plato_4"/>
    <s v="Descripción del Plato_4"/>
    <n v="10"/>
    <n v="18"/>
    <n v="1"/>
    <n v="30"/>
    <s v="Ninguna"/>
    <n v="8"/>
    <n v="18"/>
    <n v="0.8"/>
  </r>
  <r>
    <n v="316"/>
    <n v="2"/>
    <s v="Plato_13"/>
    <s v="Descripción del Plato_13"/>
    <n v="13"/>
    <n v="21"/>
    <n v="1"/>
    <n v="23"/>
    <s v="Ninguna"/>
    <n v="8"/>
    <n v="21"/>
    <n v="0.61538461538461542"/>
  </r>
  <r>
    <n v="316"/>
    <n v="2"/>
    <s v="Plato_6"/>
    <s v="Descripción del Plato_6"/>
    <n v="16"/>
    <n v="27"/>
    <n v="3"/>
    <n v="53"/>
    <s v="Sin cebolla"/>
    <n v="33"/>
    <n v="81"/>
    <n v="0.6875"/>
  </r>
  <r>
    <n v="316"/>
    <n v="2"/>
    <s v="Plato_20"/>
    <s v="Descripción del Plato_20"/>
    <n v="25"/>
    <n v="40"/>
    <n v="1"/>
    <n v="52"/>
    <s v="Sin cebolla"/>
    <n v="15"/>
    <n v="40"/>
    <n v="0.60000000000000009"/>
  </r>
  <r>
    <n v="317"/>
    <n v="17"/>
    <s v="Plato_5"/>
    <s v="Descripción del Plato_5"/>
    <n v="13"/>
    <n v="22"/>
    <n v="2"/>
    <n v="20"/>
    <s v="Sin cebolla"/>
    <n v="18"/>
    <n v="44"/>
    <n v="0.69230769230769229"/>
  </r>
  <r>
    <n v="317"/>
    <n v="17"/>
    <s v="Plato_18"/>
    <s v="Descripción del Plato_18"/>
    <n v="20"/>
    <n v="34"/>
    <n v="3"/>
    <n v="37"/>
    <s v="Sin cebolla"/>
    <n v="42"/>
    <n v="102"/>
    <n v="0.7"/>
  </r>
  <r>
    <n v="317"/>
    <n v="17"/>
    <s v="Plato_15"/>
    <s v="Descripción del Plato_15"/>
    <n v="19"/>
    <n v="32"/>
    <n v="1"/>
    <n v="31"/>
    <s v="Sin cebolla"/>
    <n v="13"/>
    <n v="32"/>
    <n v="0.68421052631578938"/>
  </r>
  <r>
    <n v="318"/>
    <n v="13"/>
    <s v="Plato_9"/>
    <s v="Descripción del Plato_9"/>
    <n v="17"/>
    <n v="29"/>
    <n v="1"/>
    <n v="39"/>
    <s v="Sin cebolla"/>
    <n v="12"/>
    <n v="29"/>
    <n v="0.70588235294117641"/>
  </r>
  <r>
    <n v="319"/>
    <n v="1"/>
    <s v="Plato_15"/>
    <s v="Descripción del Plato_15"/>
    <n v="19"/>
    <n v="32"/>
    <n v="3"/>
    <n v="16"/>
    <s v="Sin cebolla"/>
    <n v="39"/>
    <n v="96"/>
    <n v="0.68421052631578938"/>
  </r>
  <r>
    <n v="319"/>
    <n v="1"/>
    <s v="Plato_8"/>
    <s v="Descripción del Plato_8"/>
    <n v="21"/>
    <n v="35"/>
    <n v="2"/>
    <n v="17"/>
    <s v="Ninguna"/>
    <n v="28"/>
    <n v="70"/>
    <n v="0.66666666666666674"/>
  </r>
  <r>
    <n v="319"/>
    <n v="1"/>
    <s v="Plato_20"/>
    <s v="Descripción del Plato_20"/>
    <n v="25"/>
    <n v="40"/>
    <n v="1"/>
    <n v="38"/>
    <s v="Sin cebolla"/>
    <n v="15"/>
    <n v="40"/>
    <n v="0.60000000000000009"/>
  </r>
  <r>
    <n v="319"/>
    <n v="1"/>
    <s v="Plato_17"/>
    <s v="Descripción del Plato_17"/>
    <n v="19"/>
    <n v="31"/>
    <n v="2"/>
    <n v="55"/>
    <s v="Sin cebolla"/>
    <n v="24"/>
    <n v="62"/>
    <n v="0.63157894736842102"/>
  </r>
  <r>
    <n v="320"/>
    <n v="9"/>
    <s v="Plato_13"/>
    <s v="Descripción del Plato_13"/>
    <n v="13"/>
    <n v="21"/>
    <n v="2"/>
    <n v="44"/>
    <s v="Sin cebolla"/>
    <n v="16"/>
    <n v="42"/>
    <n v="0.61538461538461542"/>
  </r>
  <r>
    <n v="320"/>
    <n v="9"/>
    <s v="Plato_5"/>
    <s v="Descripción del Plato_5"/>
    <n v="13"/>
    <n v="22"/>
    <n v="1"/>
    <n v="44"/>
    <s v="Sin cebolla"/>
    <n v="9"/>
    <n v="22"/>
    <n v="0.69230769230769229"/>
  </r>
  <r>
    <n v="320"/>
    <n v="9"/>
    <s v="Plato_18"/>
    <s v="Descripción del Plato_18"/>
    <n v="20"/>
    <n v="34"/>
    <n v="1"/>
    <n v="42"/>
    <s v="Ninguna"/>
    <n v="14"/>
    <n v="34"/>
    <n v="0.7"/>
  </r>
  <r>
    <n v="321"/>
    <n v="18"/>
    <s v="Plato_16"/>
    <s v="Descripción del Plato_16"/>
    <n v="16"/>
    <n v="28"/>
    <n v="1"/>
    <n v="34"/>
    <s v="Sin cebolla"/>
    <n v="12"/>
    <n v="28"/>
    <n v="0.75"/>
  </r>
  <r>
    <n v="321"/>
    <n v="18"/>
    <s v="Plato_5"/>
    <s v="Descripción del Plato_5"/>
    <n v="13"/>
    <n v="22"/>
    <n v="2"/>
    <n v="22"/>
    <s v="Sin cebolla"/>
    <n v="18"/>
    <n v="44"/>
    <n v="0.69230769230769229"/>
  </r>
  <r>
    <n v="321"/>
    <n v="18"/>
    <s v="Plato_14"/>
    <s v="Descripción del Plato_14"/>
    <n v="14"/>
    <n v="23"/>
    <n v="3"/>
    <n v="39"/>
    <s v="Ninguna"/>
    <n v="27"/>
    <n v="69"/>
    <n v="0.64285714285714279"/>
  </r>
  <r>
    <n v="322"/>
    <n v="12"/>
    <s v="Plato_15"/>
    <s v="Descripción del Plato_15"/>
    <n v="19"/>
    <n v="32"/>
    <n v="2"/>
    <n v="8"/>
    <s v="Ninguna"/>
    <n v="26"/>
    <n v="64"/>
    <n v="0.68421052631578938"/>
  </r>
  <r>
    <n v="322"/>
    <n v="12"/>
    <s v="Plato_13"/>
    <s v="Descripción del Plato_13"/>
    <n v="13"/>
    <n v="21"/>
    <n v="1"/>
    <n v="52"/>
    <s v="Sin cebolla"/>
    <n v="8"/>
    <n v="21"/>
    <n v="0.61538461538461542"/>
  </r>
  <r>
    <n v="323"/>
    <n v="8"/>
    <s v="Plato_5"/>
    <s v="Descripción del Plato_5"/>
    <n v="13"/>
    <n v="22"/>
    <n v="3"/>
    <n v="37"/>
    <s v="Sin cebolla"/>
    <n v="27"/>
    <n v="66"/>
    <n v="0.69230769230769229"/>
  </r>
  <r>
    <n v="323"/>
    <n v="8"/>
    <s v="Plato_9"/>
    <s v="Descripción del Plato_9"/>
    <n v="17"/>
    <n v="29"/>
    <n v="2"/>
    <n v="33"/>
    <s v="Ninguna"/>
    <n v="24"/>
    <n v="58"/>
    <n v="0.70588235294117641"/>
  </r>
  <r>
    <n v="323"/>
    <n v="8"/>
    <s v="Plato_7"/>
    <s v="Descripción del Plato_7"/>
    <n v="14"/>
    <n v="24"/>
    <n v="2"/>
    <n v="30"/>
    <s v="Ninguna"/>
    <n v="20"/>
    <n v="48"/>
    <n v="0.71428571428571419"/>
  </r>
  <r>
    <n v="323"/>
    <n v="8"/>
    <s v="Plato_4"/>
    <s v="Descripción del Plato_4"/>
    <n v="10"/>
    <n v="18"/>
    <n v="2"/>
    <n v="22"/>
    <s v="Sin cebolla"/>
    <n v="16"/>
    <n v="36"/>
    <n v="0.8"/>
  </r>
  <r>
    <n v="324"/>
    <n v="9"/>
    <s v="Plato_2"/>
    <s v="Descripción del Plato_2"/>
    <n v="18"/>
    <n v="30"/>
    <n v="1"/>
    <n v="15"/>
    <s v="Sin cebolla"/>
    <n v="12"/>
    <n v="30"/>
    <n v="0.66666666666666674"/>
  </r>
  <r>
    <n v="324"/>
    <n v="9"/>
    <s v="Plato_6"/>
    <s v="Descripción del Plato_6"/>
    <n v="16"/>
    <n v="27"/>
    <n v="3"/>
    <n v="58"/>
    <s v="Ninguna"/>
    <n v="33"/>
    <n v="81"/>
    <n v="0.6875"/>
  </r>
  <r>
    <n v="324"/>
    <n v="9"/>
    <s v="Plato_10"/>
    <s v="Descripción del Plato_10"/>
    <n v="15"/>
    <n v="26"/>
    <n v="1"/>
    <n v="17"/>
    <s v="Ninguna"/>
    <n v="11"/>
    <n v="26"/>
    <n v="0.73333333333333339"/>
  </r>
  <r>
    <n v="325"/>
    <n v="18"/>
    <s v="Plato_13"/>
    <s v="Descripción del Plato_13"/>
    <n v="13"/>
    <n v="21"/>
    <n v="1"/>
    <n v="26"/>
    <s v="Sin cebolla"/>
    <n v="8"/>
    <n v="21"/>
    <n v="0.61538461538461542"/>
  </r>
  <r>
    <n v="325"/>
    <n v="18"/>
    <s v="Plato_17"/>
    <s v="Descripción del Plato_17"/>
    <n v="19"/>
    <n v="31"/>
    <n v="1"/>
    <n v="5"/>
    <s v="Sin cebolla"/>
    <n v="12"/>
    <n v="31"/>
    <n v="0.63157894736842102"/>
  </r>
  <r>
    <n v="325"/>
    <n v="18"/>
    <s v="Plato_8"/>
    <s v="Descripción del Plato_8"/>
    <n v="21"/>
    <n v="35"/>
    <n v="2"/>
    <n v="13"/>
    <s v="Sin cebolla"/>
    <n v="28"/>
    <n v="70"/>
    <n v="0.66666666666666674"/>
  </r>
  <r>
    <n v="325"/>
    <n v="18"/>
    <s v="Plato_15"/>
    <s v="Descripción del Plato_15"/>
    <n v="19"/>
    <n v="32"/>
    <n v="1"/>
    <n v="27"/>
    <s v="Ninguna"/>
    <n v="13"/>
    <n v="32"/>
    <n v="0.68421052631578938"/>
  </r>
  <r>
    <n v="326"/>
    <n v="14"/>
    <s v="Plato_8"/>
    <s v="Descripción del Plato_8"/>
    <n v="21"/>
    <n v="35"/>
    <n v="1"/>
    <n v="14"/>
    <s v="Ninguna"/>
    <n v="14"/>
    <n v="35"/>
    <n v="0.66666666666666674"/>
  </r>
  <r>
    <n v="326"/>
    <n v="14"/>
    <s v="Plato_4"/>
    <s v="Descripción del Plato_4"/>
    <n v="10"/>
    <n v="18"/>
    <n v="1"/>
    <n v="28"/>
    <s v="Ninguna"/>
    <n v="8"/>
    <n v="18"/>
    <n v="0.8"/>
  </r>
  <r>
    <n v="326"/>
    <n v="14"/>
    <s v="Plato_16"/>
    <s v="Descripción del Plato_16"/>
    <n v="16"/>
    <n v="28"/>
    <n v="1"/>
    <n v="49"/>
    <s v="Ninguna"/>
    <n v="12"/>
    <n v="28"/>
    <n v="0.75"/>
  </r>
  <r>
    <n v="327"/>
    <n v="12"/>
    <s v="Plato_18"/>
    <s v="Descripción del Plato_18"/>
    <n v="20"/>
    <n v="34"/>
    <n v="3"/>
    <n v="33"/>
    <s v="Ninguna"/>
    <n v="42"/>
    <n v="102"/>
    <n v="0.7"/>
  </r>
  <r>
    <n v="327"/>
    <n v="12"/>
    <s v="Plato_4"/>
    <s v="Descripción del Plato_4"/>
    <n v="10"/>
    <n v="18"/>
    <n v="1"/>
    <n v="7"/>
    <s v="Sin cebolla"/>
    <n v="8"/>
    <n v="18"/>
    <n v="0.8"/>
  </r>
  <r>
    <n v="327"/>
    <n v="12"/>
    <s v="Plato_6"/>
    <s v="Descripción del Plato_6"/>
    <n v="16"/>
    <n v="27"/>
    <n v="1"/>
    <n v="34"/>
    <s v="Ninguna"/>
    <n v="11"/>
    <n v="27"/>
    <n v="0.6875"/>
  </r>
  <r>
    <n v="328"/>
    <n v="4"/>
    <s v="Plato_8"/>
    <s v="Descripción del Plato_8"/>
    <n v="21"/>
    <n v="35"/>
    <n v="1"/>
    <n v="21"/>
    <s v="Ninguna"/>
    <n v="14"/>
    <n v="35"/>
    <n v="0.66666666666666674"/>
  </r>
  <r>
    <n v="329"/>
    <n v="13"/>
    <s v="Plato_13"/>
    <s v="Descripción del Plato_13"/>
    <n v="13"/>
    <n v="21"/>
    <n v="2"/>
    <n v="56"/>
    <s v="Ninguna"/>
    <n v="16"/>
    <n v="42"/>
    <n v="0.61538461538461542"/>
  </r>
  <r>
    <n v="329"/>
    <n v="13"/>
    <s v="Plato_20"/>
    <s v="Descripción del Plato_20"/>
    <n v="25"/>
    <n v="40"/>
    <n v="2"/>
    <n v="17"/>
    <s v="Ninguna"/>
    <n v="30"/>
    <n v="80"/>
    <n v="0.60000000000000009"/>
  </r>
  <r>
    <n v="329"/>
    <n v="13"/>
    <s v="Plato_17"/>
    <s v="Descripción del Plato_17"/>
    <n v="19"/>
    <n v="31"/>
    <n v="2"/>
    <n v="58"/>
    <s v="Ninguna"/>
    <n v="24"/>
    <n v="62"/>
    <n v="0.63157894736842102"/>
  </r>
  <r>
    <n v="329"/>
    <n v="13"/>
    <s v="Plato_14"/>
    <s v="Descripción del Plato_14"/>
    <n v="14"/>
    <n v="23"/>
    <n v="1"/>
    <n v="8"/>
    <s v="Ninguna"/>
    <n v="9"/>
    <n v="23"/>
    <n v="0.64285714285714279"/>
  </r>
  <r>
    <n v="330"/>
    <n v="10"/>
    <s v="Plato_1"/>
    <s v="Descripción del Plato_1"/>
    <n v="15"/>
    <n v="25"/>
    <n v="2"/>
    <n v="25"/>
    <s v="Sin cebolla"/>
    <n v="20"/>
    <n v="50"/>
    <n v="0.66666666666666674"/>
  </r>
  <r>
    <n v="330"/>
    <n v="10"/>
    <s v="Plato_16"/>
    <s v="Descripción del Plato_16"/>
    <n v="16"/>
    <n v="28"/>
    <n v="2"/>
    <n v="43"/>
    <s v="Ninguna"/>
    <n v="24"/>
    <n v="56"/>
    <n v="0.75"/>
  </r>
  <r>
    <n v="330"/>
    <n v="10"/>
    <s v="Plato_14"/>
    <s v="Descripción del Plato_14"/>
    <n v="14"/>
    <n v="23"/>
    <n v="3"/>
    <n v="21"/>
    <s v="Ninguna"/>
    <n v="27"/>
    <n v="69"/>
    <n v="0.64285714285714279"/>
  </r>
  <r>
    <n v="330"/>
    <n v="10"/>
    <s v="Plato_13"/>
    <s v="Descripción del Plato_13"/>
    <n v="13"/>
    <n v="21"/>
    <n v="2"/>
    <n v="51"/>
    <s v="Sin cebolla"/>
    <n v="16"/>
    <n v="42"/>
    <n v="0.61538461538461542"/>
  </r>
  <r>
    <n v="331"/>
    <n v="20"/>
    <s v="Plato_12"/>
    <s v="Descripción del Plato_12"/>
    <n v="11"/>
    <n v="19"/>
    <n v="1"/>
    <n v="5"/>
    <s v="Ninguna"/>
    <n v="8"/>
    <n v="19"/>
    <n v="0.72727272727272729"/>
  </r>
  <r>
    <n v="331"/>
    <n v="20"/>
    <s v="Plato_8"/>
    <s v="Descripción del Plato_8"/>
    <n v="21"/>
    <n v="35"/>
    <n v="3"/>
    <n v="26"/>
    <s v="Sin cebolla"/>
    <n v="42"/>
    <n v="105"/>
    <n v="0.66666666666666674"/>
  </r>
  <r>
    <n v="331"/>
    <n v="20"/>
    <s v="Plato_7"/>
    <s v="Descripción del Plato_7"/>
    <n v="14"/>
    <n v="24"/>
    <n v="1"/>
    <n v="55"/>
    <s v="Ninguna"/>
    <n v="10"/>
    <n v="24"/>
    <n v="0.71428571428571419"/>
  </r>
  <r>
    <n v="331"/>
    <n v="20"/>
    <s v="Plato_1"/>
    <s v="Descripción del Plato_1"/>
    <n v="15"/>
    <n v="25"/>
    <n v="1"/>
    <n v="35"/>
    <s v="Ninguna"/>
    <n v="10"/>
    <n v="25"/>
    <n v="0.66666666666666674"/>
  </r>
  <r>
    <n v="332"/>
    <n v="6"/>
    <s v="Plato_20"/>
    <s v="Descripción del Plato_20"/>
    <n v="25"/>
    <n v="40"/>
    <n v="3"/>
    <n v="17"/>
    <s v="Ninguna"/>
    <n v="45"/>
    <n v="120"/>
    <n v="0.60000000000000009"/>
  </r>
  <r>
    <n v="333"/>
    <n v="6"/>
    <s v="Plato_19"/>
    <s v="Descripción del Plato_19"/>
    <n v="22"/>
    <n v="36"/>
    <n v="1"/>
    <n v="38"/>
    <s v="Sin cebolla"/>
    <n v="14"/>
    <n v="36"/>
    <n v="0.63636363636363646"/>
  </r>
  <r>
    <n v="333"/>
    <n v="6"/>
    <s v="Plato_4"/>
    <s v="Descripción del Plato_4"/>
    <n v="10"/>
    <n v="18"/>
    <n v="2"/>
    <n v="23"/>
    <s v="Sin cebolla"/>
    <n v="16"/>
    <n v="36"/>
    <n v="0.8"/>
  </r>
  <r>
    <n v="334"/>
    <n v="12"/>
    <s v="Plato_13"/>
    <s v="Descripción del Plato_13"/>
    <n v="13"/>
    <n v="21"/>
    <n v="2"/>
    <n v="36"/>
    <s v="Sin cebolla"/>
    <n v="16"/>
    <n v="42"/>
    <n v="0.61538461538461542"/>
  </r>
  <r>
    <n v="334"/>
    <n v="12"/>
    <s v="Plato_14"/>
    <s v="Descripción del Plato_14"/>
    <n v="14"/>
    <n v="23"/>
    <n v="1"/>
    <n v="58"/>
    <s v="Ninguna"/>
    <n v="9"/>
    <n v="23"/>
    <n v="0.64285714285714279"/>
  </r>
  <r>
    <n v="334"/>
    <n v="12"/>
    <s v="Plato_7"/>
    <s v="Descripción del Plato_7"/>
    <n v="14"/>
    <n v="24"/>
    <n v="2"/>
    <n v="31"/>
    <s v="Ninguna"/>
    <n v="20"/>
    <n v="48"/>
    <n v="0.71428571428571419"/>
  </r>
  <r>
    <n v="334"/>
    <n v="12"/>
    <s v="Plato_2"/>
    <s v="Descripción del Plato_2"/>
    <n v="18"/>
    <n v="30"/>
    <n v="2"/>
    <n v="31"/>
    <s v="Ninguna"/>
    <n v="24"/>
    <n v="60"/>
    <n v="0.66666666666666674"/>
  </r>
  <r>
    <n v="335"/>
    <n v="14"/>
    <s v="Plato_2"/>
    <s v="Descripción del Plato_2"/>
    <n v="18"/>
    <n v="30"/>
    <n v="1"/>
    <n v="33"/>
    <s v="Sin cebolla"/>
    <n v="12"/>
    <n v="30"/>
    <n v="0.66666666666666674"/>
  </r>
  <r>
    <n v="335"/>
    <n v="14"/>
    <s v="Plato_16"/>
    <s v="Descripción del Plato_16"/>
    <n v="16"/>
    <n v="28"/>
    <n v="3"/>
    <n v="36"/>
    <s v="Sin cebolla"/>
    <n v="36"/>
    <n v="84"/>
    <n v="0.75"/>
  </r>
  <r>
    <n v="336"/>
    <n v="4"/>
    <s v="Plato_13"/>
    <s v="Descripción del Plato_13"/>
    <n v="13"/>
    <n v="21"/>
    <n v="2"/>
    <n v="12"/>
    <s v="Sin cebolla"/>
    <n v="16"/>
    <n v="42"/>
    <n v="0.61538461538461542"/>
  </r>
  <r>
    <n v="336"/>
    <n v="4"/>
    <s v="Plato_12"/>
    <s v="Descripción del Plato_12"/>
    <n v="11"/>
    <n v="19"/>
    <n v="2"/>
    <n v="33"/>
    <s v="Sin cebolla"/>
    <n v="16"/>
    <n v="38"/>
    <n v="0.72727272727272729"/>
  </r>
  <r>
    <n v="336"/>
    <n v="4"/>
    <s v="Plato_10"/>
    <s v="Descripción del Plato_10"/>
    <n v="15"/>
    <n v="26"/>
    <n v="3"/>
    <n v="20"/>
    <s v="Sin cebolla"/>
    <n v="33"/>
    <n v="78"/>
    <n v="0.73333333333333339"/>
  </r>
  <r>
    <n v="337"/>
    <n v="11"/>
    <s v="Plato_7"/>
    <s v="Descripción del Plato_7"/>
    <n v="14"/>
    <n v="24"/>
    <n v="3"/>
    <n v="53"/>
    <s v="Ninguna"/>
    <n v="30"/>
    <n v="72"/>
    <n v="0.71428571428571419"/>
  </r>
  <r>
    <n v="337"/>
    <n v="11"/>
    <s v="Plato_16"/>
    <s v="Descripción del Plato_16"/>
    <n v="16"/>
    <n v="28"/>
    <n v="1"/>
    <n v="5"/>
    <s v="Sin cebolla"/>
    <n v="12"/>
    <n v="28"/>
    <n v="0.75"/>
  </r>
  <r>
    <n v="338"/>
    <n v="18"/>
    <s v="Plato_18"/>
    <s v="Descripción del Plato_18"/>
    <n v="20"/>
    <n v="34"/>
    <n v="3"/>
    <n v="44"/>
    <s v="Ninguna"/>
    <n v="42"/>
    <n v="102"/>
    <n v="0.7"/>
  </r>
  <r>
    <n v="338"/>
    <n v="18"/>
    <s v="Plato_13"/>
    <s v="Descripción del Plato_13"/>
    <n v="13"/>
    <n v="21"/>
    <n v="1"/>
    <n v="10"/>
    <s v="Sin cebolla"/>
    <n v="8"/>
    <n v="21"/>
    <n v="0.61538461538461542"/>
  </r>
  <r>
    <n v="338"/>
    <n v="18"/>
    <s v="Plato_15"/>
    <s v="Descripción del Plato_15"/>
    <n v="19"/>
    <n v="32"/>
    <n v="3"/>
    <n v="30"/>
    <s v="Sin cebolla"/>
    <n v="39"/>
    <n v="96"/>
    <n v="0.68421052631578938"/>
  </r>
  <r>
    <n v="338"/>
    <n v="18"/>
    <s v="Plato_3"/>
    <s v="Descripción del Plato_3"/>
    <n v="12"/>
    <n v="20"/>
    <n v="3"/>
    <n v="59"/>
    <s v="Ninguna"/>
    <n v="24"/>
    <n v="60"/>
    <n v="0.66666666666666674"/>
  </r>
  <r>
    <n v="339"/>
    <n v="13"/>
    <s v="Plato_9"/>
    <s v="Descripción del Plato_9"/>
    <n v="17"/>
    <n v="29"/>
    <n v="2"/>
    <n v="6"/>
    <s v="Sin cebolla"/>
    <n v="24"/>
    <n v="58"/>
    <n v="0.70588235294117641"/>
  </r>
  <r>
    <n v="339"/>
    <n v="13"/>
    <s v="Plato_14"/>
    <s v="Descripción del Plato_14"/>
    <n v="14"/>
    <n v="23"/>
    <n v="2"/>
    <n v="40"/>
    <s v="Ninguna"/>
    <n v="18"/>
    <n v="46"/>
    <n v="0.64285714285714279"/>
  </r>
  <r>
    <n v="340"/>
    <n v="15"/>
    <s v="Plato_20"/>
    <s v="Descripción del Plato_20"/>
    <n v="25"/>
    <n v="40"/>
    <n v="2"/>
    <n v="35"/>
    <s v="Sin cebolla"/>
    <n v="30"/>
    <n v="80"/>
    <n v="0.60000000000000009"/>
  </r>
  <r>
    <n v="340"/>
    <n v="15"/>
    <s v="Plato_16"/>
    <s v="Descripción del Plato_16"/>
    <n v="16"/>
    <n v="28"/>
    <n v="3"/>
    <n v="56"/>
    <s v="Ninguna"/>
    <n v="36"/>
    <n v="84"/>
    <n v="0.75"/>
  </r>
  <r>
    <n v="341"/>
    <n v="14"/>
    <s v="Plato_16"/>
    <s v="Descripción del Plato_16"/>
    <n v="16"/>
    <n v="28"/>
    <n v="1"/>
    <n v="46"/>
    <s v="Ninguna"/>
    <n v="12"/>
    <n v="28"/>
    <n v="0.75"/>
  </r>
  <r>
    <n v="341"/>
    <n v="14"/>
    <s v="Plato_5"/>
    <s v="Descripción del Plato_5"/>
    <n v="13"/>
    <n v="22"/>
    <n v="2"/>
    <n v="34"/>
    <s v="Sin cebolla"/>
    <n v="18"/>
    <n v="44"/>
    <n v="0.69230769230769229"/>
  </r>
  <r>
    <n v="341"/>
    <n v="14"/>
    <s v="Plato_8"/>
    <s v="Descripción del Plato_8"/>
    <n v="21"/>
    <n v="35"/>
    <n v="3"/>
    <n v="8"/>
    <s v="Sin cebolla"/>
    <n v="42"/>
    <n v="105"/>
    <n v="0.66666666666666674"/>
  </r>
  <r>
    <n v="342"/>
    <n v="19"/>
    <s v="Plato_14"/>
    <s v="Descripción del Plato_14"/>
    <n v="14"/>
    <n v="23"/>
    <n v="2"/>
    <n v="23"/>
    <s v="Sin cebolla"/>
    <n v="18"/>
    <n v="46"/>
    <n v="0.64285714285714279"/>
  </r>
  <r>
    <n v="342"/>
    <n v="19"/>
    <s v="Plato_16"/>
    <s v="Descripción del Plato_16"/>
    <n v="16"/>
    <n v="28"/>
    <n v="2"/>
    <n v="31"/>
    <s v="Sin cebolla"/>
    <n v="24"/>
    <n v="56"/>
    <n v="0.75"/>
  </r>
  <r>
    <n v="343"/>
    <n v="12"/>
    <s v="Plato_18"/>
    <s v="Descripción del Plato_18"/>
    <n v="20"/>
    <n v="34"/>
    <n v="2"/>
    <n v="58"/>
    <s v="Sin cebolla"/>
    <n v="28"/>
    <n v="68"/>
    <n v="0.7"/>
  </r>
  <r>
    <n v="343"/>
    <n v="12"/>
    <s v="Plato_14"/>
    <s v="Descripción del Plato_14"/>
    <n v="14"/>
    <n v="23"/>
    <n v="3"/>
    <n v="43"/>
    <s v="Ninguna"/>
    <n v="27"/>
    <n v="69"/>
    <n v="0.64285714285714279"/>
  </r>
  <r>
    <n v="344"/>
    <n v="15"/>
    <s v="Plato_8"/>
    <s v="Descripción del Plato_8"/>
    <n v="21"/>
    <n v="35"/>
    <n v="1"/>
    <n v="11"/>
    <s v="Sin cebolla"/>
    <n v="14"/>
    <n v="35"/>
    <n v="0.66666666666666674"/>
  </r>
  <r>
    <n v="344"/>
    <n v="15"/>
    <s v="Plato_17"/>
    <s v="Descripción del Plato_17"/>
    <n v="19"/>
    <n v="31"/>
    <n v="2"/>
    <n v="28"/>
    <s v="Sin cebolla"/>
    <n v="24"/>
    <n v="62"/>
    <n v="0.63157894736842102"/>
  </r>
  <r>
    <n v="344"/>
    <n v="15"/>
    <s v="Plato_15"/>
    <s v="Descripción del Plato_15"/>
    <n v="19"/>
    <n v="32"/>
    <n v="2"/>
    <n v="19"/>
    <s v="Sin cebolla"/>
    <n v="26"/>
    <n v="64"/>
    <n v="0.68421052631578938"/>
  </r>
  <r>
    <n v="344"/>
    <n v="15"/>
    <s v="Plato_5"/>
    <s v="Descripción del Plato_5"/>
    <n v="13"/>
    <n v="22"/>
    <n v="1"/>
    <n v="28"/>
    <s v="Ninguna"/>
    <n v="9"/>
    <n v="22"/>
    <n v="0.69230769230769229"/>
  </r>
  <r>
    <n v="345"/>
    <n v="16"/>
    <s v="Plato_12"/>
    <s v="Descripción del Plato_12"/>
    <n v="11"/>
    <n v="19"/>
    <n v="2"/>
    <n v="18"/>
    <s v="Ninguna"/>
    <n v="16"/>
    <n v="38"/>
    <n v="0.72727272727272729"/>
  </r>
  <r>
    <n v="346"/>
    <n v="1"/>
    <s v="Plato_19"/>
    <s v="Descripción del Plato_19"/>
    <n v="22"/>
    <n v="36"/>
    <n v="2"/>
    <n v="22"/>
    <s v="Sin cebolla"/>
    <n v="28"/>
    <n v="72"/>
    <n v="0.63636363636363646"/>
  </r>
  <r>
    <n v="347"/>
    <n v="7"/>
    <s v="Plato_8"/>
    <s v="Descripción del Plato_8"/>
    <n v="21"/>
    <n v="35"/>
    <n v="2"/>
    <n v="44"/>
    <s v="Ninguna"/>
    <n v="28"/>
    <n v="70"/>
    <n v="0.66666666666666674"/>
  </r>
  <r>
    <n v="348"/>
    <n v="16"/>
    <s v="Plato_10"/>
    <s v="Descripción del Plato_10"/>
    <n v="15"/>
    <n v="26"/>
    <n v="1"/>
    <n v="31"/>
    <s v="Sin cebolla"/>
    <n v="11"/>
    <n v="26"/>
    <n v="0.73333333333333339"/>
  </r>
  <r>
    <n v="348"/>
    <n v="16"/>
    <s v="Plato_3"/>
    <s v="Descripción del Plato_3"/>
    <n v="12"/>
    <n v="20"/>
    <n v="3"/>
    <n v="57"/>
    <s v="Ninguna"/>
    <n v="24"/>
    <n v="60"/>
    <n v="0.66666666666666674"/>
  </r>
  <r>
    <n v="349"/>
    <n v="13"/>
    <s v="Plato_2"/>
    <s v="Descripción del Plato_2"/>
    <n v="18"/>
    <n v="30"/>
    <n v="2"/>
    <n v="25"/>
    <s v="Sin cebolla"/>
    <n v="24"/>
    <n v="60"/>
    <n v="0.66666666666666674"/>
  </r>
  <r>
    <n v="349"/>
    <n v="13"/>
    <s v="Plato_12"/>
    <s v="Descripción del Plato_12"/>
    <n v="11"/>
    <n v="19"/>
    <n v="3"/>
    <n v="7"/>
    <s v="Ninguna"/>
    <n v="24"/>
    <n v="57"/>
    <n v="0.72727272727272729"/>
  </r>
  <r>
    <n v="349"/>
    <n v="13"/>
    <s v="Plato_8"/>
    <s v="Descripción del Plato_8"/>
    <n v="21"/>
    <n v="35"/>
    <n v="1"/>
    <n v="53"/>
    <s v="Ninguna"/>
    <n v="14"/>
    <n v="35"/>
    <n v="0.66666666666666674"/>
  </r>
  <r>
    <n v="350"/>
    <n v="2"/>
    <s v="Plato_17"/>
    <s v="Descripción del Plato_17"/>
    <n v="19"/>
    <n v="31"/>
    <n v="2"/>
    <n v="52"/>
    <s v="Sin cebolla"/>
    <n v="24"/>
    <n v="62"/>
    <n v="0.63157894736842102"/>
  </r>
  <r>
    <n v="350"/>
    <n v="2"/>
    <s v="Plato_6"/>
    <s v="Descripción del Plato_6"/>
    <n v="16"/>
    <n v="27"/>
    <n v="3"/>
    <n v="57"/>
    <s v="Sin cebolla"/>
    <n v="33"/>
    <n v="81"/>
    <n v="0.6875"/>
  </r>
  <r>
    <n v="351"/>
    <n v="1"/>
    <s v="Plato_15"/>
    <s v="Descripción del Plato_15"/>
    <n v="19"/>
    <n v="32"/>
    <n v="3"/>
    <n v="18"/>
    <s v="Sin cebolla"/>
    <n v="39"/>
    <n v="96"/>
    <n v="0.68421052631578938"/>
  </r>
  <r>
    <n v="351"/>
    <n v="1"/>
    <s v="Plato_8"/>
    <s v="Descripción del Plato_8"/>
    <n v="21"/>
    <n v="35"/>
    <n v="3"/>
    <n v="7"/>
    <s v="Sin cebolla"/>
    <n v="42"/>
    <n v="105"/>
    <n v="0.66666666666666674"/>
  </r>
  <r>
    <n v="352"/>
    <n v="1"/>
    <s v="Plato_11"/>
    <s v="Descripción del Plato_11"/>
    <n v="20"/>
    <n v="33"/>
    <n v="3"/>
    <n v="7"/>
    <s v="Sin cebolla"/>
    <n v="39"/>
    <n v="99"/>
    <n v="0.64999999999999991"/>
  </r>
  <r>
    <n v="353"/>
    <n v="7"/>
    <s v="Plato_5"/>
    <s v="Descripción del Plato_5"/>
    <n v="13"/>
    <n v="22"/>
    <n v="2"/>
    <n v="50"/>
    <s v="Sin cebolla"/>
    <n v="18"/>
    <n v="44"/>
    <n v="0.69230769230769229"/>
  </r>
  <r>
    <n v="353"/>
    <n v="7"/>
    <s v="Plato_2"/>
    <s v="Descripción del Plato_2"/>
    <n v="18"/>
    <n v="30"/>
    <n v="1"/>
    <n v="16"/>
    <s v="Ninguna"/>
    <n v="12"/>
    <n v="30"/>
    <n v="0.66666666666666674"/>
  </r>
  <r>
    <n v="353"/>
    <n v="7"/>
    <s v="Plato_8"/>
    <s v="Descripción del Plato_8"/>
    <n v="21"/>
    <n v="35"/>
    <n v="2"/>
    <n v="37"/>
    <s v="Ninguna"/>
    <n v="28"/>
    <n v="70"/>
    <n v="0.66666666666666674"/>
  </r>
  <r>
    <n v="353"/>
    <n v="7"/>
    <s v="Plato_18"/>
    <s v="Descripción del Plato_18"/>
    <n v="20"/>
    <n v="34"/>
    <n v="2"/>
    <n v="25"/>
    <s v="Sin cebolla"/>
    <n v="28"/>
    <n v="68"/>
    <n v="0.7"/>
  </r>
  <r>
    <n v="354"/>
    <n v="12"/>
    <s v="Plato_12"/>
    <s v="Descripción del Plato_12"/>
    <n v="11"/>
    <n v="19"/>
    <n v="3"/>
    <n v="32"/>
    <s v="Sin cebolla"/>
    <n v="24"/>
    <n v="57"/>
    <n v="0.72727272727272729"/>
  </r>
  <r>
    <n v="354"/>
    <n v="12"/>
    <s v="Plato_15"/>
    <s v="Descripción del Plato_15"/>
    <n v="19"/>
    <n v="32"/>
    <n v="2"/>
    <n v="49"/>
    <s v="Sin cebolla"/>
    <n v="26"/>
    <n v="64"/>
    <n v="0.68421052631578938"/>
  </r>
  <r>
    <n v="354"/>
    <n v="12"/>
    <s v="Plato_4"/>
    <s v="Descripción del Plato_4"/>
    <n v="10"/>
    <n v="18"/>
    <n v="2"/>
    <n v="7"/>
    <s v="Sin cebolla"/>
    <n v="16"/>
    <n v="36"/>
    <n v="0.8"/>
  </r>
  <r>
    <n v="354"/>
    <n v="12"/>
    <s v="Plato_7"/>
    <s v="Descripción del Plato_7"/>
    <n v="14"/>
    <n v="24"/>
    <n v="1"/>
    <n v="49"/>
    <s v="Sin cebolla"/>
    <n v="10"/>
    <n v="24"/>
    <n v="0.71428571428571419"/>
  </r>
  <r>
    <n v="355"/>
    <n v="4"/>
    <s v="Plato_10"/>
    <s v="Descripción del Plato_10"/>
    <n v="15"/>
    <n v="26"/>
    <n v="1"/>
    <n v="7"/>
    <s v="Sin cebolla"/>
    <n v="11"/>
    <n v="26"/>
    <n v="0.73333333333333339"/>
  </r>
  <r>
    <n v="356"/>
    <n v="1"/>
    <s v="Plato_4"/>
    <s v="Descripción del Plato_4"/>
    <n v="10"/>
    <n v="18"/>
    <n v="2"/>
    <n v="7"/>
    <s v="Ninguna"/>
    <n v="16"/>
    <n v="36"/>
    <n v="0.8"/>
  </r>
  <r>
    <n v="357"/>
    <n v="17"/>
    <s v="Plato_1"/>
    <s v="Descripción del Plato_1"/>
    <n v="15"/>
    <n v="25"/>
    <n v="1"/>
    <n v="12"/>
    <s v="Ninguna"/>
    <n v="10"/>
    <n v="25"/>
    <n v="0.66666666666666674"/>
  </r>
  <r>
    <n v="357"/>
    <n v="17"/>
    <s v="Plato_3"/>
    <s v="Descripción del Plato_3"/>
    <n v="12"/>
    <n v="20"/>
    <n v="2"/>
    <n v="5"/>
    <s v="Sin cebolla"/>
    <n v="16"/>
    <n v="40"/>
    <n v="0.66666666666666674"/>
  </r>
  <r>
    <n v="357"/>
    <n v="17"/>
    <s v="Plato_6"/>
    <s v="Descripción del Plato_6"/>
    <n v="16"/>
    <n v="27"/>
    <n v="3"/>
    <n v="31"/>
    <s v="Sin cebolla"/>
    <n v="33"/>
    <n v="81"/>
    <n v="0.6875"/>
  </r>
  <r>
    <n v="357"/>
    <n v="17"/>
    <s v="Plato_5"/>
    <s v="Descripción del Plato_5"/>
    <n v="13"/>
    <n v="22"/>
    <n v="1"/>
    <n v="48"/>
    <s v="Ninguna"/>
    <n v="9"/>
    <n v="22"/>
    <n v="0.69230769230769229"/>
  </r>
  <r>
    <n v="358"/>
    <n v="13"/>
    <s v="Plato_10"/>
    <s v="Descripción del Plato_10"/>
    <n v="15"/>
    <n v="26"/>
    <n v="2"/>
    <n v="50"/>
    <s v="Ninguna"/>
    <n v="22"/>
    <n v="52"/>
    <n v="0.73333333333333339"/>
  </r>
  <r>
    <n v="358"/>
    <n v="13"/>
    <s v="Plato_4"/>
    <s v="Descripción del Plato_4"/>
    <n v="10"/>
    <n v="18"/>
    <n v="3"/>
    <n v="50"/>
    <s v="Sin cebolla"/>
    <n v="24"/>
    <n v="54"/>
    <n v="0.8"/>
  </r>
  <r>
    <n v="358"/>
    <n v="13"/>
    <s v="Plato_3"/>
    <s v="Descripción del Plato_3"/>
    <n v="12"/>
    <n v="20"/>
    <n v="3"/>
    <n v="52"/>
    <s v="Ninguna"/>
    <n v="24"/>
    <n v="60"/>
    <n v="0.66666666666666674"/>
  </r>
  <r>
    <n v="359"/>
    <n v="11"/>
    <s v="Plato_5"/>
    <s v="Descripción del Plato_5"/>
    <n v="13"/>
    <n v="22"/>
    <n v="1"/>
    <n v="26"/>
    <s v="Sin cebolla"/>
    <n v="9"/>
    <n v="22"/>
    <n v="0.69230769230769229"/>
  </r>
  <r>
    <n v="359"/>
    <n v="11"/>
    <s v="Plato_16"/>
    <s v="Descripción del Plato_16"/>
    <n v="16"/>
    <n v="28"/>
    <n v="3"/>
    <n v="57"/>
    <s v="Sin cebolla"/>
    <n v="36"/>
    <n v="84"/>
    <n v="0.75"/>
  </r>
  <r>
    <n v="359"/>
    <n v="11"/>
    <s v="Plato_9"/>
    <s v="Descripción del Plato_9"/>
    <n v="17"/>
    <n v="29"/>
    <n v="2"/>
    <n v="12"/>
    <s v="Sin cebolla"/>
    <n v="24"/>
    <n v="58"/>
    <n v="0.70588235294117641"/>
  </r>
  <r>
    <n v="359"/>
    <n v="11"/>
    <s v="Plato_10"/>
    <s v="Descripción del Plato_10"/>
    <n v="15"/>
    <n v="26"/>
    <n v="1"/>
    <n v="50"/>
    <s v="Sin cebolla"/>
    <n v="11"/>
    <n v="26"/>
    <n v="0.73333333333333339"/>
  </r>
  <r>
    <n v="360"/>
    <n v="16"/>
    <s v="Plato_13"/>
    <s v="Descripción del Plato_13"/>
    <n v="13"/>
    <n v="21"/>
    <n v="1"/>
    <n v="42"/>
    <s v="Ninguna"/>
    <n v="8"/>
    <n v="21"/>
    <n v="0.61538461538461542"/>
  </r>
  <r>
    <n v="360"/>
    <n v="16"/>
    <s v="Plato_2"/>
    <s v="Descripción del Plato_2"/>
    <n v="18"/>
    <n v="30"/>
    <n v="3"/>
    <n v="36"/>
    <s v="Sin cebolla"/>
    <n v="36"/>
    <n v="90"/>
    <n v="0.66666666666666674"/>
  </r>
  <r>
    <n v="360"/>
    <n v="16"/>
    <s v="Plato_10"/>
    <s v="Descripción del Plato_10"/>
    <n v="15"/>
    <n v="26"/>
    <n v="1"/>
    <n v="51"/>
    <s v="Sin cebolla"/>
    <n v="11"/>
    <n v="26"/>
    <n v="0.73333333333333339"/>
  </r>
  <r>
    <n v="360"/>
    <n v="16"/>
    <s v="Plato_15"/>
    <s v="Descripción del Plato_15"/>
    <n v="19"/>
    <n v="32"/>
    <n v="3"/>
    <n v="30"/>
    <s v="Sin cebolla"/>
    <n v="39"/>
    <n v="96"/>
    <n v="0.68421052631578938"/>
  </r>
  <r>
    <n v="361"/>
    <n v="16"/>
    <s v="Plato_9"/>
    <s v="Descripción del Plato_9"/>
    <n v="17"/>
    <n v="29"/>
    <n v="1"/>
    <n v="58"/>
    <s v="Ninguna"/>
    <n v="12"/>
    <n v="29"/>
    <n v="0.70588235294117641"/>
  </r>
  <r>
    <n v="361"/>
    <n v="16"/>
    <s v="Plato_7"/>
    <s v="Descripción del Plato_7"/>
    <n v="14"/>
    <n v="24"/>
    <n v="3"/>
    <n v="54"/>
    <s v="Sin cebolla"/>
    <n v="30"/>
    <n v="72"/>
    <n v="0.71428571428571419"/>
  </r>
  <r>
    <n v="362"/>
    <n v="15"/>
    <s v="Plato_3"/>
    <s v="Descripción del Plato_3"/>
    <n v="12"/>
    <n v="20"/>
    <n v="1"/>
    <n v="41"/>
    <s v="Ninguna"/>
    <n v="8"/>
    <n v="20"/>
    <n v="0.66666666666666674"/>
  </r>
  <r>
    <n v="362"/>
    <n v="15"/>
    <s v="Plato_7"/>
    <s v="Descripción del Plato_7"/>
    <n v="14"/>
    <n v="24"/>
    <n v="1"/>
    <n v="58"/>
    <s v="Ninguna"/>
    <n v="10"/>
    <n v="24"/>
    <n v="0.71428571428571419"/>
  </r>
  <r>
    <n v="362"/>
    <n v="15"/>
    <s v="Plato_4"/>
    <s v="Descripción del Plato_4"/>
    <n v="10"/>
    <n v="18"/>
    <n v="1"/>
    <n v="24"/>
    <s v="Ninguna"/>
    <n v="8"/>
    <n v="18"/>
    <n v="0.8"/>
  </r>
  <r>
    <n v="363"/>
    <n v="5"/>
    <s v="Plato_2"/>
    <s v="Descripción del Plato_2"/>
    <n v="18"/>
    <n v="30"/>
    <n v="1"/>
    <n v="48"/>
    <s v="Ninguna"/>
    <n v="12"/>
    <n v="30"/>
    <n v="0.66666666666666674"/>
  </r>
  <r>
    <n v="363"/>
    <n v="5"/>
    <s v="Plato_7"/>
    <s v="Descripción del Plato_7"/>
    <n v="14"/>
    <n v="24"/>
    <n v="3"/>
    <n v="41"/>
    <s v="Sin cebolla"/>
    <n v="30"/>
    <n v="72"/>
    <n v="0.71428571428571419"/>
  </r>
  <r>
    <n v="363"/>
    <n v="5"/>
    <s v="Plato_19"/>
    <s v="Descripción del Plato_19"/>
    <n v="22"/>
    <n v="36"/>
    <n v="2"/>
    <n v="42"/>
    <s v="Ninguna"/>
    <n v="28"/>
    <n v="72"/>
    <n v="0.63636363636363646"/>
  </r>
  <r>
    <n v="363"/>
    <n v="5"/>
    <s v="Plato_11"/>
    <s v="Descripción del Plato_11"/>
    <n v="20"/>
    <n v="33"/>
    <n v="2"/>
    <n v="18"/>
    <s v="Ninguna"/>
    <n v="26"/>
    <n v="66"/>
    <n v="0.64999999999999991"/>
  </r>
  <r>
    <n v="364"/>
    <n v="15"/>
    <s v="Plato_16"/>
    <s v="Descripción del Plato_16"/>
    <n v="16"/>
    <n v="28"/>
    <n v="2"/>
    <n v="52"/>
    <s v="Ninguna"/>
    <n v="24"/>
    <n v="56"/>
    <n v="0.75"/>
  </r>
  <r>
    <n v="364"/>
    <n v="15"/>
    <s v="Plato_5"/>
    <s v="Descripción del Plato_5"/>
    <n v="13"/>
    <n v="22"/>
    <n v="1"/>
    <n v="20"/>
    <s v="Ninguna"/>
    <n v="9"/>
    <n v="22"/>
    <n v="0.69230769230769229"/>
  </r>
  <r>
    <n v="364"/>
    <n v="15"/>
    <s v="Plato_1"/>
    <s v="Descripción del Plato_1"/>
    <n v="15"/>
    <n v="25"/>
    <n v="2"/>
    <n v="14"/>
    <s v="Ninguna"/>
    <n v="20"/>
    <n v="50"/>
    <n v="0.66666666666666674"/>
  </r>
  <r>
    <n v="364"/>
    <n v="15"/>
    <s v="Plato_9"/>
    <s v="Descripción del Plato_9"/>
    <n v="17"/>
    <n v="29"/>
    <n v="1"/>
    <n v="26"/>
    <s v="Ninguna"/>
    <n v="12"/>
    <n v="29"/>
    <n v="0.70588235294117641"/>
  </r>
  <r>
    <n v="365"/>
    <n v="4"/>
    <s v="Plato_19"/>
    <s v="Descripción del Plato_19"/>
    <n v="22"/>
    <n v="36"/>
    <n v="3"/>
    <n v="25"/>
    <s v="Sin cebolla"/>
    <n v="42"/>
    <n v="108"/>
    <n v="0.63636363636363646"/>
  </r>
  <r>
    <n v="366"/>
    <n v="17"/>
    <s v="Plato_6"/>
    <s v="Descripción del Plato_6"/>
    <n v="16"/>
    <n v="27"/>
    <n v="2"/>
    <n v="30"/>
    <s v="Ninguna"/>
    <n v="22"/>
    <n v="54"/>
    <n v="0.6875"/>
  </r>
  <r>
    <n v="366"/>
    <n v="17"/>
    <s v="Plato_8"/>
    <s v="Descripción del Plato_8"/>
    <n v="21"/>
    <n v="35"/>
    <n v="3"/>
    <n v="51"/>
    <s v="Sin cebolla"/>
    <n v="42"/>
    <n v="105"/>
    <n v="0.66666666666666674"/>
  </r>
  <r>
    <n v="366"/>
    <n v="17"/>
    <s v="Plato_20"/>
    <s v="Descripción del Plato_20"/>
    <n v="25"/>
    <n v="40"/>
    <n v="2"/>
    <n v="9"/>
    <s v="Ninguna"/>
    <n v="30"/>
    <n v="80"/>
    <n v="0.60000000000000009"/>
  </r>
  <r>
    <n v="367"/>
    <n v="12"/>
    <s v="Plato_10"/>
    <s v="Descripción del Plato_10"/>
    <n v="15"/>
    <n v="26"/>
    <n v="2"/>
    <n v="34"/>
    <s v="Sin cebolla"/>
    <n v="22"/>
    <n v="52"/>
    <n v="0.73333333333333339"/>
  </r>
  <r>
    <n v="367"/>
    <n v="12"/>
    <s v="Plato_9"/>
    <s v="Descripción del Plato_9"/>
    <n v="17"/>
    <n v="29"/>
    <n v="1"/>
    <n v="26"/>
    <s v="Sin cebolla"/>
    <n v="12"/>
    <n v="29"/>
    <n v="0.70588235294117641"/>
  </r>
  <r>
    <n v="367"/>
    <n v="12"/>
    <s v="Plato_3"/>
    <s v="Descripción del Plato_3"/>
    <n v="12"/>
    <n v="20"/>
    <n v="1"/>
    <n v="13"/>
    <s v="Sin cebolla"/>
    <n v="8"/>
    <n v="20"/>
    <n v="0.66666666666666674"/>
  </r>
  <r>
    <n v="368"/>
    <n v="13"/>
    <s v="Plato_11"/>
    <s v="Descripción del Plato_11"/>
    <n v="20"/>
    <n v="33"/>
    <n v="3"/>
    <n v="45"/>
    <s v="Ninguna"/>
    <n v="39"/>
    <n v="99"/>
    <n v="0.64999999999999991"/>
  </r>
  <r>
    <n v="368"/>
    <n v="13"/>
    <s v="Plato_7"/>
    <s v="Descripción del Plato_7"/>
    <n v="14"/>
    <n v="24"/>
    <n v="1"/>
    <n v="40"/>
    <s v="Sin cebolla"/>
    <n v="10"/>
    <n v="24"/>
    <n v="0.71428571428571419"/>
  </r>
  <r>
    <n v="369"/>
    <n v="20"/>
    <s v="Plato_17"/>
    <s v="Descripción del Plato_17"/>
    <n v="19"/>
    <n v="31"/>
    <n v="2"/>
    <n v="7"/>
    <s v="Sin cebolla"/>
    <n v="24"/>
    <n v="62"/>
    <n v="0.63157894736842102"/>
  </r>
  <r>
    <n v="369"/>
    <n v="20"/>
    <s v="Plato_14"/>
    <s v="Descripción del Plato_14"/>
    <n v="14"/>
    <n v="23"/>
    <n v="2"/>
    <n v="7"/>
    <s v="Sin cebolla"/>
    <n v="18"/>
    <n v="46"/>
    <n v="0.64285714285714279"/>
  </r>
  <r>
    <n v="369"/>
    <n v="20"/>
    <s v="Plato_16"/>
    <s v="Descripción del Plato_16"/>
    <n v="16"/>
    <n v="28"/>
    <n v="2"/>
    <n v="8"/>
    <s v="Sin cebolla"/>
    <n v="24"/>
    <n v="56"/>
    <n v="0.75"/>
  </r>
  <r>
    <n v="369"/>
    <n v="20"/>
    <s v="Plato_10"/>
    <s v="Descripción del Plato_10"/>
    <n v="15"/>
    <n v="26"/>
    <n v="3"/>
    <n v="20"/>
    <s v="Sin cebolla"/>
    <n v="33"/>
    <n v="78"/>
    <n v="0.73333333333333339"/>
  </r>
  <r>
    <n v="370"/>
    <n v="13"/>
    <s v="Plato_19"/>
    <s v="Descripción del Plato_19"/>
    <n v="22"/>
    <n v="36"/>
    <n v="2"/>
    <n v="33"/>
    <s v="Sin cebolla"/>
    <n v="28"/>
    <n v="72"/>
    <n v="0.63636363636363646"/>
  </r>
  <r>
    <n v="371"/>
    <n v="4"/>
    <s v="Plato_17"/>
    <s v="Descripción del Plato_17"/>
    <n v="19"/>
    <n v="31"/>
    <n v="2"/>
    <n v="11"/>
    <s v="Sin cebolla"/>
    <n v="24"/>
    <n v="62"/>
    <n v="0.63157894736842102"/>
  </r>
  <r>
    <n v="371"/>
    <n v="4"/>
    <s v="Plato_19"/>
    <s v="Descripción del Plato_19"/>
    <n v="22"/>
    <n v="36"/>
    <n v="1"/>
    <n v="13"/>
    <s v="Ninguna"/>
    <n v="14"/>
    <n v="36"/>
    <n v="0.63636363636363646"/>
  </r>
  <r>
    <n v="371"/>
    <n v="4"/>
    <s v="Plato_16"/>
    <s v="Descripción del Plato_16"/>
    <n v="16"/>
    <n v="28"/>
    <n v="2"/>
    <n v="11"/>
    <s v="Ninguna"/>
    <n v="24"/>
    <n v="56"/>
    <n v="0.75"/>
  </r>
  <r>
    <n v="371"/>
    <n v="4"/>
    <s v="Plato_14"/>
    <s v="Descripción del Plato_14"/>
    <n v="14"/>
    <n v="23"/>
    <n v="2"/>
    <n v="14"/>
    <s v="Sin cebolla"/>
    <n v="18"/>
    <n v="46"/>
    <n v="0.64285714285714279"/>
  </r>
  <r>
    <n v="372"/>
    <n v="14"/>
    <s v="Plato_4"/>
    <s v="Descripción del Plato_4"/>
    <n v="10"/>
    <n v="18"/>
    <n v="2"/>
    <n v="22"/>
    <s v="Ninguna"/>
    <n v="16"/>
    <n v="36"/>
    <n v="0.8"/>
  </r>
  <r>
    <n v="373"/>
    <n v="19"/>
    <s v="Plato_13"/>
    <s v="Descripción del Plato_13"/>
    <n v="13"/>
    <n v="21"/>
    <n v="1"/>
    <n v="41"/>
    <s v="Sin cebolla"/>
    <n v="8"/>
    <n v="21"/>
    <n v="0.61538461538461542"/>
  </r>
  <r>
    <n v="373"/>
    <n v="19"/>
    <s v="Plato_8"/>
    <s v="Descripción del Plato_8"/>
    <n v="21"/>
    <n v="35"/>
    <n v="1"/>
    <n v="49"/>
    <s v="Ninguna"/>
    <n v="14"/>
    <n v="35"/>
    <n v="0.66666666666666674"/>
  </r>
  <r>
    <n v="373"/>
    <n v="19"/>
    <s v="Plato_5"/>
    <s v="Descripción del Plato_5"/>
    <n v="13"/>
    <n v="22"/>
    <n v="2"/>
    <n v="17"/>
    <s v="Sin cebolla"/>
    <n v="18"/>
    <n v="44"/>
    <n v="0.69230769230769229"/>
  </r>
  <r>
    <n v="373"/>
    <n v="19"/>
    <s v="Plato_3"/>
    <s v="Descripción del Plato_3"/>
    <n v="12"/>
    <n v="20"/>
    <n v="3"/>
    <n v="9"/>
    <s v="Sin cebolla"/>
    <n v="24"/>
    <n v="60"/>
    <n v="0.66666666666666674"/>
  </r>
  <r>
    <n v="374"/>
    <n v="18"/>
    <s v="Plato_8"/>
    <s v="Descripción del Plato_8"/>
    <n v="21"/>
    <n v="35"/>
    <n v="1"/>
    <n v="9"/>
    <s v="Sin cebolla"/>
    <n v="14"/>
    <n v="35"/>
    <n v="0.66666666666666674"/>
  </r>
  <r>
    <n v="375"/>
    <n v="18"/>
    <s v="Plato_17"/>
    <s v="Descripción del Plato_17"/>
    <n v="19"/>
    <n v="31"/>
    <n v="3"/>
    <n v="27"/>
    <s v="Ninguna"/>
    <n v="36"/>
    <n v="93"/>
    <n v="0.63157894736842102"/>
  </r>
  <r>
    <n v="376"/>
    <n v="16"/>
    <s v="Plato_14"/>
    <s v="Descripción del Plato_14"/>
    <n v="14"/>
    <n v="23"/>
    <n v="2"/>
    <n v="5"/>
    <s v="Sin cebolla"/>
    <n v="18"/>
    <n v="46"/>
    <n v="0.64285714285714279"/>
  </r>
  <r>
    <n v="377"/>
    <n v="5"/>
    <s v="Plato_18"/>
    <s v="Descripción del Plato_18"/>
    <n v="20"/>
    <n v="34"/>
    <n v="2"/>
    <n v="13"/>
    <s v="Ninguna"/>
    <n v="28"/>
    <n v="68"/>
    <n v="0.7"/>
  </r>
  <r>
    <n v="377"/>
    <n v="5"/>
    <s v="Plato_15"/>
    <s v="Descripción del Plato_15"/>
    <n v="19"/>
    <n v="32"/>
    <n v="1"/>
    <n v="33"/>
    <s v="Ninguna"/>
    <n v="13"/>
    <n v="32"/>
    <n v="0.68421052631578938"/>
  </r>
  <r>
    <n v="378"/>
    <n v="3"/>
    <s v="Plato_2"/>
    <s v="Descripción del Plato_2"/>
    <n v="18"/>
    <n v="30"/>
    <n v="1"/>
    <n v="14"/>
    <s v="Sin cebolla"/>
    <n v="12"/>
    <n v="30"/>
    <n v="0.66666666666666674"/>
  </r>
  <r>
    <n v="378"/>
    <n v="3"/>
    <s v="Plato_12"/>
    <s v="Descripción del Plato_12"/>
    <n v="11"/>
    <n v="19"/>
    <n v="1"/>
    <n v="7"/>
    <s v="Sin cebolla"/>
    <n v="8"/>
    <n v="19"/>
    <n v="0.72727272727272729"/>
  </r>
  <r>
    <n v="379"/>
    <n v="4"/>
    <s v="Plato_8"/>
    <s v="Descripción del Plato_8"/>
    <n v="21"/>
    <n v="35"/>
    <n v="2"/>
    <n v="6"/>
    <s v="Ninguna"/>
    <n v="28"/>
    <n v="70"/>
    <n v="0.66666666666666674"/>
  </r>
  <r>
    <n v="380"/>
    <n v="5"/>
    <s v="Plato_11"/>
    <s v="Descripción del Plato_11"/>
    <n v="20"/>
    <n v="33"/>
    <n v="3"/>
    <n v="58"/>
    <s v="Ninguna"/>
    <n v="39"/>
    <n v="99"/>
    <n v="0.64999999999999991"/>
  </r>
  <r>
    <n v="380"/>
    <n v="5"/>
    <s v="Plato_12"/>
    <s v="Descripción del Plato_12"/>
    <n v="11"/>
    <n v="19"/>
    <n v="2"/>
    <n v="35"/>
    <s v="Ninguna"/>
    <n v="16"/>
    <n v="38"/>
    <n v="0.72727272727272729"/>
  </r>
  <r>
    <n v="381"/>
    <n v="4"/>
    <s v="Plato_10"/>
    <s v="Descripción del Plato_10"/>
    <n v="15"/>
    <n v="26"/>
    <n v="3"/>
    <n v="35"/>
    <s v="Ninguna"/>
    <n v="33"/>
    <n v="78"/>
    <n v="0.73333333333333339"/>
  </r>
  <r>
    <n v="381"/>
    <n v="4"/>
    <s v="Plato_11"/>
    <s v="Descripción del Plato_11"/>
    <n v="20"/>
    <n v="33"/>
    <n v="2"/>
    <n v="12"/>
    <s v="Ninguna"/>
    <n v="26"/>
    <n v="66"/>
    <n v="0.64999999999999991"/>
  </r>
  <r>
    <n v="382"/>
    <n v="20"/>
    <s v="Plato_9"/>
    <s v="Descripción del Plato_9"/>
    <n v="17"/>
    <n v="29"/>
    <n v="3"/>
    <n v="54"/>
    <s v="Sin cebolla"/>
    <n v="36"/>
    <n v="87"/>
    <n v="0.70588235294117641"/>
  </r>
  <r>
    <n v="383"/>
    <n v="6"/>
    <s v="Plato_19"/>
    <s v="Descripción del Plato_19"/>
    <n v="22"/>
    <n v="36"/>
    <n v="3"/>
    <n v="9"/>
    <s v="Sin cebolla"/>
    <n v="42"/>
    <n v="108"/>
    <n v="0.63636363636363646"/>
  </r>
  <r>
    <n v="384"/>
    <n v="1"/>
    <s v="Plato_4"/>
    <s v="Descripción del Plato_4"/>
    <n v="10"/>
    <n v="18"/>
    <n v="2"/>
    <n v="26"/>
    <s v="Ninguna"/>
    <n v="16"/>
    <n v="36"/>
    <n v="0.8"/>
  </r>
  <r>
    <n v="384"/>
    <n v="1"/>
    <s v="Plato_12"/>
    <s v="Descripción del Plato_12"/>
    <n v="11"/>
    <n v="19"/>
    <n v="3"/>
    <n v="35"/>
    <s v="Sin cebolla"/>
    <n v="24"/>
    <n v="57"/>
    <n v="0.72727272727272729"/>
  </r>
  <r>
    <n v="384"/>
    <n v="1"/>
    <s v="Plato_6"/>
    <s v="Descripción del Plato_6"/>
    <n v="16"/>
    <n v="27"/>
    <n v="1"/>
    <n v="49"/>
    <s v="Sin cebolla"/>
    <n v="11"/>
    <n v="27"/>
    <n v="0.6875"/>
  </r>
  <r>
    <n v="385"/>
    <n v="6"/>
    <s v="Plato_2"/>
    <s v="Descripción del Plato_2"/>
    <n v="18"/>
    <n v="30"/>
    <n v="2"/>
    <n v="22"/>
    <s v="Ninguna"/>
    <n v="24"/>
    <n v="60"/>
    <n v="0.66666666666666674"/>
  </r>
  <r>
    <n v="386"/>
    <n v="5"/>
    <s v="Plato_11"/>
    <s v="Descripción del Plato_11"/>
    <n v="20"/>
    <n v="33"/>
    <n v="3"/>
    <n v="40"/>
    <s v="Sin cebolla"/>
    <n v="39"/>
    <n v="99"/>
    <n v="0.64999999999999991"/>
  </r>
  <r>
    <n v="387"/>
    <n v="6"/>
    <s v="Plato_17"/>
    <s v="Descripción del Plato_17"/>
    <n v="19"/>
    <n v="31"/>
    <n v="3"/>
    <n v="18"/>
    <s v="Sin cebolla"/>
    <n v="36"/>
    <n v="93"/>
    <n v="0.63157894736842102"/>
  </r>
  <r>
    <n v="388"/>
    <n v="18"/>
    <s v="Plato_17"/>
    <s v="Descripción del Plato_17"/>
    <n v="19"/>
    <n v="31"/>
    <n v="2"/>
    <n v="52"/>
    <s v="Sin cebolla"/>
    <n v="24"/>
    <n v="62"/>
    <n v="0.63157894736842102"/>
  </r>
  <r>
    <n v="388"/>
    <n v="18"/>
    <s v="Plato_19"/>
    <s v="Descripción del Plato_19"/>
    <n v="22"/>
    <n v="36"/>
    <n v="2"/>
    <n v="37"/>
    <s v="Ninguna"/>
    <n v="28"/>
    <n v="72"/>
    <n v="0.63636363636363646"/>
  </r>
  <r>
    <n v="388"/>
    <n v="18"/>
    <s v="Plato_9"/>
    <s v="Descripción del Plato_9"/>
    <n v="17"/>
    <n v="29"/>
    <n v="2"/>
    <n v="31"/>
    <s v="Sin cebolla"/>
    <n v="24"/>
    <n v="58"/>
    <n v="0.70588235294117641"/>
  </r>
  <r>
    <n v="388"/>
    <n v="18"/>
    <s v="Plato_11"/>
    <s v="Descripción del Plato_11"/>
    <n v="20"/>
    <n v="33"/>
    <n v="3"/>
    <n v="51"/>
    <s v="Sin cebolla"/>
    <n v="39"/>
    <n v="99"/>
    <n v="0.64999999999999991"/>
  </r>
  <r>
    <n v="389"/>
    <n v="19"/>
    <s v="Plato_11"/>
    <s v="Descripción del Plato_11"/>
    <n v="20"/>
    <n v="33"/>
    <n v="1"/>
    <n v="24"/>
    <s v="Ninguna"/>
    <n v="13"/>
    <n v="33"/>
    <n v="0.64999999999999991"/>
  </r>
  <r>
    <n v="390"/>
    <n v="9"/>
    <s v="Plato_5"/>
    <s v="Descripción del Plato_5"/>
    <n v="13"/>
    <n v="22"/>
    <n v="2"/>
    <n v="52"/>
    <s v="Sin cebolla"/>
    <n v="18"/>
    <n v="44"/>
    <n v="0.69230769230769229"/>
  </r>
  <r>
    <n v="390"/>
    <n v="9"/>
    <s v="Plato_10"/>
    <s v="Descripción del Plato_10"/>
    <n v="15"/>
    <n v="26"/>
    <n v="3"/>
    <n v="13"/>
    <s v="Sin cebolla"/>
    <n v="33"/>
    <n v="78"/>
    <n v="0.73333333333333339"/>
  </r>
  <r>
    <n v="390"/>
    <n v="9"/>
    <s v="Plato_13"/>
    <s v="Descripción del Plato_13"/>
    <n v="13"/>
    <n v="21"/>
    <n v="1"/>
    <n v="28"/>
    <s v="Sin cebolla"/>
    <n v="8"/>
    <n v="21"/>
    <n v="0.61538461538461542"/>
  </r>
  <r>
    <n v="391"/>
    <n v="15"/>
    <s v="Plato_5"/>
    <s v="Descripción del Plato_5"/>
    <n v="13"/>
    <n v="22"/>
    <n v="1"/>
    <n v="35"/>
    <s v="Ninguna"/>
    <n v="9"/>
    <n v="22"/>
    <n v="0.69230769230769229"/>
  </r>
  <r>
    <n v="392"/>
    <n v="14"/>
    <s v="Plato_15"/>
    <s v="Descripción del Plato_15"/>
    <n v="19"/>
    <n v="32"/>
    <n v="3"/>
    <n v="17"/>
    <s v="Ninguna"/>
    <n v="39"/>
    <n v="96"/>
    <n v="0.68421052631578938"/>
  </r>
  <r>
    <n v="392"/>
    <n v="14"/>
    <s v="Plato_7"/>
    <s v="Descripción del Plato_7"/>
    <n v="14"/>
    <n v="24"/>
    <n v="1"/>
    <n v="37"/>
    <s v="Sin cebolla"/>
    <n v="10"/>
    <n v="24"/>
    <n v="0.71428571428571419"/>
  </r>
  <r>
    <n v="393"/>
    <n v="13"/>
    <s v="Plato_12"/>
    <s v="Descripción del Plato_12"/>
    <n v="11"/>
    <n v="19"/>
    <n v="2"/>
    <n v="40"/>
    <s v="Ninguna"/>
    <n v="16"/>
    <n v="38"/>
    <n v="0.72727272727272729"/>
  </r>
  <r>
    <n v="393"/>
    <n v="13"/>
    <s v="Plato_8"/>
    <s v="Descripción del Plato_8"/>
    <n v="21"/>
    <n v="35"/>
    <n v="3"/>
    <n v="23"/>
    <s v="Ninguna"/>
    <n v="42"/>
    <n v="105"/>
    <n v="0.66666666666666674"/>
  </r>
  <r>
    <n v="393"/>
    <n v="13"/>
    <s v="Plato_13"/>
    <s v="Descripción del Plato_13"/>
    <n v="13"/>
    <n v="21"/>
    <n v="1"/>
    <n v="20"/>
    <s v="Sin cebolla"/>
    <n v="8"/>
    <n v="21"/>
    <n v="0.61538461538461542"/>
  </r>
  <r>
    <n v="393"/>
    <n v="13"/>
    <s v="Plato_5"/>
    <s v="Descripción del Plato_5"/>
    <n v="13"/>
    <n v="22"/>
    <n v="2"/>
    <n v="26"/>
    <s v="Sin cebolla"/>
    <n v="18"/>
    <n v="44"/>
    <n v="0.69230769230769229"/>
  </r>
  <r>
    <n v="394"/>
    <n v="17"/>
    <s v="Plato_7"/>
    <s v="Descripción del Plato_7"/>
    <n v="14"/>
    <n v="24"/>
    <n v="2"/>
    <n v="5"/>
    <s v="Ninguna"/>
    <n v="20"/>
    <n v="48"/>
    <n v="0.71428571428571419"/>
  </r>
  <r>
    <n v="394"/>
    <n v="17"/>
    <s v="Plato_9"/>
    <s v="Descripción del Plato_9"/>
    <n v="17"/>
    <n v="29"/>
    <n v="1"/>
    <n v="42"/>
    <s v="Sin cebolla"/>
    <n v="12"/>
    <n v="29"/>
    <n v="0.70588235294117641"/>
  </r>
  <r>
    <n v="395"/>
    <n v="2"/>
    <s v="Plato_12"/>
    <s v="Descripción del Plato_12"/>
    <n v="11"/>
    <n v="19"/>
    <n v="2"/>
    <n v="8"/>
    <s v="Ninguna"/>
    <n v="16"/>
    <n v="38"/>
    <n v="0.72727272727272729"/>
  </r>
  <r>
    <n v="396"/>
    <n v="11"/>
    <s v="Plato_3"/>
    <s v="Descripción del Plato_3"/>
    <n v="12"/>
    <n v="20"/>
    <n v="1"/>
    <n v="31"/>
    <s v="Sin cebolla"/>
    <n v="8"/>
    <n v="20"/>
    <n v="0.66666666666666674"/>
  </r>
  <r>
    <n v="396"/>
    <n v="11"/>
    <s v="Plato_13"/>
    <s v="Descripción del Plato_13"/>
    <n v="13"/>
    <n v="21"/>
    <n v="3"/>
    <n v="26"/>
    <s v="Sin cebolla"/>
    <n v="24"/>
    <n v="63"/>
    <n v="0.61538461538461542"/>
  </r>
  <r>
    <n v="397"/>
    <n v="4"/>
    <s v="Plato_6"/>
    <s v="Descripción del Plato_6"/>
    <n v="16"/>
    <n v="27"/>
    <n v="2"/>
    <n v="10"/>
    <s v="Sin cebolla"/>
    <n v="22"/>
    <n v="54"/>
    <n v="0.6875"/>
  </r>
  <r>
    <n v="397"/>
    <n v="4"/>
    <s v="Plato_17"/>
    <s v="Descripción del Plato_17"/>
    <n v="19"/>
    <n v="31"/>
    <n v="3"/>
    <n v="59"/>
    <s v="Sin cebolla"/>
    <n v="36"/>
    <n v="93"/>
    <n v="0.63157894736842102"/>
  </r>
  <r>
    <n v="398"/>
    <n v="9"/>
    <s v="Plato_16"/>
    <s v="Descripción del Plato_16"/>
    <n v="16"/>
    <n v="28"/>
    <n v="2"/>
    <n v="50"/>
    <s v="Ninguna"/>
    <n v="24"/>
    <n v="56"/>
    <n v="0.75"/>
  </r>
  <r>
    <n v="398"/>
    <n v="9"/>
    <s v="Plato_11"/>
    <s v="Descripción del Plato_11"/>
    <n v="20"/>
    <n v="33"/>
    <n v="2"/>
    <n v="21"/>
    <s v="Sin cebolla"/>
    <n v="26"/>
    <n v="66"/>
    <n v="0.64999999999999991"/>
  </r>
  <r>
    <n v="399"/>
    <n v="7"/>
    <s v="Plato_11"/>
    <s v="Descripción del Plato_11"/>
    <n v="20"/>
    <n v="33"/>
    <n v="3"/>
    <n v="45"/>
    <s v="Ninguna"/>
    <n v="39"/>
    <n v="99"/>
    <n v="0.64999999999999991"/>
  </r>
  <r>
    <n v="399"/>
    <n v="7"/>
    <s v="Plato_19"/>
    <s v="Descripción del Plato_19"/>
    <n v="22"/>
    <n v="36"/>
    <n v="3"/>
    <n v="46"/>
    <s v="Sin cebolla"/>
    <n v="42"/>
    <n v="108"/>
    <n v="0.63636363636363646"/>
  </r>
  <r>
    <n v="400"/>
    <n v="9"/>
    <s v="Plato_20"/>
    <s v="Descripción del Plato_20"/>
    <n v="25"/>
    <n v="40"/>
    <n v="2"/>
    <n v="28"/>
    <s v="Ninguna"/>
    <n v="30"/>
    <n v="80"/>
    <n v="0.60000000000000009"/>
  </r>
  <r>
    <n v="400"/>
    <n v="9"/>
    <s v="Plato_16"/>
    <s v="Descripción del Plato_16"/>
    <n v="16"/>
    <n v="28"/>
    <n v="2"/>
    <n v="13"/>
    <s v="Ninguna"/>
    <n v="24"/>
    <n v="56"/>
    <n v="0.75"/>
  </r>
  <r>
    <n v="400"/>
    <n v="9"/>
    <s v="Plato_17"/>
    <s v="Descripción del Plato_17"/>
    <n v="19"/>
    <n v="31"/>
    <n v="2"/>
    <n v="38"/>
    <s v="Sin cebolla"/>
    <n v="24"/>
    <n v="62"/>
    <n v="0.63157894736842102"/>
  </r>
  <r>
    <n v="401"/>
    <n v="16"/>
    <s v="Plato_13"/>
    <s v="Descripción del Plato_13"/>
    <n v="13"/>
    <n v="21"/>
    <n v="2"/>
    <n v="20"/>
    <s v="Ninguna"/>
    <n v="16"/>
    <n v="42"/>
    <n v="0.61538461538461542"/>
  </r>
  <r>
    <n v="402"/>
    <n v="18"/>
    <s v="Plato_1"/>
    <s v="Descripción del Plato_1"/>
    <n v="15"/>
    <n v="25"/>
    <n v="2"/>
    <n v="16"/>
    <s v="Sin cebolla"/>
    <n v="20"/>
    <n v="50"/>
    <n v="0.66666666666666674"/>
  </r>
  <r>
    <n v="402"/>
    <n v="18"/>
    <s v="Plato_12"/>
    <s v="Descripción del Plato_12"/>
    <n v="11"/>
    <n v="19"/>
    <n v="3"/>
    <n v="29"/>
    <s v="Sin cebolla"/>
    <n v="24"/>
    <n v="57"/>
    <n v="0.72727272727272729"/>
  </r>
  <r>
    <n v="402"/>
    <n v="18"/>
    <s v="Plato_5"/>
    <s v="Descripción del Plato_5"/>
    <n v="13"/>
    <n v="22"/>
    <n v="2"/>
    <n v="21"/>
    <s v="Ninguna"/>
    <n v="18"/>
    <n v="44"/>
    <n v="0.69230769230769229"/>
  </r>
  <r>
    <n v="403"/>
    <n v="14"/>
    <s v="Plato_5"/>
    <s v="Descripción del Plato_5"/>
    <n v="13"/>
    <n v="22"/>
    <n v="3"/>
    <n v="17"/>
    <s v="Ninguna"/>
    <n v="27"/>
    <n v="66"/>
    <n v="0.69230769230769229"/>
  </r>
  <r>
    <n v="403"/>
    <n v="14"/>
    <s v="Plato_4"/>
    <s v="Descripción del Plato_4"/>
    <n v="10"/>
    <n v="18"/>
    <n v="2"/>
    <n v="5"/>
    <s v="Sin cebolla"/>
    <n v="16"/>
    <n v="36"/>
    <n v="0.8"/>
  </r>
  <r>
    <n v="403"/>
    <n v="14"/>
    <s v="Plato_15"/>
    <s v="Descripción del Plato_15"/>
    <n v="19"/>
    <n v="32"/>
    <n v="2"/>
    <n v="8"/>
    <s v="Sin cebolla"/>
    <n v="26"/>
    <n v="64"/>
    <n v="0.68421052631578938"/>
  </r>
  <r>
    <n v="403"/>
    <n v="14"/>
    <s v="Plato_7"/>
    <s v="Descripción del Plato_7"/>
    <n v="14"/>
    <n v="24"/>
    <n v="1"/>
    <n v="55"/>
    <s v="Sin cebolla"/>
    <n v="10"/>
    <n v="24"/>
    <n v="0.71428571428571419"/>
  </r>
  <r>
    <n v="404"/>
    <n v="17"/>
    <s v="Plato_13"/>
    <s v="Descripción del Plato_13"/>
    <n v="13"/>
    <n v="21"/>
    <n v="2"/>
    <n v="20"/>
    <s v="Ninguna"/>
    <n v="16"/>
    <n v="42"/>
    <n v="0.61538461538461542"/>
  </r>
  <r>
    <n v="404"/>
    <n v="17"/>
    <s v="Plato_3"/>
    <s v="Descripción del Plato_3"/>
    <n v="12"/>
    <n v="20"/>
    <n v="1"/>
    <n v="53"/>
    <s v="Sin cebolla"/>
    <n v="8"/>
    <n v="20"/>
    <n v="0.66666666666666674"/>
  </r>
  <r>
    <n v="404"/>
    <n v="17"/>
    <s v="Plato_20"/>
    <s v="Descripción del Plato_20"/>
    <n v="25"/>
    <n v="40"/>
    <n v="3"/>
    <n v="29"/>
    <s v="Sin cebolla"/>
    <n v="45"/>
    <n v="120"/>
    <n v="0.60000000000000009"/>
  </r>
  <r>
    <n v="405"/>
    <n v="5"/>
    <s v="Plato_10"/>
    <s v="Descripción del Plato_10"/>
    <n v="15"/>
    <n v="26"/>
    <n v="1"/>
    <n v="41"/>
    <s v="Sin cebolla"/>
    <n v="11"/>
    <n v="26"/>
    <n v="0.73333333333333339"/>
  </r>
  <r>
    <n v="405"/>
    <n v="5"/>
    <s v="Plato_20"/>
    <s v="Descripción del Plato_20"/>
    <n v="25"/>
    <n v="40"/>
    <n v="1"/>
    <n v="44"/>
    <s v="Ninguna"/>
    <n v="15"/>
    <n v="40"/>
    <n v="0.60000000000000009"/>
  </r>
  <r>
    <n v="405"/>
    <n v="5"/>
    <s v="Plato_3"/>
    <s v="Descripción del Plato_3"/>
    <n v="12"/>
    <n v="20"/>
    <n v="2"/>
    <n v="13"/>
    <s v="Sin cebolla"/>
    <n v="16"/>
    <n v="40"/>
    <n v="0.66666666666666674"/>
  </r>
  <r>
    <n v="406"/>
    <n v="14"/>
    <s v="Plato_3"/>
    <s v="Descripción del Plato_3"/>
    <n v="12"/>
    <n v="20"/>
    <n v="3"/>
    <n v="6"/>
    <s v="Ninguna"/>
    <n v="24"/>
    <n v="60"/>
    <n v="0.66666666666666674"/>
  </r>
  <r>
    <n v="406"/>
    <n v="14"/>
    <s v="Plato_8"/>
    <s v="Descripción del Plato_8"/>
    <n v="21"/>
    <n v="35"/>
    <n v="2"/>
    <n v="56"/>
    <s v="Ninguna"/>
    <n v="28"/>
    <n v="70"/>
    <n v="0.66666666666666674"/>
  </r>
  <r>
    <n v="406"/>
    <n v="14"/>
    <s v="Plato_1"/>
    <s v="Descripción del Plato_1"/>
    <n v="15"/>
    <n v="25"/>
    <n v="1"/>
    <n v="55"/>
    <s v="Sin cebolla"/>
    <n v="10"/>
    <n v="25"/>
    <n v="0.66666666666666674"/>
  </r>
  <r>
    <n v="407"/>
    <n v="4"/>
    <s v="Plato_3"/>
    <s v="Descripción del Plato_3"/>
    <n v="12"/>
    <n v="20"/>
    <n v="3"/>
    <n v="32"/>
    <s v="Ninguna"/>
    <n v="24"/>
    <n v="60"/>
    <n v="0.66666666666666674"/>
  </r>
  <r>
    <n v="407"/>
    <n v="4"/>
    <s v="Plato_8"/>
    <s v="Descripción del Plato_8"/>
    <n v="21"/>
    <n v="35"/>
    <n v="1"/>
    <n v="18"/>
    <s v="Sin cebolla"/>
    <n v="14"/>
    <n v="35"/>
    <n v="0.66666666666666674"/>
  </r>
  <r>
    <n v="408"/>
    <n v="17"/>
    <s v="Plato_1"/>
    <s v="Descripción del Plato_1"/>
    <n v="15"/>
    <n v="25"/>
    <n v="1"/>
    <n v="58"/>
    <s v="Sin cebolla"/>
    <n v="10"/>
    <n v="25"/>
    <n v="0.66666666666666674"/>
  </r>
  <r>
    <n v="408"/>
    <n v="17"/>
    <s v="Plato_7"/>
    <s v="Descripción del Plato_7"/>
    <n v="14"/>
    <n v="24"/>
    <n v="3"/>
    <n v="11"/>
    <s v="Ninguna"/>
    <n v="30"/>
    <n v="72"/>
    <n v="0.71428571428571419"/>
  </r>
  <r>
    <n v="408"/>
    <n v="17"/>
    <s v="Plato_18"/>
    <s v="Descripción del Plato_18"/>
    <n v="20"/>
    <n v="34"/>
    <n v="1"/>
    <n v="37"/>
    <s v="Sin cebolla"/>
    <n v="14"/>
    <n v="34"/>
    <n v="0.7"/>
  </r>
  <r>
    <n v="409"/>
    <n v="15"/>
    <s v="Plato_13"/>
    <s v="Descripción del Plato_13"/>
    <n v="13"/>
    <n v="21"/>
    <n v="3"/>
    <n v="44"/>
    <s v="Sin cebolla"/>
    <n v="24"/>
    <n v="63"/>
    <n v="0.61538461538461542"/>
  </r>
  <r>
    <n v="409"/>
    <n v="15"/>
    <s v="Plato_20"/>
    <s v="Descripción del Plato_20"/>
    <n v="25"/>
    <n v="40"/>
    <n v="1"/>
    <n v="43"/>
    <s v="Ninguna"/>
    <n v="15"/>
    <n v="40"/>
    <n v="0.60000000000000009"/>
  </r>
  <r>
    <n v="409"/>
    <n v="15"/>
    <s v="Plato_16"/>
    <s v="Descripción del Plato_16"/>
    <n v="16"/>
    <n v="28"/>
    <n v="1"/>
    <n v="47"/>
    <s v="Ninguna"/>
    <n v="12"/>
    <n v="28"/>
    <n v="0.75"/>
  </r>
  <r>
    <n v="409"/>
    <n v="15"/>
    <s v="Plato_7"/>
    <s v="Descripción del Plato_7"/>
    <n v="14"/>
    <n v="24"/>
    <n v="3"/>
    <n v="29"/>
    <s v="Ninguna"/>
    <n v="30"/>
    <n v="72"/>
    <n v="0.71428571428571419"/>
  </r>
  <r>
    <n v="410"/>
    <n v="1"/>
    <s v="Plato_3"/>
    <s v="Descripción del Plato_3"/>
    <n v="12"/>
    <n v="20"/>
    <n v="1"/>
    <n v="50"/>
    <s v="Sin cebolla"/>
    <n v="8"/>
    <n v="20"/>
    <n v="0.66666666666666674"/>
  </r>
  <r>
    <n v="410"/>
    <n v="1"/>
    <s v="Plato_19"/>
    <s v="Descripción del Plato_19"/>
    <n v="22"/>
    <n v="36"/>
    <n v="1"/>
    <n v="41"/>
    <s v="Ninguna"/>
    <n v="14"/>
    <n v="36"/>
    <n v="0.63636363636363646"/>
  </r>
  <r>
    <n v="411"/>
    <n v="3"/>
    <s v="Plato_20"/>
    <s v="Descripción del Plato_20"/>
    <n v="25"/>
    <n v="40"/>
    <n v="3"/>
    <n v="36"/>
    <s v="Sin cebolla"/>
    <n v="45"/>
    <n v="120"/>
    <n v="0.60000000000000009"/>
  </r>
  <r>
    <n v="411"/>
    <n v="3"/>
    <s v="Plato_4"/>
    <s v="Descripción del Plato_4"/>
    <n v="10"/>
    <n v="18"/>
    <n v="1"/>
    <n v="33"/>
    <s v="Ninguna"/>
    <n v="8"/>
    <n v="18"/>
    <n v="0.8"/>
  </r>
  <r>
    <n v="411"/>
    <n v="3"/>
    <s v="Plato_6"/>
    <s v="Descripción del Plato_6"/>
    <n v="16"/>
    <n v="27"/>
    <n v="3"/>
    <n v="9"/>
    <s v="Ninguna"/>
    <n v="33"/>
    <n v="81"/>
    <n v="0.6875"/>
  </r>
  <r>
    <n v="412"/>
    <n v="11"/>
    <s v="Plato_17"/>
    <s v="Descripción del Plato_17"/>
    <n v="19"/>
    <n v="31"/>
    <n v="3"/>
    <n v="57"/>
    <s v="Sin cebolla"/>
    <n v="36"/>
    <n v="93"/>
    <n v="0.63157894736842102"/>
  </r>
  <r>
    <n v="413"/>
    <n v="13"/>
    <s v="Plato_8"/>
    <s v="Descripción del Plato_8"/>
    <n v="21"/>
    <n v="35"/>
    <n v="1"/>
    <n v="12"/>
    <s v="Sin cebolla"/>
    <n v="14"/>
    <n v="35"/>
    <n v="0.66666666666666674"/>
  </r>
  <r>
    <n v="414"/>
    <n v="14"/>
    <s v="Plato_11"/>
    <s v="Descripción del Plato_11"/>
    <n v="20"/>
    <n v="33"/>
    <n v="1"/>
    <n v="38"/>
    <s v="Ninguna"/>
    <n v="13"/>
    <n v="33"/>
    <n v="0.64999999999999991"/>
  </r>
  <r>
    <n v="415"/>
    <n v="14"/>
    <s v="Plato_6"/>
    <s v="Descripción del Plato_6"/>
    <n v="16"/>
    <n v="27"/>
    <n v="2"/>
    <n v="32"/>
    <s v="Ninguna"/>
    <n v="22"/>
    <n v="54"/>
    <n v="0.6875"/>
  </r>
  <r>
    <n v="415"/>
    <n v="14"/>
    <s v="Plato_18"/>
    <s v="Descripción del Plato_18"/>
    <n v="20"/>
    <n v="34"/>
    <n v="2"/>
    <n v="16"/>
    <s v="Sin cebolla"/>
    <n v="28"/>
    <n v="68"/>
    <n v="0.7"/>
  </r>
  <r>
    <n v="415"/>
    <n v="14"/>
    <s v="Plato_19"/>
    <s v="Descripción del Plato_19"/>
    <n v="22"/>
    <n v="36"/>
    <n v="1"/>
    <n v="39"/>
    <s v="Ninguna"/>
    <n v="14"/>
    <n v="36"/>
    <n v="0.63636363636363646"/>
  </r>
  <r>
    <n v="416"/>
    <n v="20"/>
    <s v="Plato_1"/>
    <s v="Descripción del Plato_1"/>
    <n v="15"/>
    <n v="25"/>
    <n v="1"/>
    <n v="9"/>
    <s v="Sin cebolla"/>
    <n v="10"/>
    <n v="25"/>
    <n v="0.66666666666666674"/>
  </r>
  <r>
    <n v="417"/>
    <n v="7"/>
    <s v="Plato_9"/>
    <s v="Descripción del Plato_9"/>
    <n v="17"/>
    <n v="29"/>
    <n v="1"/>
    <n v="23"/>
    <s v="Ninguna"/>
    <n v="12"/>
    <n v="29"/>
    <n v="0.70588235294117641"/>
  </r>
  <r>
    <n v="417"/>
    <n v="7"/>
    <s v="Plato_20"/>
    <s v="Descripción del Plato_20"/>
    <n v="25"/>
    <n v="40"/>
    <n v="1"/>
    <n v="17"/>
    <s v="Ninguna"/>
    <n v="15"/>
    <n v="40"/>
    <n v="0.60000000000000009"/>
  </r>
  <r>
    <n v="417"/>
    <n v="7"/>
    <s v="Plato_12"/>
    <s v="Descripción del Plato_12"/>
    <n v="11"/>
    <n v="19"/>
    <n v="1"/>
    <n v="16"/>
    <s v="Sin cebolla"/>
    <n v="8"/>
    <n v="19"/>
    <n v="0.72727272727272729"/>
  </r>
  <r>
    <n v="417"/>
    <n v="7"/>
    <s v="Plato_6"/>
    <s v="Descripción del Plato_6"/>
    <n v="16"/>
    <n v="27"/>
    <n v="2"/>
    <n v="34"/>
    <s v="Sin cebolla"/>
    <n v="22"/>
    <n v="54"/>
    <n v="0.6875"/>
  </r>
  <r>
    <n v="418"/>
    <n v="17"/>
    <s v="Plato_1"/>
    <s v="Descripción del Plato_1"/>
    <n v="15"/>
    <n v="25"/>
    <n v="1"/>
    <n v="45"/>
    <s v="Ninguna"/>
    <n v="10"/>
    <n v="25"/>
    <n v="0.66666666666666674"/>
  </r>
  <r>
    <n v="418"/>
    <n v="17"/>
    <s v="Plato_17"/>
    <s v="Descripción del Plato_17"/>
    <n v="19"/>
    <n v="31"/>
    <n v="3"/>
    <n v="55"/>
    <s v="Sin cebolla"/>
    <n v="36"/>
    <n v="93"/>
    <n v="0.63157894736842102"/>
  </r>
  <r>
    <n v="419"/>
    <n v="11"/>
    <s v="Plato_18"/>
    <s v="Descripción del Plato_18"/>
    <n v="20"/>
    <n v="34"/>
    <n v="1"/>
    <n v="7"/>
    <s v="Sin cebolla"/>
    <n v="14"/>
    <n v="34"/>
    <n v="0.7"/>
  </r>
  <r>
    <n v="419"/>
    <n v="11"/>
    <s v="Plato_11"/>
    <s v="Descripción del Plato_11"/>
    <n v="20"/>
    <n v="33"/>
    <n v="1"/>
    <n v="57"/>
    <s v="Ninguna"/>
    <n v="13"/>
    <n v="33"/>
    <n v="0.64999999999999991"/>
  </r>
  <r>
    <n v="420"/>
    <n v="18"/>
    <s v="Plato_18"/>
    <s v="Descripción del Plato_18"/>
    <n v="20"/>
    <n v="34"/>
    <n v="2"/>
    <n v="33"/>
    <s v="Ninguna"/>
    <n v="28"/>
    <n v="68"/>
    <n v="0.7"/>
  </r>
  <r>
    <n v="420"/>
    <n v="18"/>
    <s v="Plato_3"/>
    <s v="Descripción del Plato_3"/>
    <n v="12"/>
    <n v="20"/>
    <n v="3"/>
    <n v="10"/>
    <s v="Ninguna"/>
    <n v="24"/>
    <n v="60"/>
    <n v="0.66666666666666674"/>
  </r>
  <r>
    <n v="420"/>
    <n v="18"/>
    <s v="Plato_1"/>
    <s v="Descripción del Plato_1"/>
    <n v="15"/>
    <n v="25"/>
    <n v="2"/>
    <n v="28"/>
    <s v="Ninguna"/>
    <n v="20"/>
    <n v="50"/>
    <n v="0.66666666666666674"/>
  </r>
  <r>
    <n v="420"/>
    <n v="18"/>
    <s v="Plato_15"/>
    <s v="Descripción del Plato_15"/>
    <n v="19"/>
    <n v="32"/>
    <n v="2"/>
    <n v="34"/>
    <s v="Ninguna"/>
    <n v="26"/>
    <n v="64"/>
    <n v="0.68421052631578938"/>
  </r>
  <r>
    <n v="421"/>
    <n v="10"/>
    <s v="Plato_17"/>
    <s v="Descripción del Plato_17"/>
    <n v="19"/>
    <n v="31"/>
    <n v="1"/>
    <n v="18"/>
    <s v="Sin cebolla"/>
    <n v="12"/>
    <n v="31"/>
    <n v="0.63157894736842102"/>
  </r>
  <r>
    <n v="421"/>
    <n v="10"/>
    <s v="Plato_4"/>
    <s v="Descripción del Plato_4"/>
    <n v="10"/>
    <n v="18"/>
    <n v="3"/>
    <n v="53"/>
    <s v="Sin cebolla"/>
    <n v="24"/>
    <n v="54"/>
    <n v="0.8"/>
  </r>
  <r>
    <n v="422"/>
    <n v="12"/>
    <s v="Plato_10"/>
    <s v="Descripción del Plato_10"/>
    <n v="15"/>
    <n v="26"/>
    <n v="2"/>
    <n v="7"/>
    <s v="Sin cebolla"/>
    <n v="22"/>
    <n v="52"/>
    <n v="0.73333333333333339"/>
  </r>
  <r>
    <n v="422"/>
    <n v="12"/>
    <s v="Plato_19"/>
    <s v="Descripción del Plato_19"/>
    <n v="22"/>
    <n v="36"/>
    <n v="1"/>
    <n v="27"/>
    <s v="Ninguna"/>
    <n v="14"/>
    <n v="36"/>
    <n v="0.63636363636363646"/>
  </r>
  <r>
    <n v="423"/>
    <n v="4"/>
    <s v="Plato_16"/>
    <s v="Descripción del Plato_16"/>
    <n v="16"/>
    <n v="28"/>
    <n v="2"/>
    <n v="24"/>
    <s v="Ninguna"/>
    <n v="24"/>
    <n v="56"/>
    <n v="0.75"/>
  </r>
  <r>
    <n v="423"/>
    <n v="4"/>
    <s v="Plato_15"/>
    <s v="Descripción del Plato_15"/>
    <n v="19"/>
    <n v="32"/>
    <n v="3"/>
    <n v="7"/>
    <s v="Sin cebolla"/>
    <n v="39"/>
    <n v="96"/>
    <n v="0.68421052631578938"/>
  </r>
  <r>
    <n v="424"/>
    <n v="13"/>
    <s v="Plato_5"/>
    <s v="Descripción del Plato_5"/>
    <n v="13"/>
    <n v="22"/>
    <n v="3"/>
    <n v="43"/>
    <s v="Ninguna"/>
    <n v="27"/>
    <n v="66"/>
    <n v="0.69230769230769229"/>
  </r>
  <r>
    <n v="424"/>
    <n v="13"/>
    <s v="Plato_6"/>
    <s v="Descripción del Plato_6"/>
    <n v="16"/>
    <n v="27"/>
    <n v="3"/>
    <n v="45"/>
    <s v="Sin cebolla"/>
    <n v="33"/>
    <n v="81"/>
    <n v="0.6875"/>
  </r>
  <r>
    <n v="425"/>
    <n v="18"/>
    <s v="Plato_12"/>
    <s v="Descripción del Plato_12"/>
    <n v="11"/>
    <n v="19"/>
    <n v="1"/>
    <n v="28"/>
    <s v="Sin cebolla"/>
    <n v="8"/>
    <n v="19"/>
    <n v="0.72727272727272729"/>
  </r>
  <r>
    <n v="426"/>
    <n v="5"/>
    <s v="Plato_11"/>
    <s v="Descripción del Plato_11"/>
    <n v="20"/>
    <n v="33"/>
    <n v="1"/>
    <n v="8"/>
    <s v="Sin cebolla"/>
    <n v="13"/>
    <n v="33"/>
    <n v="0.64999999999999991"/>
  </r>
  <r>
    <n v="426"/>
    <n v="5"/>
    <s v="Plato_16"/>
    <s v="Descripción del Plato_16"/>
    <n v="16"/>
    <n v="28"/>
    <n v="2"/>
    <n v="38"/>
    <s v="Sin cebolla"/>
    <n v="24"/>
    <n v="56"/>
    <n v="0.75"/>
  </r>
  <r>
    <n v="426"/>
    <n v="5"/>
    <s v="Plato_1"/>
    <s v="Descripción del Plato_1"/>
    <n v="15"/>
    <n v="25"/>
    <n v="2"/>
    <n v="23"/>
    <s v="Ninguna"/>
    <n v="20"/>
    <n v="50"/>
    <n v="0.66666666666666674"/>
  </r>
  <r>
    <n v="426"/>
    <n v="5"/>
    <s v="Plato_19"/>
    <s v="Descripción del Plato_19"/>
    <n v="22"/>
    <n v="36"/>
    <n v="3"/>
    <n v="47"/>
    <s v="Sin cebolla"/>
    <n v="42"/>
    <n v="108"/>
    <n v="0.63636363636363646"/>
  </r>
  <r>
    <n v="427"/>
    <n v="2"/>
    <s v="Plato_1"/>
    <s v="Descripción del Plato_1"/>
    <n v="15"/>
    <n v="25"/>
    <n v="3"/>
    <n v="34"/>
    <s v="Sin cebolla"/>
    <n v="30"/>
    <n v="75"/>
    <n v="0.66666666666666674"/>
  </r>
  <r>
    <n v="427"/>
    <n v="2"/>
    <s v="Plato_8"/>
    <s v="Descripción del Plato_8"/>
    <n v="21"/>
    <n v="35"/>
    <n v="2"/>
    <n v="52"/>
    <s v="Ninguna"/>
    <n v="28"/>
    <n v="70"/>
    <n v="0.66666666666666674"/>
  </r>
  <r>
    <n v="427"/>
    <n v="2"/>
    <s v="Plato_14"/>
    <s v="Descripción del Plato_14"/>
    <n v="14"/>
    <n v="23"/>
    <n v="1"/>
    <n v="24"/>
    <s v="Sin cebolla"/>
    <n v="9"/>
    <n v="23"/>
    <n v="0.64285714285714279"/>
  </r>
  <r>
    <n v="427"/>
    <n v="2"/>
    <s v="Plato_12"/>
    <s v="Descripción del Plato_12"/>
    <n v="11"/>
    <n v="19"/>
    <n v="2"/>
    <n v="56"/>
    <s v="Ninguna"/>
    <n v="16"/>
    <n v="38"/>
    <n v="0.72727272727272729"/>
  </r>
  <r>
    <n v="428"/>
    <n v="7"/>
    <s v="Plato_20"/>
    <s v="Descripción del Plato_20"/>
    <n v="25"/>
    <n v="40"/>
    <n v="1"/>
    <n v="38"/>
    <s v="Ninguna"/>
    <n v="15"/>
    <n v="40"/>
    <n v="0.60000000000000009"/>
  </r>
  <r>
    <n v="428"/>
    <n v="7"/>
    <s v="Plato_14"/>
    <s v="Descripción del Plato_14"/>
    <n v="14"/>
    <n v="23"/>
    <n v="1"/>
    <n v="46"/>
    <s v="Ninguna"/>
    <n v="9"/>
    <n v="23"/>
    <n v="0.64285714285714279"/>
  </r>
  <r>
    <n v="428"/>
    <n v="7"/>
    <s v="Plato_1"/>
    <s v="Descripción del Plato_1"/>
    <n v="15"/>
    <n v="25"/>
    <n v="2"/>
    <n v="48"/>
    <s v="Ninguna"/>
    <n v="20"/>
    <n v="50"/>
    <n v="0.66666666666666674"/>
  </r>
  <r>
    <n v="428"/>
    <n v="7"/>
    <s v="Plato_17"/>
    <s v="Descripción del Plato_17"/>
    <n v="19"/>
    <n v="31"/>
    <n v="2"/>
    <n v="47"/>
    <s v="Ninguna"/>
    <n v="24"/>
    <n v="62"/>
    <n v="0.63157894736842102"/>
  </r>
  <r>
    <n v="429"/>
    <n v="8"/>
    <s v="Plato_10"/>
    <s v="Descripción del Plato_10"/>
    <n v="15"/>
    <n v="26"/>
    <n v="3"/>
    <n v="27"/>
    <s v="Ninguna"/>
    <n v="33"/>
    <n v="78"/>
    <n v="0.73333333333333339"/>
  </r>
  <r>
    <n v="430"/>
    <n v="7"/>
    <s v="Plato_1"/>
    <s v="Descripción del Plato_1"/>
    <n v="15"/>
    <n v="25"/>
    <n v="1"/>
    <n v="49"/>
    <s v="Ninguna"/>
    <n v="10"/>
    <n v="25"/>
    <n v="0.66666666666666674"/>
  </r>
  <r>
    <n v="431"/>
    <n v="15"/>
    <s v="Plato_2"/>
    <s v="Descripción del Plato_2"/>
    <n v="18"/>
    <n v="30"/>
    <n v="2"/>
    <n v="20"/>
    <s v="Ninguna"/>
    <n v="24"/>
    <n v="60"/>
    <n v="0.66666666666666674"/>
  </r>
  <r>
    <n v="432"/>
    <n v="10"/>
    <s v="Plato_3"/>
    <s v="Descripción del Plato_3"/>
    <n v="12"/>
    <n v="20"/>
    <n v="3"/>
    <n v="16"/>
    <s v="Sin cebolla"/>
    <n v="24"/>
    <n v="60"/>
    <n v="0.66666666666666674"/>
  </r>
  <r>
    <n v="432"/>
    <n v="10"/>
    <s v="Plato_13"/>
    <s v="Descripción del Plato_13"/>
    <n v="13"/>
    <n v="21"/>
    <n v="1"/>
    <n v="27"/>
    <s v="Ninguna"/>
    <n v="8"/>
    <n v="21"/>
    <n v="0.61538461538461542"/>
  </r>
  <r>
    <n v="432"/>
    <n v="10"/>
    <s v="Plato_16"/>
    <s v="Descripción del Plato_16"/>
    <n v="16"/>
    <n v="28"/>
    <n v="1"/>
    <n v="31"/>
    <s v="Ninguna"/>
    <n v="12"/>
    <n v="28"/>
    <n v="0.75"/>
  </r>
  <r>
    <n v="433"/>
    <n v="10"/>
    <s v="Plato_2"/>
    <s v="Descripción del Plato_2"/>
    <n v="18"/>
    <n v="30"/>
    <n v="1"/>
    <n v="56"/>
    <s v="Sin cebolla"/>
    <n v="12"/>
    <n v="30"/>
    <n v="0.66666666666666674"/>
  </r>
  <r>
    <n v="433"/>
    <n v="10"/>
    <s v="Plato_7"/>
    <s v="Descripción del Plato_7"/>
    <n v="14"/>
    <n v="24"/>
    <n v="3"/>
    <n v="18"/>
    <s v="Ninguna"/>
    <n v="30"/>
    <n v="72"/>
    <n v="0.71428571428571419"/>
  </r>
  <r>
    <n v="434"/>
    <n v="15"/>
    <s v="Plato_10"/>
    <s v="Descripción del Plato_10"/>
    <n v="15"/>
    <n v="26"/>
    <n v="2"/>
    <n v="26"/>
    <s v="Ninguna"/>
    <n v="22"/>
    <n v="52"/>
    <n v="0.73333333333333339"/>
  </r>
  <r>
    <n v="434"/>
    <n v="15"/>
    <s v="Plato_5"/>
    <s v="Descripción del Plato_5"/>
    <n v="13"/>
    <n v="22"/>
    <n v="2"/>
    <n v="32"/>
    <s v="Sin cebolla"/>
    <n v="18"/>
    <n v="44"/>
    <n v="0.69230769230769229"/>
  </r>
  <r>
    <n v="435"/>
    <n v="17"/>
    <s v="Plato_10"/>
    <s v="Descripción del Plato_10"/>
    <n v="15"/>
    <n v="26"/>
    <n v="2"/>
    <n v="14"/>
    <s v="Ninguna"/>
    <n v="22"/>
    <n v="52"/>
    <n v="0.73333333333333339"/>
  </r>
  <r>
    <n v="435"/>
    <n v="17"/>
    <s v="Plato_13"/>
    <s v="Descripción del Plato_13"/>
    <n v="13"/>
    <n v="21"/>
    <n v="2"/>
    <n v="42"/>
    <s v="Ninguna"/>
    <n v="16"/>
    <n v="42"/>
    <n v="0.61538461538461542"/>
  </r>
  <r>
    <n v="435"/>
    <n v="17"/>
    <s v="Plato_2"/>
    <s v="Descripción del Plato_2"/>
    <n v="18"/>
    <n v="30"/>
    <n v="2"/>
    <n v="55"/>
    <s v="Sin cebolla"/>
    <n v="24"/>
    <n v="60"/>
    <n v="0.66666666666666674"/>
  </r>
  <r>
    <n v="436"/>
    <n v="10"/>
    <s v="Plato_16"/>
    <s v="Descripción del Plato_16"/>
    <n v="16"/>
    <n v="28"/>
    <n v="2"/>
    <n v="45"/>
    <s v="Sin cebolla"/>
    <n v="24"/>
    <n v="56"/>
    <n v="0.75"/>
  </r>
  <r>
    <n v="437"/>
    <n v="16"/>
    <s v="Plato_8"/>
    <s v="Descripción del Plato_8"/>
    <n v="21"/>
    <n v="35"/>
    <n v="2"/>
    <n v="51"/>
    <s v="Sin cebolla"/>
    <n v="28"/>
    <n v="70"/>
    <n v="0.66666666666666674"/>
  </r>
  <r>
    <n v="438"/>
    <n v="2"/>
    <s v="Plato_11"/>
    <s v="Descripción del Plato_11"/>
    <n v="20"/>
    <n v="33"/>
    <n v="1"/>
    <n v="51"/>
    <s v="Sin cebolla"/>
    <n v="13"/>
    <n v="33"/>
    <n v="0.64999999999999991"/>
  </r>
  <r>
    <n v="439"/>
    <n v="15"/>
    <s v="Plato_11"/>
    <s v="Descripción del Plato_11"/>
    <n v="20"/>
    <n v="33"/>
    <n v="3"/>
    <n v="35"/>
    <s v="Ninguna"/>
    <n v="39"/>
    <n v="99"/>
    <n v="0.64999999999999991"/>
  </r>
  <r>
    <n v="439"/>
    <n v="15"/>
    <s v="Plato_10"/>
    <s v="Descripción del Plato_10"/>
    <n v="15"/>
    <n v="26"/>
    <n v="3"/>
    <n v="29"/>
    <s v="Sin cebolla"/>
    <n v="33"/>
    <n v="78"/>
    <n v="0.73333333333333339"/>
  </r>
  <r>
    <n v="440"/>
    <n v="13"/>
    <s v="Plato_14"/>
    <s v="Descripción del Plato_14"/>
    <n v="14"/>
    <n v="23"/>
    <n v="2"/>
    <n v="36"/>
    <s v="Ninguna"/>
    <n v="18"/>
    <n v="46"/>
    <n v="0.64285714285714279"/>
  </r>
  <r>
    <n v="440"/>
    <n v="13"/>
    <s v="Plato_12"/>
    <s v="Descripción del Plato_12"/>
    <n v="11"/>
    <n v="19"/>
    <n v="2"/>
    <n v="9"/>
    <s v="Ninguna"/>
    <n v="16"/>
    <n v="38"/>
    <n v="0.72727272727272729"/>
  </r>
  <r>
    <n v="441"/>
    <n v="13"/>
    <s v="Plato_8"/>
    <s v="Descripción del Plato_8"/>
    <n v="21"/>
    <n v="35"/>
    <n v="3"/>
    <n v="54"/>
    <s v="Ninguna"/>
    <n v="42"/>
    <n v="105"/>
    <n v="0.66666666666666674"/>
  </r>
  <r>
    <n v="441"/>
    <n v="13"/>
    <s v="Plato_10"/>
    <s v="Descripción del Plato_10"/>
    <n v="15"/>
    <n v="26"/>
    <n v="3"/>
    <n v="36"/>
    <s v="Sin cebolla"/>
    <n v="33"/>
    <n v="78"/>
    <n v="0.73333333333333339"/>
  </r>
  <r>
    <n v="442"/>
    <n v="15"/>
    <s v="Plato_18"/>
    <s v="Descripción del Plato_18"/>
    <n v="20"/>
    <n v="34"/>
    <n v="3"/>
    <n v="29"/>
    <s v="Sin cebolla"/>
    <n v="42"/>
    <n v="102"/>
    <n v="0.7"/>
  </r>
  <r>
    <n v="442"/>
    <n v="15"/>
    <s v="Plato_1"/>
    <s v="Descripción del Plato_1"/>
    <n v="15"/>
    <n v="25"/>
    <n v="1"/>
    <n v="57"/>
    <s v="Ninguna"/>
    <n v="10"/>
    <n v="25"/>
    <n v="0.66666666666666674"/>
  </r>
  <r>
    <n v="442"/>
    <n v="15"/>
    <s v="Plato_19"/>
    <s v="Descripción del Plato_19"/>
    <n v="22"/>
    <n v="36"/>
    <n v="3"/>
    <n v="45"/>
    <s v="Ninguna"/>
    <n v="42"/>
    <n v="108"/>
    <n v="0.63636363636363646"/>
  </r>
  <r>
    <n v="443"/>
    <n v="4"/>
    <s v="Plato_14"/>
    <s v="Descripción del Plato_14"/>
    <n v="14"/>
    <n v="23"/>
    <n v="1"/>
    <n v="30"/>
    <s v="Ninguna"/>
    <n v="9"/>
    <n v="23"/>
    <n v="0.64285714285714279"/>
  </r>
  <r>
    <n v="443"/>
    <n v="4"/>
    <s v="Plato_15"/>
    <s v="Descripción del Plato_15"/>
    <n v="19"/>
    <n v="32"/>
    <n v="1"/>
    <n v="52"/>
    <s v="Ninguna"/>
    <n v="13"/>
    <n v="32"/>
    <n v="0.68421052631578938"/>
  </r>
  <r>
    <n v="443"/>
    <n v="4"/>
    <s v="Plato_10"/>
    <s v="Descripción del Plato_10"/>
    <n v="15"/>
    <n v="26"/>
    <n v="3"/>
    <n v="55"/>
    <s v="Ninguna"/>
    <n v="33"/>
    <n v="78"/>
    <n v="0.73333333333333339"/>
  </r>
  <r>
    <n v="443"/>
    <n v="4"/>
    <s v="Plato_16"/>
    <s v="Descripción del Plato_16"/>
    <n v="16"/>
    <n v="28"/>
    <n v="3"/>
    <n v="18"/>
    <s v="Ninguna"/>
    <n v="36"/>
    <n v="84"/>
    <n v="0.75"/>
  </r>
  <r>
    <n v="444"/>
    <n v="8"/>
    <s v="Plato_14"/>
    <s v="Descripción del Plato_14"/>
    <n v="14"/>
    <n v="23"/>
    <n v="1"/>
    <n v="32"/>
    <s v="Sin cebolla"/>
    <n v="9"/>
    <n v="23"/>
    <n v="0.64285714285714279"/>
  </r>
  <r>
    <n v="444"/>
    <n v="8"/>
    <s v="Plato_7"/>
    <s v="Descripción del Plato_7"/>
    <n v="14"/>
    <n v="24"/>
    <n v="3"/>
    <n v="49"/>
    <s v="Sin cebolla"/>
    <n v="30"/>
    <n v="72"/>
    <n v="0.71428571428571419"/>
  </r>
  <r>
    <n v="445"/>
    <n v="6"/>
    <s v="Plato_6"/>
    <s v="Descripción del Plato_6"/>
    <n v="16"/>
    <n v="27"/>
    <n v="3"/>
    <n v="26"/>
    <s v="Ninguna"/>
    <n v="33"/>
    <n v="81"/>
    <n v="0.6875"/>
  </r>
  <r>
    <n v="446"/>
    <n v="12"/>
    <s v="Plato_13"/>
    <s v="Descripción del Plato_13"/>
    <n v="13"/>
    <n v="21"/>
    <n v="1"/>
    <n v="8"/>
    <s v="Sin cebolla"/>
    <n v="8"/>
    <n v="21"/>
    <n v="0.61538461538461542"/>
  </r>
  <r>
    <n v="447"/>
    <n v="8"/>
    <s v="Plato_3"/>
    <s v="Descripción del Plato_3"/>
    <n v="12"/>
    <n v="20"/>
    <n v="2"/>
    <n v="29"/>
    <s v="Sin cebolla"/>
    <n v="16"/>
    <n v="40"/>
    <n v="0.66666666666666674"/>
  </r>
  <r>
    <n v="447"/>
    <n v="8"/>
    <s v="Plato_12"/>
    <s v="Descripción del Plato_12"/>
    <n v="11"/>
    <n v="19"/>
    <n v="3"/>
    <n v="50"/>
    <s v="Sin cebolla"/>
    <n v="24"/>
    <n v="57"/>
    <n v="0.72727272727272729"/>
  </r>
  <r>
    <n v="447"/>
    <n v="8"/>
    <s v="Plato_16"/>
    <s v="Descripción del Plato_16"/>
    <n v="16"/>
    <n v="28"/>
    <n v="3"/>
    <n v="7"/>
    <s v="Ninguna"/>
    <n v="36"/>
    <n v="84"/>
    <n v="0.75"/>
  </r>
  <r>
    <n v="448"/>
    <n v="4"/>
    <s v="Plato_12"/>
    <s v="Descripción del Plato_12"/>
    <n v="11"/>
    <n v="19"/>
    <n v="2"/>
    <n v="26"/>
    <s v="Sin cebolla"/>
    <n v="16"/>
    <n v="38"/>
    <n v="0.72727272727272729"/>
  </r>
  <r>
    <n v="448"/>
    <n v="4"/>
    <s v="Plato_11"/>
    <s v="Descripción del Plato_11"/>
    <n v="20"/>
    <n v="33"/>
    <n v="3"/>
    <n v="40"/>
    <s v="Sin cebolla"/>
    <n v="39"/>
    <n v="99"/>
    <n v="0.64999999999999991"/>
  </r>
  <r>
    <n v="449"/>
    <n v="3"/>
    <s v="Plato_15"/>
    <s v="Descripción del Plato_15"/>
    <n v="19"/>
    <n v="32"/>
    <n v="2"/>
    <n v="33"/>
    <s v="Sin cebolla"/>
    <n v="26"/>
    <n v="64"/>
    <n v="0.68421052631578938"/>
  </r>
  <r>
    <n v="450"/>
    <n v="9"/>
    <s v="Plato_4"/>
    <s v="Descripción del Plato_4"/>
    <n v="10"/>
    <n v="18"/>
    <n v="2"/>
    <n v="13"/>
    <s v="Sin cebolla"/>
    <n v="16"/>
    <n v="36"/>
    <n v="0.8"/>
  </r>
  <r>
    <n v="450"/>
    <n v="9"/>
    <s v="Plato_19"/>
    <s v="Descripción del Plato_19"/>
    <n v="22"/>
    <n v="36"/>
    <n v="1"/>
    <n v="21"/>
    <s v="Ninguna"/>
    <n v="14"/>
    <n v="36"/>
    <n v="0.63636363636363646"/>
  </r>
  <r>
    <n v="451"/>
    <n v="3"/>
    <s v="Plato_8"/>
    <s v="Descripción del Plato_8"/>
    <n v="21"/>
    <n v="35"/>
    <n v="1"/>
    <n v="23"/>
    <s v="Sin cebolla"/>
    <n v="14"/>
    <n v="35"/>
    <n v="0.66666666666666674"/>
  </r>
  <r>
    <n v="451"/>
    <n v="3"/>
    <s v="Plato_14"/>
    <s v="Descripción del Plato_14"/>
    <n v="14"/>
    <n v="23"/>
    <n v="1"/>
    <n v="41"/>
    <s v="Sin cebolla"/>
    <n v="9"/>
    <n v="23"/>
    <n v="0.64285714285714279"/>
  </r>
  <r>
    <n v="451"/>
    <n v="3"/>
    <s v="Plato_18"/>
    <s v="Descripción del Plato_18"/>
    <n v="20"/>
    <n v="34"/>
    <n v="1"/>
    <n v="39"/>
    <s v="Ninguna"/>
    <n v="14"/>
    <n v="34"/>
    <n v="0.7"/>
  </r>
  <r>
    <n v="452"/>
    <n v="9"/>
    <s v="Plato_17"/>
    <s v="Descripción del Plato_17"/>
    <n v="19"/>
    <n v="31"/>
    <n v="3"/>
    <n v="53"/>
    <s v="Ninguna"/>
    <n v="36"/>
    <n v="93"/>
    <n v="0.63157894736842102"/>
  </r>
  <r>
    <n v="452"/>
    <n v="9"/>
    <s v="Plato_5"/>
    <s v="Descripción del Plato_5"/>
    <n v="13"/>
    <n v="22"/>
    <n v="2"/>
    <n v="28"/>
    <s v="Ninguna"/>
    <n v="18"/>
    <n v="44"/>
    <n v="0.69230769230769229"/>
  </r>
  <r>
    <n v="452"/>
    <n v="9"/>
    <s v="Plato_13"/>
    <s v="Descripción del Plato_13"/>
    <n v="13"/>
    <n v="21"/>
    <n v="1"/>
    <n v="42"/>
    <s v="Sin cebolla"/>
    <n v="8"/>
    <n v="21"/>
    <n v="0.61538461538461542"/>
  </r>
  <r>
    <n v="453"/>
    <n v="6"/>
    <s v="Plato_18"/>
    <s v="Descripción del Plato_18"/>
    <n v="20"/>
    <n v="34"/>
    <n v="1"/>
    <n v="42"/>
    <s v="Ninguna"/>
    <n v="14"/>
    <n v="34"/>
    <n v="0.7"/>
  </r>
  <r>
    <n v="453"/>
    <n v="6"/>
    <s v="Plato_15"/>
    <s v="Descripción del Plato_15"/>
    <n v="19"/>
    <n v="32"/>
    <n v="3"/>
    <n v="58"/>
    <s v="Ninguna"/>
    <n v="39"/>
    <n v="96"/>
    <n v="0.68421052631578938"/>
  </r>
  <r>
    <n v="454"/>
    <n v="1"/>
    <s v="Plato_6"/>
    <s v="Descripción del Plato_6"/>
    <n v="16"/>
    <n v="27"/>
    <n v="2"/>
    <n v="49"/>
    <s v="Ninguna"/>
    <n v="22"/>
    <n v="54"/>
    <n v="0.6875"/>
  </r>
  <r>
    <n v="454"/>
    <n v="1"/>
    <s v="Plato_12"/>
    <s v="Descripción del Plato_12"/>
    <n v="11"/>
    <n v="19"/>
    <n v="3"/>
    <n v="18"/>
    <s v="Sin cebolla"/>
    <n v="24"/>
    <n v="57"/>
    <n v="0.72727272727272729"/>
  </r>
  <r>
    <n v="454"/>
    <n v="1"/>
    <s v="Plato_19"/>
    <s v="Descripción del Plato_19"/>
    <n v="22"/>
    <n v="36"/>
    <n v="2"/>
    <n v="42"/>
    <s v="Sin cebolla"/>
    <n v="28"/>
    <n v="72"/>
    <n v="0.63636363636363646"/>
  </r>
  <r>
    <n v="454"/>
    <n v="1"/>
    <s v="Plato_1"/>
    <s v="Descripción del Plato_1"/>
    <n v="15"/>
    <n v="25"/>
    <n v="2"/>
    <n v="44"/>
    <s v="Ninguna"/>
    <n v="20"/>
    <n v="50"/>
    <n v="0.66666666666666674"/>
  </r>
  <r>
    <n v="455"/>
    <n v="12"/>
    <s v="Plato_7"/>
    <s v="Descripción del Plato_7"/>
    <n v="14"/>
    <n v="24"/>
    <n v="2"/>
    <n v="11"/>
    <s v="Ninguna"/>
    <n v="20"/>
    <n v="48"/>
    <n v="0.71428571428571419"/>
  </r>
  <r>
    <n v="456"/>
    <n v="13"/>
    <s v="Plato_20"/>
    <s v="Descripción del Plato_20"/>
    <n v="25"/>
    <n v="40"/>
    <n v="2"/>
    <n v="47"/>
    <s v="Sin cebolla"/>
    <n v="30"/>
    <n v="80"/>
    <n v="0.60000000000000009"/>
  </r>
  <r>
    <n v="456"/>
    <n v="13"/>
    <s v="Plato_18"/>
    <s v="Descripción del Plato_18"/>
    <n v="20"/>
    <n v="34"/>
    <n v="2"/>
    <n v="24"/>
    <s v="Ninguna"/>
    <n v="28"/>
    <n v="68"/>
    <n v="0.7"/>
  </r>
  <r>
    <n v="457"/>
    <n v="18"/>
    <s v="Plato_11"/>
    <s v="Descripción del Plato_11"/>
    <n v="20"/>
    <n v="33"/>
    <n v="3"/>
    <n v="43"/>
    <s v="Sin cebolla"/>
    <n v="39"/>
    <n v="99"/>
    <n v="0.64999999999999991"/>
  </r>
  <r>
    <n v="457"/>
    <n v="18"/>
    <s v="Plato_12"/>
    <s v="Descripción del Plato_12"/>
    <n v="11"/>
    <n v="19"/>
    <n v="2"/>
    <n v="15"/>
    <s v="Sin cebolla"/>
    <n v="16"/>
    <n v="38"/>
    <n v="0.72727272727272729"/>
  </r>
  <r>
    <n v="458"/>
    <n v="4"/>
    <s v="Plato_16"/>
    <s v="Descripción del Plato_16"/>
    <n v="16"/>
    <n v="28"/>
    <n v="2"/>
    <n v="11"/>
    <s v="Sin cebolla"/>
    <n v="24"/>
    <n v="56"/>
    <n v="0.75"/>
  </r>
  <r>
    <n v="458"/>
    <n v="4"/>
    <s v="Plato_18"/>
    <s v="Descripción del Plato_18"/>
    <n v="20"/>
    <n v="34"/>
    <n v="3"/>
    <n v="28"/>
    <s v="Ninguna"/>
    <n v="42"/>
    <n v="102"/>
    <n v="0.7"/>
  </r>
  <r>
    <n v="458"/>
    <n v="4"/>
    <s v="Plato_11"/>
    <s v="Descripción del Plato_11"/>
    <n v="20"/>
    <n v="33"/>
    <n v="2"/>
    <n v="6"/>
    <s v="Ninguna"/>
    <n v="26"/>
    <n v="66"/>
    <n v="0.64999999999999991"/>
  </r>
  <r>
    <n v="458"/>
    <n v="4"/>
    <s v="Plato_5"/>
    <s v="Descripción del Plato_5"/>
    <n v="13"/>
    <n v="22"/>
    <n v="2"/>
    <n v="44"/>
    <s v="Ninguna"/>
    <n v="18"/>
    <n v="44"/>
    <n v="0.69230769230769229"/>
  </r>
  <r>
    <n v="459"/>
    <n v="20"/>
    <s v="Plato_16"/>
    <s v="Descripción del Plato_16"/>
    <n v="16"/>
    <n v="28"/>
    <n v="3"/>
    <n v="30"/>
    <s v="Ninguna"/>
    <n v="36"/>
    <n v="84"/>
    <n v="0.75"/>
  </r>
  <r>
    <n v="460"/>
    <n v="19"/>
    <s v="Plato_16"/>
    <s v="Descripción del Plato_16"/>
    <n v="16"/>
    <n v="28"/>
    <n v="1"/>
    <n v="40"/>
    <s v="Sin cebolla"/>
    <n v="12"/>
    <n v="28"/>
    <n v="0.75"/>
  </r>
  <r>
    <n v="460"/>
    <n v="19"/>
    <s v="Plato_10"/>
    <s v="Descripción del Plato_10"/>
    <n v="15"/>
    <n v="26"/>
    <n v="1"/>
    <n v="8"/>
    <s v="Sin cebolla"/>
    <n v="11"/>
    <n v="26"/>
    <n v="0.73333333333333339"/>
  </r>
  <r>
    <n v="460"/>
    <n v="19"/>
    <s v="Plato_1"/>
    <s v="Descripción del Plato_1"/>
    <n v="15"/>
    <n v="25"/>
    <n v="2"/>
    <n v="43"/>
    <s v="Ninguna"/>
    <n v="20"/>
    <n v="50"/>
    <n v="0.66666666666666674"/>
  </r>
  <r>
    <n v="460"/>
    <n v="19"/>
    <s v="Plato_7"/>
    <s v="Descripción del Plato_7"/>
    <n v="14"/>
    <n v="24"/>
    <n v="3"/>
    <n v="33"/>
    <s v="Ninguna"/>
    <n v="30"/>
    <n v="72"/>
    <n v="0.71428571428571419"/>
  </r>
  <r>
    <n v="461"/>
    <n v="4"/>
    <s v="Plato_8"/>
    <s v="Descripción del Plato_8"/>
    <n v="21"/>
    <n v="35"/>
    <n v="2"/>
    <n v="38"/>
    <s v="Sin cebolla"/>
    <n v="28"/>
    <n v="70"/>
    <n v="0.66666666666666674"/>
  </r>
  <r>
    <n v="461"/>
    <n v="4"/>
    <s v="Plato_9"/>
    <s v="Descripción del Plato_9"/>
    <n v="17"/>
    <n v="29"/>
    <n v="1"/>
    <n v="28"/>
    <s v="Ninguna"/>
    <n v="12"/>
    <n v="29"/>
    <n v="0.70588235294117641"/>
  </r>
  <r>
    <n v="462"/>
    <n v="9"/>
    <s v="Plato_11"/>
    <s v="Descripción del Plato_11"/>
    <n v="20"/>
    <n v="33"/>
    <n v="3"/>
    <n v="11"/>
    <s v="Ninguna"/>
    <n v="39"/>
    <n v="99"/>
    <n v="0.64999999999999991"/>
  </r>
  <r>
    <n v="463"/>
    <n v="7"/>
    <s v="Plato_17"/>
    <s v="Descripción del Plato_17"/>
    <n v="19"/>
    <n v="31"/>
    <n v="3"/>
    <n v="14"/>
    <s v="Sin cebolla"/>
    <n v="36"/>
    <n v="93"/>
    <n v="0.63157894736842102"/>
  </r>
  <r>
    <n v="464"/>
    <n v="16"/>
    <s v="Plato_10"/>
    <s v="Descripción del Plato_10"/>
    <n v="15"/>
    <n v="26"/>
    <n v="3"/>
    <n v="50"/>
    <s v="Sin cebolla"/>
    <n v="33"/>
    <n v="78"/>
    <n v="0.73333333333333339"/>
  </r>
  <r>
    <n v="464"/>
    <n v="16"/>
    <s v="Plato_6"/>
    <s v="Descripción del Plato_6"/>
    <n v="16"/>
    <n v="27"/>
    <n v="2"/>
    <n v="24"/>
    <s v="Ninguna"/>
    <n v="22"/>
    <n v="54"/>
    <n v="0.6875"/>
  </r>
  <r>
    <n v="464"/>
    <n v="16"/>
    <s v="Plato_5"/>
    <s v="Descripción del Plato_5"/>
    <n v="13"/>
    <n v="22"/>
    <n v="1"/>
    <n v="10"/>
    <s v="Ninguna"/>
    <n v="9"/>
    <n v="22"/>
    <n v="0.69230769230769229"/>
  </r>
  <r>
    <n v="465"/>
    <n v="4"/>
    <s v="Plato_1"/>
    <s v="Descripción del Plato_1"/>
    <n v="15"/>
    <n v="25"/>
    <n v="3"/>
    <n v="37"/>
    <s v="Ninguna"/>
    <n v="30"/>
    <n v="75"/>
    <n v="0.66666666666666674"/>
  </r>
  <r>
    <n v="465"/>
    <n v="4"/>
    <s v="Plato_14"/>
    <s v="Descripción del Plato_14"/>
    <n v="14"/>
    <n v="23"/>
    <n v="2"/>
    <n v="23"/>
    <s v="Sin cebolla"/>
    <n v="18"/>
    <n v="46"/>
    <n v="0.64285714285714279"/>
  </r>
  <r>
    <n v="466"/>
    <n v="4"/>
    <s v="Plato_5"/>
    <s v="Descripción del Plato_5"/>
    <n v="13"/>
    <n v="22"/>
    <n v="1"/>
    <n v="50"/>
    <s v="Sin cebolla"/>
    <n v="9"/>
    <n v="22"/>
    <n v="0.69230769230769229"/>
  </r>
  <r>
    <n v="466"/>
    <n v="4"/>
    <s v="Plato_2"/>
    <s v="Descripción del Plato_2"/>
    <n v="18"/>
    <n v="30"/>
    <n v="3"/>
    <n v="52"/>
    <s v="Ninguna"/>
    <n v="36"/>
    <n v="90"/>
    <n v="0.66666666666666674"/>
  </r>
  <r>
    <n v="466"/>
    <n v="4"/>
    <s v="Plato_16"/>
    <s v="Descripción del Plato_16"/>
    <n v="16"/>
    <n v="28"/>
    <n v="1"/>
    <n v="43"/>
    <s v="Ninguna"/>
    <n v="12"/>
    <n v="28"/>
    <n v="0.75"/>
  </r>
  <r>
    <n v="467"/>
    <n v="15"/>
    <s v="Plato_11"/>
    <s v="Descripción del Plato_11"/>
    <n v="20"/>
    <n v="33"/>
    <n v="3"/>
    <n v="13"/>
    <s v="Ninguna"/>
    <n v="39"/>
    <n v="99"/>
    <n v="0.64999999999999991"/>
  </r>
  <r>
    <n v="467"/>
    <n v="15"/>
    <s v="Plato_5"/>
    <s v="Descripción del Plato_5"/>
    <n v="13"/>
    <n v="22"/>
    <n v="2"/>
    <n v="59"/>
    <s v="Ninguna"/>
    <n v="18"/>
    <n v="44"/>
    <n v="0.69230769230769229"/>
  </r>
  <r>
    <n v="468"/>
    <n v="14"/>
    <s v="Plato_12"/>
    <s v="Descripción del Plato_12"/>
    <n v="11"/>
    <n v="19"/>
    <n v="2"/>
    <n v="38"/>
    <s v="Sin cebolla"/>
    <n v="16"/>
    <n v="38"/>
    <n v="0.72727272727272729"/>
  </r>
  <r>
    <n v="468"/>
    <n v="14"/>
    <s v="Plato_3"/>
    <s v="Descripción del Plato_3"/>
    <n v="12"/>
    <n v="20"/>
    <n v="2"/>
    <n v="16"/>
    <s v="Sin cebolla"/>
    <n v="16"/>
    <n v="40"/>
    <n v="0.66666666666666674"/>
  </r>
  <r>
    <n v="468"/>
    <n v="14"/>
    <s v="Plato_16"/>
    <s v="Descripción del Plato_16"/>
    <n v="16"/>
    <n v="28"/>
    <n v="1"/>
    <n v="9"/>
    <s v="Sin cebolla"/>
    <n v="12"/>
    <n v="28"/>
    <n v="0.75"/>
  </r>
  <r>
    <n v="469"/>
    <n v="1"/>
    <s v="Plato_8"/>
    <s v="Descripción del Plato_8"/>
    <n v="21"/>
    <n v="35"/>
    <n v="3"/>
    <n v="22"/>
    <s v="Sin cebolla"/>
    <n v="42"/>
    <n v="105"/>
    <n v="0.66666666666666674"/>
  </r>
  <r>
    <n v="469"/>
    <n v="1"/>
    <s v="Plato_15"/>
    <s v="Descripción del Plato_15"/>
    <n v="19"/>
    <n v="32"/>
    <n v="1"/>
    <n v="44"/>
    <s v="Ninguna"/>
    <n v="13"/>
    <n v="32"/>
    <n v="0.68421052631578938"/>
  </r>
  <r>
    <n v="470"/>
    <n v="17"/>
    <s v="Plato_7"/>
    <s v="Descripción del Plato_7"/>
    <n v="14"/>
    <n v="24"/>
    <n v="1"/>
    <n v="44"/>
    <s v="Ninguna"/>
    <n v="10"/>
    <n v="24"/>
    <n v="0.71428571428571419"/>
  </r>
  <r>
    <n v="470"/>
    <n v="17"/>
    <s v="Plato_4"/>
    <s v="Descripción del Plato_4"/>
    <n v="10"/>
    <n v="18"/>
    <n v="3"/>
    <n v="28"/>
    <s v="Ninguna"/>
    <n v="24"/>
    <n v="54"/>
    <n v="0.8"/>
  </r>
  <r>
    <n v="471"/>
    <n v="7"/>
    <s v="Plato_8"/>
    <s v="Descripción del Plato_8"/>
    <n v="21"/>
    <n v="35"/>
    <n v="3"/>
    <n v="57"/>
    <s v="Ninguna"/>
    <n v="42"/>
    <n v="105"/>
    <n v="0.66666666666666674"/>
  </r>
  <r>
    <n v="472"/>
    <n v="20"/>
    <s v="Plato_8"/>
    <s v="Descripción del Plato_8"/>
    <n v="21"/>
    <n v="35"/>
    <n v="2"/>
    <n v="42"/>
    <s v="Ninguna"/>
    <n v="28"/>
    <n v="70"/>
    <n v="0.66666666666666674"/>
  </r>
  <r>
    <n v="472"/>
    <n v="20"/>
    <s v="Plato_5"/>
    <s v="Descripción del Plato_5"/>
    <n v="13"/>
    <n v="22"/>
    <n v="2"/>
    <n v="31"/>
    <s v="Sin cebolla"/>
    <n v="18"/>
    <n v="44"/>
    <n v="0.69230769230769229"/>
  </r>
  <r>
    <n v="473"/>
    <n v="13"/>
    <s v="Plato_5"/>
    <s v="Descripción del Plato_5"/>
    <n v="13"/>
    <n v="22"/>
    <n v="2"/>
    <n v="51"/>
    <s v="Sin cebolla"/>
    <n v="18"/>
    <n v="44"/>
    <n v="0.69230769230769229"/>
  </r>
  <r>
    <n v="473"/>
    <n v="13"/>
    <s v="Plato_8"/>
    <s v="Descripción del Plato_8"/>
    <n v="21"/>
    <n v="35"/>
    <n v="1"/>
    <n v="10"/>
    <s v="Ninguna"/>
    <n v="14"/>
    <n v="35"/>
    <n v="0.66666666666666674"/>
  </r>
  <r>
    <n v="474"/>
    <n v="2"/>
    <s v="Plato_18"/>
    <s v="Descripción del Plato_18"/>
    <n v="20"/>
    <n v="34"/>
    <n v="1"/>
    <n v="55"/>
    <s v="Sin cebolla"/>
    <n v="14"/>
    <n v="34"/>
    <n v="0.7"/>
  </r>
  <r>
    <n v="474"/>
    <n v="2"/>
    <s v="Plato_9"/>
    <s v="Descripción del Plato_9"/>
    <n v="17"/>
    <n v="29"/>
    <n v="1"/>
    <n v="37"/>
    <s v="Ninguna"/>
    <n v="12"/>
    <n v="29"/>
    <n v="0.70588235294117641"/>
  </r>
  <r>
    <n v="474"/>
    <n v="2"/>
    <s v="Plato_17"/>
    <s v="Descripción del Plato_17"/>
    <n v="19"/>
    <n v="31"/>
    <n v="1"/>
    <n v="34"/>
    <s v="Sin cebolla"/>
    <n v="12"/>
    <n v="31"/>
    <n v="0.63157894736842102"/>
  </r>
  <r>
    <n v="474"/>
    <n v="2"/>
    <s v="Plato_16"/>
    <s v="Descripción del Plato_16"/>
    <n v="16"/>
    <n v="28"/>
    <n v="3"/>
    <n v="35"/>
    <s v="Ninguna"/>
    <n v="36"/>
    <n v="84"/>
    <n v="0.75"/>
  </r>
  <r>
    <n v="475"/>
    <n v="18"/>
    <s v="Plato_7"/>
    <s v="Descripción del Plato_7"/>
    <n v="14"/>
    <n v="24"/>
    <n v="3"/>
    <n v="21"/>
    <s v="Sin cebolla"/>
    <n v="30"/>
    <n v="72"/>
    <n v="0.71428571428571419"/>
  </r>
  <r>
    <n v="475"/>
    <n v="18"/>
    <s v="Plato_18"/>
    <s v="Descripción del Plato_18"/>
    <n v="20"/>
    <n v="34"/>
    <n v="3"/>
    <n v="14"/>
    <s v="Sin cebolla"/>
    <n v="42"/>
    <n v="102"/>
    <n v="0.7"/>
  </r>
  <r>
    <n v="476"/>
    <n v="13"/>
    <s v="Plato_7"/>
    <s v="Descripción del Plato_7"/>
    <n v="14"/>
    <n v="24"/>
    <n v="2"/>
    <n v="55"/>
    <s v="Sin cebolla"/>
    <n v="20"/>
    <n v="48"/>
    <n v="0.71428571428571419"/>
  </r>
  <r>
    <n v="476"/>
    <n v="13"/>
    <s v="Plato_18"/>
    <s v="Descripción del Plato_18"/>
    <n v="20"/>
    <n v="34"/>
    <n v="1"/>
    <n v="34"/>
    <s v="Ninguna"/>
    <n v="14"/>
    <n v="34"/>
    <n v="0.7"/>
  </r>
  <r>
    <n v="476"/>
    <n v="13"/>
    <s v="Plato_15"/>
    <s v="Descripción del Plato_15"/>
    <n v="19"/>
    <n v="32"/>
    <n v="3"/>
    <n v="5"/>
    <s v="Sin cebolla"/>
    <n v="39"/>
    <n v="96"/>
    <n v="0.68421052631578938"/>
  </r>
  <r>
    <n v="476"/>
    <n v="13"/>
    <s v="Plato_20"/>
    <s v="Descripción del Plato_20"/>
    <n v="25"/>
    <n v="40"/>
    <n v="1"/>
    <n v="21"/>
    <s v="Ninguna"/>
    <n v="15"/>
    <n v="40"/>
    <n v="0.60000000000000009"/>
  </r>
  <r>
    <n v="477"/>
    <n v="8"/>
    <s v="Plato_18"/>
    <s v="Descripción del Plato_18"/>
    <n v="20"/>
    <n v="34"/>
    <n v="2"/>
    <n v="34"/>
    <s v="Sin cebolla"/>
    <n v="28"/>
    <n v="68"/>
    <n v="0.7"/>
  </r>
  <r>
    <n v="477"/>
    <n v="8"/>
    <s v="Plato_14"/>
    <s v="Descripción del Plato_14"/>
    <n v="14"/>
    <n v="23"/>
    <n v="2"/>
    <n v="13"/>
    <s v="Sin cebolla"/>
    <n v="18"/>
    <n v="46"/>
    <n v="0.64285714285714279"/>
  </r>
  <r>
    <n v="477"/>
    <n v="8"/>
    <s v="Plato_7"/>
    <s v="Descripción del Plato_7"/>
    <n v="14"/>
    <n v="24"/>
    <n v="2"/>
    <n v="47"/>
    <s v="Sin cebolla"/>
    <n v="20"/>
    <n v="48"/>
    <n v="0.71428571428571419"/>
  </r>
  <r>
    <n v="477"/>
    <n v="8"/>
    <s v="Plato_13"/>
    <s v="Descripción del Plato_13"/>
    <n v="13"/>
    <n v="21"/>
    <n v="2"/>
    <n v="21"/>
    <s v="Ninguna"/>
    <n v="16"/>
    <n v="42"/>
    <n v="0.61538461538461542"/>
  </r>
  <r>
    <n v="478"/>
    <n v="7"/>
    <s v="Plato_2"/>
    <s v="Descripción del Plato_2"/>
    <n v="18"/>
    <n v="30"/>
    <n v="2"/>
    <n v="54"/>
    <s v="Sin cebolla"/>
    <n v="24"/>
    <n v="60"/>
    <n v="0.66666666666666674"/>
  </r>
  <r>
    <n v="478"/>
    <n v="7"/>
    <s v="Plato_9"/>
    <s v="Descripción del Plato_9"/>
    <n v="17"/>
    <n v="29"/>
    <n v="2"/>
    <n v="36"/>
    <s v="Sin cebolla"/>
    <n v="24"/>
    <n v="58"/>
    <n v="0.70588235294117641"/>
  </r>
  <r>
    <n v="479"/>
    <n v="1"/>
    <s v="Plato_4"/>
    <s v="Descripción del Plato_4"/>
    <n v="10"/>
    <n v="18"/>
    <n v="1"/>
    <n v="45"/>
    <s v="Ninguna"/>
    <n v="8"/>
    <n v="18"/>
    <n v="0.8"/>
  </r>
  <r>
    <n v="479"/>
    <n v="1"/>
    <s v="Plato_18"/>
    <s v="Descripción del Plato_18"/>
    <n v="20"/>
    <n v="34"/>
    <n v="1"/>
    <n v="38"/>
    <s v="Sin cebolla"/>
    <n v="14"/>
    <n v="34"/>
    <n v="0.7"/>
  </r>
  <r>
    <n v="480"/>
    <n v="1"/>
    <s v="Plato_8"/>
    <s v="Descripción del Plato_8"/>
    <n v="21"/>
    <n v="35"/>
    <n v="3"/>
    <n v="57"/>
    <s v="Sin cebolla"/>
    <n v="42"/>
    <n v="105"/>
    <n v="0.66666666666666674"/>
  </r>
  <r>
    <n v="480"/>
    <n v="1"/>
    <s v="Plato_6"/>
    <s v="Descripción del Plato_6"/>
    <n v="16"/>
    <n v="27"/>
    <n v="2"/>
    <n v="8"/>
    <s v="Ninguna"/>
    <n v="22"/>
    <n v="54"/>
    <n v="0.6875"/>
  </r>
  <r>
    <n v="481"/>
    <n v="9"/>
    <s v="Plato_10"/>
    <s v="Descripción del Plato_10"/>
    <n v="15"/>
    <n v="26"/>
    <n v="2"/>
    <n v="58"/>
    <s v="Sin cebolla"/>
    <n v="22"/>
    <n v="52"/>
    <n v="0.73333333333333339"/>
  </r>
  <r>
    <n v="482"/>
    <n v="9"/>
    <s v="Plato_13"/>
    <s v="Descripción del Plato_13"/>
    <n v="13"/>
    <n v="21"/>
    <n v="3"/>
    <n v="21"/>
    <s v="Sin cebolla"/>
    <n v="24"/>
    <n v="63"/>
    <n v="0.61538461538461542"/>
  </r>
  <r>
    <n v="483"/>
    <n v="2"/>
    <s v="Plato_6"/>
    <s v="Descripción del Plato_6"/>
    <n v="16"/>
    <n v="27"/>
    <n v="3"/>
    <n v="53"/>
    <s v="Ninguna"/>
    <n v="33"/>
    <n v="81"/>
    <n v="0.6875"/>
  </r>
  <r>
    <n v="484"/>
    <n v="18"/>
    <s v="Plato_1"/>
    <s v="Descripción del Plato_1"/>
    <n v="15"/>
    <n v="25"/>
    <n v="3"/>
    <n v="34"/>
    <s v="Sin cebolla"/>
    <n v="30"/>
    <n v="75"/>
    <n v="0.66666666666666674"/>
  </r>
  <r>
    <n v="485"/>
    <n v="6"/>
    <s v="Plato_7"/>
    <s v="Descripción del Plato_7"/>
    <n v="14"/>
    <n v="24"/>
    <n v="3"/>
    <n v="23"/>
    <s v="Ninguna"/>
    <n v="30"/>
    <n v="72"/>
    <n v="0.71428571428571419"/>
  </r>
  <r>
    <n v="485"/>
    <n v="6"/>
    <s v="Plato_19"/>
    <s v="Descripción del Plato_19"/>
    <n v="22"/>
    <n v="36"/>
    <n v="2"/>
    <n v="56"/>
    <s v="Ninguna"/>
    <n v="28"/>
    <n v="72"/>
    <n v="0.63636363636363646"/>
  </r>
  <r>
    <n v="486"/>
    <n v="15"/>
    <s v="Plato_19"/>
    <s v="Descripción del Plato_19"/>
    <n v="22"/>
    <n v="36"/>
    <n v="2"/>
    <n v="7"/>
    <s v="Ninguna"/>
    <n v="28"/>
    <n v="72"/>
    <n v="0.63636363636363646"/>
  </r>
  <r>
    <n v="486"/>
    <n v="15"/>
    <s v="Plato_3"/>
    <s v="Descripción del Plato_3"/>
    <n v="12"/>
    <n v="20"/>
    <n v="1"/>
    <n v="19"/>
    <s v="Ninguna"/>
    <n v="8"/>
    <n v="20"/>
    <n v="0.66666666666666674"/>
  </r>
  <r>
    <n v="486"/>
    <n v="15"/>
    <s v="Plato_18"/>
    <s v="Descripción del Plato_18"/>
    <n v="20"/>
    <n v="34"/>
    <n v="1"/>
    <n v="9"/>
    <s v="Ninguna"/>
    <n v="14"/>
    <n v="34"/>
    <n v="0.7"/>
  </r>
  <r>
    <n v="486"/>
    <n v="15"/>
    <s v="Plato_7"/>
    <s v="Descripción del Plato_7"/>
    <n v="14"/>
    <n v="24"/>
    <n v="1"/>
    <n v="24"/>
    <s v="Ninguna"/>
    <n v="10"/>
    <n v="24"/>
    <n v="0.71428571428571419"/>
  </r>
  <r>
    <n v="487"/>
    <n v="17"/>
    <s v="Plato_18"/>
    <s v="Descripción del Plato_18"/>
    <n v="20"/>
    <n v="34"/>
    <n v="2"/>
    <n v="58"/>
    <s v="Sin cebolla"/>
    <n v="28"/>
    <n v="68"/>
    <n v="0.7"/>
  </r>
  <r>
    <n v="487"/>
    <n v="17"/>
    <s v="Plato_17"/>
    <s v="Descripción del Plato_17"/>
    <n v="19"/>
    <n v="31"/>
    <n v="2"/>
    <n v="29"/>
    <s v="Sin cebolla"/>
    <n v="24"/>
    <n v="62"/>
    <n v="0.63157894736842102"/>
  </r>
  <r>
    <n v="487"/>
    <n v="17"/>
    <s v="Plato_5"/>
    <s v="Descripción del Plato_5"/>
    <n v="13"/>
    <n v="22"/>
    <n v="1"/>
    <n v="5"/>
    <s v="Sin cebolla"/>
    <n v="9"/>
    <n v="22"/>
    <n v="0.69230769230769229"/>
  </r>
  <r>
    <n v="488"/>
    <n v="10"/>
    <s v="Plato_4"/>
    <s v="Descripción del Plato_4"/>
    <n v="10"/>
    <n v="18"/>
    <n v="3"/>
    <n v="54"/>
    <s v="Ninguna"/>
    <n v="24"/>
    <n v="54"/>
    <n v="0.8"/>
  </r>
  <r>
    <n v="488"/>
    <n v="10"/>
    <s v="Plato_14"/>
    <s v="Descripción del Plato_14"/>
    <n v="14"/>
    <n v="23"/>
    <n v="3"/>
    <n v="52"/>
    <s v="Ninguna"/>
    <n v="27"/>
    <n v="69"/>
    <n v="0.64285714285714279"/>
  </r>
  <r>
    <n v="488"/>
    <n v="10"/>
    <s v="Plato_17"/>
    <s v="Descripción del Plato_17"/>
    <n v="19"/>
    <n v="31"/>
    <n v="2"/>
    <n v="18"/>
    <s v="Sin cebolla"/>
    <n v="24"/>
    <n v="62"/>
    <n v="0.63157894736842102"/>
  </r>
  <r>
    <n v="489"/>
    <n v="3"/>
    <s v="Plato_20"/>
    <s v="Descripción del Plato_20"/>
    <n v="25"/>
    <n v="40"/>
    <n v="2"/>
    <n v="28"/>
    <s v="Sin cebolla"/>
    <n v="30"/>
    <n v="80"/>
    <n v="0.60000000000000009"/>
  </r>
  <r>
    <n v="489"/>
    <n v="3"/>
    <s v="Plato_14"/>
    <s v="Descripción del Plato_14"/>
    <n v="14"/>
    <n v="23"/>
    <n v="3"/>
    <n v="6"/>
    <s v="Sin cebolla"/>
    <n v="27"/>
    <n v="69"/>
    <n v="0.64285714285714279"/>
  </r>
  <r>
    <n v="490"/>
    <n v="1"/>
    <s v="Plato_10"/>
    <s v="Descripción del Plato_10"/>
    <n v="15"/>
    <n v="26"/>
    <n v="3"/>
    <n v="34"/>
    <s v="Ninguna"/>
    <n v="33"/>
    <n v="78"/>
    <n v="0.73333333333333339"/>
  </r>
  <r>
    <n v="490"/>
    <n v="1"/>
    <s v="Plato_15"/>
    <s v="Descripción del Plato_15"/>
    <n v="19"/>
    <n v="32"/>
    <n v="1"/>
    <n v="55"/>
    <s v="Ninguna"/>
    <n v="13"/>
    <n v="32"/>
    <n v="0.68421052631578938"/>
  </r>
  <r>
    <n v="490"/>
    <n v="1"/>
    <s v="Plato_18"/>
    <s v="Descripción del Plato_18"/>
    <n v="20"/>
    <n v="34"/>
    <n v="3"/>
    <n v="42"/>
    <s v="Ninguna"/>
    <n v="42"/>
    <n v="102"/>
    <n v="0.7"/>
  </r>
  <r>
    <n v="491"/>
    <n v="7"/>
    <s v="Plato_9"/>
    <s v="Descripción del Plato_9"/>
    <n v="17"/>
    <n v="29"/>
    <n v="2"/>
    <n v="30"/>
    <s v="Ninguna"/>
    <n v="24"/>
    <n v="58"/>
    <n v="0.70588235294117641"/>
  </r>
  <r>
    <n v="491"/>
    <n v="7"/>
    <s v="Plato_2"/>
    <s v="Descripción del Plato_2"/>
    <n v="18"/>
    <n v="30"/>
    <n v="2"/>
    <n v="11"/>
    <s v="Ninguna"/>
    <n v="24"/>
    <n v="60"/>
    <n v="0.66666666666666674"/>
  </r>
  <r>
    <n v="492"/>
    <n v="4"/>
    <s v="Plato_11"/>
    <s v="Descripción del Plato_11"/>
    <n v="20"/>
    <n v="33"/>
    <n v="3"/>
    <n v="15"/>
    <s v="Ninguna"/>
    <n v="39"/>
    <n v="99"/>
    <n v="0.64999999999999991"/>
  </r>
  <r>
    <n v="492"/>
    <n v="4"/>
    <s v="Plato_13"/>
    <s v="Descripción del Plato_13"/>
    <n v="13"/>
    <n v="21"/>
    <n v="3"/>
    <n v="8"/>
    <s v="Ninguna"/>
    <n v="24"/>
    <n v="63"/>
    <n v="0.61538461538461542"/>
  </r>
  <r>
    <n v="492"/>
    <n v="4"/>
    <s v="Plato_7"/>
    <s v="Descripción del Plato_7"/>
    <n v="14"/>
    <n v="24"/>
    <n v="2"/>
    <n v="26"/>
    <s v="Ninguna"/>
    <n v="20"/>
    <n v="48"/>
    <n v="0.71428571428571419"/>
  </r>
  <r>
    <n v="493"/>
    <n v="2"/>
    <s v="Plato_4"/>
    <s v="Descripción del Plato_4"/>
    <n v="10"/>
    <n v="18"/>
    <n v="3"/>
    <n v="8"/>
    <s v="Sin cebolla"/>
    <n v="24"/>
    <n v="54"/>
    <n v="0.8"/>
  </r>
  <r>
    <n v="494"/>
    <n v="20"/>
    <s v="Plato_15"/>
    <s v="Descripción del Plato_15"/>
    <n v="19"/>
    <n v="32"/>
    <n v="2"/>
    <n v="9"/>
    <s v="Ninguna"/>
    <n v="26"/>
    <n v="64"/>
    <n v="0.68421052631578938"/>
  </r>
  <r>
    <n v="494"/>
    <n v="20"/>
    <s v="Plato_19"/>
    <s v="Descripción del Plato_19"/>
    <n v="22"/>
    <n v="36"/>
    <n v="3"/>
    <n v="22"/>
    <s v="Ninguna"/>
    <n v="42"/>
    <n v="108"/>
    <n v="0.63636363636363646"/>
  </r>
  <r>
    <n v="495"/>
    <n v="11"/>
    <s v="Plato_20"/>
    <s v="Descripción del Plato_20"/>
    <n v="25"/>
    <n v="40"/>
    <n v="3"/>
    <n v="13"/>
    <s v="Sin cebolla"/>
    <n v="45"/>
    <n v="120"/>
    <n v="0.60000000000000009"/>
  </r>
  <r>
    <n v="495"/>
    <n v="11"/>
    <s v="Plato_6"/>
    <s v="Descripción del Plato_6"/>
    <n v="16"/>
    <n v="27"/>
    <n v="2"/>
    <n v="9"/>
    <s v="Sin cebolla"/>
    <n v="22"/>
    <n v="54"/>
    <n v="0.6875"/>
  </r>
  <r>
    <n v="495"/>
    <n v="11"/>
    <s v="Plato_16"/>
    <s v="Descripción del Plato_16"/>
    <n v="16"/>
    <n v="28"/>
    <n v="2"/>
    <n v="44"/>
    <s v="Ninguna"/>
    <n v="24"/>
    <n v="56"/>
    <n v="0.75"/>
  </r>
  <r>
    <n v="495"/>
    <n v="11"/>
    <s v="Plato_11"/>
    <s v="Descripción del Plato_11"/>
    <n v="20"/>
    <n v="33"/>
    <n v="1"/>
    <n v="36"/>
    <s v="Sin cebolla"/>
    <n v="13"/>
    <n v="33"/>
    <n v="0.64999999999999991"/>
  </r>
  <r>
    <n v="496"/>
    <n v="1"/>
    <s v="Plato_11"/>
    <s v="Descripción del Plato_11"/>
    <n v="20"/>
    <n v="33"/>
    <n v="1"/>
    <n v="28"/>
    <s v="Ninguna"/>
    <n v="13"/>
    <n v="33"/>
    <n v="0.64999999999999991"/>
  </r>
  <r>
    <n v="496"/>
    <n v="1"/>
    <s v="Plato_18"/>
    <s v="Descripción del Plato_18"/>
    <n v="20"/>
    <n v="34"/>
    <n v="3"/>
    <n v="23"/>
    <s v="Ninguna"/>
    <n v="42"/>
    <n v="102"/>
    <n v="0.7"/>
  </r>
  <r>
    <n v="496"/>
    <n v="1"/>
    <s v="Plato_12"/>
    <s v="Descripción del Plato_12"/>
    <n v="11"/>
    <n v="19"/>
    <n v="3"/>
    <n v="41"/>
    <s v="Sin cebolla"/>
    <n v="24"/>
    <n v="57"/>
    <n v="0.72727272727272729"/>
  </r>
  <r>
    <n v="496"/>
    <n v="1"/>
    <s v="Plato_17"/>
    <s v="Descripción del Plato_17"/>
    <n v="19"/>
    <n v="31"/>
    <n v="1"/>
    <n v="41"/>
    <s v="Sin cebolla"/>
    <n v="12"/>
    <n v="31"/>
    <n v="0.63157894736842102"/>
  </r>
  <r>
    <n v="497"/>
    <n v="13"/>
    <s v="Plato_2"/>
    <s v="Descripción del Plato_2"/>
    <n v="18"/>
    <n v="30"/>
    <n v="1"/>
    <n v="6"/>
    <s v="Sin cebolla"/>
    <n v="12"/>
    <n v="30"/>
    <n v="0.66666666666666674"/>
  </r>
  <r>
    <n v="497"/>
    <n v="13"/>
    <s v="Plato_20"/>
    <s v="Descripción del Plato_20"/>
    <n v="25"/>
    <n v="40"/>
    <n v="3"/>
    <n v="32"/>
    <s v="Sin cebolla"/>
    <n v="45"/>
    <n v="120"/>
    <n v="0.60000000000000009"/>
  </r>
  <r>
    <n v="498"/>
    <n v="20"/>
    <s v="Plato_12"/>
    <s v="Descripción del Plato_12"/>
    <n v="11"/>
    <n v="19"/>
    <n v="1"/>
    <n v="32"/>
    <s v="Ninguna"/>
    <n v="8"/>
    <n v="19"/>
    <n v="0.72727272727272729"/>
  </r>
  <r>
    <n v="499"/>
    <n v="5"/>
    <s v="Plato_10"/>
    <s v="Descripción del Plato_10"/>
    <n v="15"/>
    <n v="26"/>
    <n v="3"/>
    <n v="52"/>
    <s v="Ninguna"/>
    <n v="33"/>
    <n v="78"/>
    <n v="0.73333333333333339"/>
  </r>
  <r>
    <n v="499"/>
    <n v="5"/>
    <s v="Plato_2"/>
    <s v="Descripción del Plato_2"/>
    <n v="18"/>
    <n v="30"/>
    <n v="1"/>
    <n v="36"/>
    <s v="Sin cebolla"/>
    <n v="12"/>
    <n v="30"/>
    <n v="0.66666666666666674"/>
  </r>
  <r>
    <n v="499"/>
    <n v="5"/>
    <s v="Plato_1"/>
    <s v="Descripción del Plato_1"/>
    <n v="15"/>
    <n v="25"/>
    <n v="2"/>
    <n v="42"/>
    <s v="Sin cebolla"/>
    <n v="20"/>
    <n v="50"/>
    <n v="0.66666666666666674"/>
  </r>
  <r>
    <n v="500"/>
    <n v="4"/>
    <s v="Plato_6"/>
    <s v="Descripción del Plato_6"/>
    <n v="16"/>
    <n v="27"/>
    <n v="1"/>
    <n v="22"/>
    <s v="Sin cebolla"/>
    <n v="11"/>
    <n v="27"/>
    <n v="0.6875"/>
  </r>
  <r>
    <n v="500"/>
    <n v="4"/>
    <s v="Plato_5"/>
    <s v="Descripción del Plato_5"/>
    <n v="13"/>
    <n v="22"/>
    <n v="3"/>
    <n v="20"/>
    <s v="Ninguna"/>
    <n v="27"/>
    <n v="66"/>
    <n v="0.69230769230769229"/>
  </r>
  <r>
    <n v="501"/>
    <n v="7"/>
    <s v="Plato_20"/>
    <s v="Descripción del Plato_20"/>
    <n v="25"/>
    <n v="40"/>
    <n v="1"/>
    <n v="18"/>
    <s v="Sin cebolla"/>
    <n v="15"/>
    <n v="40"/>
    <n v="0.60000000000000009"/>
  </r>
  <r>
    <n v="501"/>
    <n v="7"/>
    <s v="Plato_13"/>
    <s v="Descripción del Plato_13"/>
    <n v="13"/>
    <n v="21"/>
    <n v="2"/>
    <n v="15"/>
    <s v="Sin cebolla"/>
    <n v="16"/>
    <n v="42"/>
    <n v="0.61538461538461542"/>
  </r>
  <r>
    <n v="501"/>
    <n v="7"/>
    <s v="Plato_16"/>
    <s v="Descripción del Plato_16"/>
    <n v="16"/>
    <n v="28"/>
    <n v="2"/>
    <n v="6"/>
    <s v="Ninguna"/>
    <n v="24"/>
    <n v="56"/>
    <n v="0.75"/>
  </r>
  <r>
    <n v="502"/>
    <n v="5"/>
    <s v="Plato_5"/>
    <s v="Descripción del Plato_5"/>
    <n v="13"/>
    <n v="22"/>
    <n v="1"/>
    <n v="33"/>
    <s v="Ninguna"/>
    <n v="9"/>
    <n v="22"/>
    <n v="0.69230769230769229"/>
  </r>
  <r>
    <n v="502"/>
    <n v="5"/>
    <s v="Plato_4"/>
    <s v="Descripción del Plato_4"/>
    <n v="10"/>
    <n v="18"/>
    <n v="1"/>
    <n v="5"/>
    <s v="Ninguna"/>
    <n v="8"/>
    <n v="18"/>
    <n v="0.8"/>
  </r>
  <r>
    <n v="502"/>
    <n v="5"/>
    <s v="Plato_11"/>
    <s v="Descripción del Plato_11"/>
    <n v="20"/>
    <n v="33"/>
    <n v="3"/>
    <n v="35"/>
    <s v="Sin cebolla"/>
    <n v="39"/>
    <n v="99"/>
    <n v="0.64999999999999991"/>
  </r>
  <r>
    <n v="503"/>
    <n v="3"/>
    <s v="Plato_20"/>
    <s v="Descripción del Plato_20"/>
    <n v="25"/>
    <n v="40"/>
    <n v="2"/>
    <n v="52"/>
    <s v="Ninguna"/>
    <n v="30"/>
    <n v="80"/>
    <n v="0.60000000000000009"/>
  </r>
  <r>
    <n v="503"/>
    <n v="3"/>
    <s v="Plato_12"/>
    <s v="Descripción del Plato_12"/>
    <n v="11"/>
    <n v="19"/>
    <n v="3"/>
    <n v="33"/>
    <s v="Sin cebolla"/>
    <n v="24"/>
    <n v="57"/>
    <n v="0.72727272727272729"/>
  </r>
  <r>
    <n v="504"/>
    <n v="2"/>
    <s v="Plato_6"/>
    <s v="Descripción del Plato_6"/>
    <n v="16"/>
    <n v="27"/>
    <n v="2"/>
    <n v="19"/>
    <s v="Ninguna"/>
    <n v="22"/>
    <n v="54"/>
    <n v="0.6875"/>
  </r>
  <r>
    <n v="505"/>
    <n v="5"/>
    <s v="Plato_20"/>
    <s v="Descripción del Plato_20"/>
    <n v="25"/>
    <n v="40"/>
    <n v="2"/>
    <n v="56"/>
    <s v="Ninguna"/>
    <n v="30"/>
    <n v="80"/>
    <n v="0.60000000000000009"/>
  </r>
  <r>
    <n v="505"/>
    <n v="5"/>
    <s v="Plato_1"/>
    <s v="Descripción del Plato_1"/>
    <n v="15"/>
    <n v="25"/>
    <n v="3"/>
    <n v="59"/>
    <s v="Ninguna"/>
    <n v="30"/>
    <n v="75"/>
    <n v="0.66666666666666674"/>
  </r>
  <r>
    <n v="506"/>
    <n v="18"/>
    <s v="Plato_8"/>
    <s v="Descripción del Plato_8"/>
    <n v="21"/>
    <n v="35"/>
    <n v="2"/>
    <n v="5"/>
    <s v="Sin cebolla"/>
    <n v="28"/>
    <n v="70"/>
    <n v="0.66666666666666674"/>
  </r>
  <r>
    <n v="507"/>
    <n v="18"/>
    <s v="Plato_18"/>
    <s v="Descripción del Plato_18"/>
    <n v="20"/>
    <n v="34"/>
    <n v="3"/>
    <n v="53"/>
    <s v="Ninguna"/>
    <n v="42"/>
    <n v="102"/>
    <n v="0.7"/>
  </r>
  <r>
    <n v="507"/>
    <n v="18"/>
    <s v="Plato_19"/>
    <s v="Descripción del Plato_19"/>
    <n v="22"/>
    <n v="36"/>
    <n v="3"/>
    <n v="16"/>
    <s v="Sin cebolla"/>
    <n v="42"/>
    <n v="108"/>
    <n v="0.63636363636363646"/>
  </r>
  <r>
    <n v="508"/>
    <n v="6"/>
    <s v="Plato_15"/>
    <s v="Descripción del Plato_15"/>
    <n v="19"/>
    <n v="32"/>
    <n v="1"/>
    <n v="34"/>
    <s v="Sin cebolla"/>
    <n v="13"/>
    <n v="32"/>
    <n v="0.68421052631578938"/>
  </r>
  <r>
    <n v="509"/>
    <n v="5"/>
    <s v="Plato_20"/>
    <s v="Descripción del Plato_20"/>
    <n v="25"/>
    <n v="40"/>
    <n v="2"/>
    <n v="47"/>
    <s v="Ninguna"/>
    <n v="30"/>
    <n v="80"/>
    <n v="0.60000000000000009"/>
  </r>
  <r>
    <n v="510"/>
    <n v="6"/>
    <s v="Plato_19"/>
    <s v="Descripción del Plato_19"/>
    <n v="22"/>
    <n v="36"/>
    <n v="1"/>
    <n v="48"/>
    <s v="Ninguna"/>
    <n v="14"/>
    <n v="36"/>
    <n v="0.63636363636363646"/>
  </r>
  <r>
    <n v="511"/>
    <n v="2"/>
    <s v="Plato_14"/>
    <s v="Descripción del Plato_14"/>
    <n v="14"/>
    <n v="23"/>
    <n v="3"/>
    <n v="14"/>
    <s v="Ninguna"/>
    <n v="27"/>
    <n v="69"/>
    <n v="0.64285714285714279"/>
  </r>
  <r>
    <n v="511"/>
    <n v="2"/>
    <s v="Plato_18"/>
    <s v="Descripción del Plato_18"/>
    <n v="20"/>
    <n v="34"/>
    <n v="2"/>
    <n v="24"/>
    <s v="Ninguna"/>
    <n v="28"/>
    <n v="68"/>
    <n v="0.7"/>
  </r>
  <r>
    <n v="512"/>
    <n v="2"/>
    <s v="Plato_3"/>
    <s v="Descripción del Plato_3"/>
    <n v="12"/>
    <n v="20"/>
    <n v="1"/>
    <n v="6"/>
    <s v="Sin cebolla"/>
    <n v="8"/>
    <n v="20"/>
    <n v="0.66666666666666674"/>
  </r>
  <r>
    <n v="512"/>
    <n v="2"/>
    <s v="Plato_19"/>
    <s v="Descripción del Plato_19"/>
    <n v="22"/>
    <n v="36"/>
    <n v="3"/>
    <n v="53"/>
    <s v="Sin cebolla"/>
    <n v="42"/>
    <n v="108"/>
    <n v="0.63636363636363646"/>
  </r>
  <r>
    <n v="513"/>
    <n v="8"/>
    <s v="Plato_4"/>
    <s v="Descripción del Plato_4"/>
    <n v="10"/>
    <n v="18"/>
    <n v="3"/>
    <n v="56"/>
    <s v="Sin cebolla"/>
    <n v="24"/>
    <n v="54"/>
    <n v="0.8"/>
  </r>
  <r>
    <n v="514"/>
    <n v="18"/>
    <s v="Plato_10"/>
    <s v="Descripción del Plato_10"/>
    <n v="15"/>
    <n v="26"/>
    <n v="2"/>
    <n v="21"/>
    <s v="Ninguna"/>
    <n v="22"/>
    <n v="52"/>
    <n v="0.73333333333333339"/>
  </r>
  <r>
    <n v="514"/>
    <n v="18"/>
    <s v="Plato_12"/>
    <s v="Descripción del Plato_12"/>
    <n v="11"/>
    <n v="19"/>
    <n v="2"/>
    <n v="56"/>
    <s v="Sin cebolla"/>
    <n v="16"/>
    <n v="38"/>
    <n v="0.72727272727272729"/>
  </r>
  <r>
    <n v="514"/>
    <n v="18"/>
    <s v="Plato_3"/>
    <s v="Descripción del Plato_3"/>
    <n v="12"/>
    <n v="20"/>
    <n v="1"/>
    <n v="25"/>
    <s v="Sin cebolla"/>
    <n v="8"/>
    <n v="20"/>
    <n v="0.66666666666666674"/>
  </r>
  <r>
    <n v="514"/>
    <n v="18"/>
    <s v="Plato_15"/>
    <s v="Descripción del Plato_15"/>
    <n v="19"/>
    <n v="32"/>
    <n v="2"/>
    <n v="10"/>
    <s v="Ninguna"/>
    <n v="26"/>
    <n v="64"/>
    <n v="0.68421052631578938"/>
  </r>
  <r>
    <n v="515"/>
    <n v="19"/>
    <s v="Plato_4"/>
    <s v="Descripción del Plato_4"/>
    <n v="10"/>
    <n v="18"/>
    <n v="1"/>
    <n v="13"/>
    <s v="Sin cebolla"/>
    <n v="8"/>
    <n v="18"/>
    <n v="0.8"/>
  </r>
  <r>
    <n v="516"/>
    <n v="7"/>
    <s v="Plato_12"/>
    <s v="Descripción del Plato_12"/>
    <n v="11"/>
    <n v="19"/>
    <n v="3"/>
    <n v="43"/>
    <s v="Ninguna"/>
    <n v="24"/>
    <n v="57"/>
    <n v="0.72727272727272729"/>
  </r>
  <r>
    <n v="516"/>
    <n v="7"/>
    <s v="Plato_14"/>
    <s v="Descripción del Plato_14"/>
    <n v="14"/>
    <n v="23"/>
    <n v="3"/>
    <n v="40"/>
    <s v="Ninguna"/>
    <n v="27"/>
    <n v="69"/>
    <n v="0.64285714285714279"/>
  </r>
  <r>
    <n v="516"/>
    <n v="7"/>
    <s v="Plato_3"/>
    <s v="Descripción del Plato_3"/>
    <n v="12"/>
    <n v="20"/>
    <n v="1"/>
    <n v="14"/>
    <s v="Ninguna"/>
    <n v="8"/>
    <n v="20"/>
    <n v="0.66666666666666674"/>
  </r>
  <r>
    <n v="517"/>
    <n v="4"/>
    <s v="Plato_7"/>
    <s v="Descripción del Plato_7"/>
    <n v="14"/>
    <n v="24"/>
    <n v="1"/>
    <n v="6"/>
    <s v="Ninguna"/>
    <n v="10"/>
    <n v="24"/>
    <n v="0.71428571428571419"/>
  </r>
  <r>
    <n v="517"/>
    <n v="4"/>
    <s v="Plato_12"/>
    <s v="Descripción del Plato_12"/>
    <n v="11"/>
    <n v="19"/>
    <n v="3"/>
    <n v="44"/>
    <s v="Ninguna"/>
    <n v="24"/>
    <n v="57"/>
    <n v="0.72727272727272729"/>
  </r>
  <r>
    <n v="517"/>
    <n v="4"/>
    <s v="Plato_5"/>
    <s v="Descripción del Plato_5"/>
    <n v="13"/>
    <n v="22"/>
    <n v="1"/>
    <n v="15"/>
    <s v="Sin cebolla"/>
    <n v="9"/>
    <n v="22"/>
    <n v="0.69230769230769229"/>
  </r>
  <r>
    <n v="518"/>
    <n v="5"/>
    <s v="Plato_11"/>
    <s v="Descripción del Plato_11"/>
    <n v="20"/>
    <n v="33"/>
    <n v="1"/>
    <n v="48"/>
    <s v="Ninguna"/>
    <n v="13"/>
    <n v="33"/>
    <n v="0.64999999999999991"/>
  </r>
  <r>
    <n v="518"/>
    <n v="5"/>
    <s v="Plato_5"/>
    <s v="Descripción del Plato_5"/>
    <n v="13"/>
    <n v="22"/>
    <n v="2"/>
    <n v="5"/>
    <s v="Sin cebolla"/>
    <n v="18"/>
    <n v="44"/>
    <n v="0.69230769230769229"/>
  </r>
  <r>
    <n v="519"/>
    <n v="6"/>
    <s v="Plato_6"/>
    <s v="Descripción del Plato_6"/>
    <n v="16"/>
    <n v="27"/>
    <n v="3"/>
    <n v="49"/>
    <s v="Ninguna"/>
    <n v="33"/>
    <n v="81"/>
    <n v="0.6875"/>
  </r>
  <r>
    <n v="519"/>
    <n v="6"/>
    <s v="Plato_20"/>
    <s v="Descripción del Plato_20"/>
    <n v="25"/>
    <n v="40"/>
    <n v="3"/>
    <n v="51"/>
    <s v="Sin cebolla"/>
    <n v="45"/>
    <n v="120"/>
    <n v="0.60000000000000009"/>
  </r>
  <r>
    <n v="519"/>
    <n v="6"/>
    <s v="Plato_5"/>
    <s v="Descripción del Plato_5"/>
    <n v="13"/>
    <n v="22"/>
    <n v="2"/>
    <n v="56"/>
    <s v="Ninguna"/>
    <n v="18"/>
    <n v="44"/>
    <n v="0.69230769230769229"/>
  </r>
  <r>
    <n v="520"/>
    <n v="4"/>
    <s v="Plato_9"/>
    <s v="Descripción del Plato_9"/>
    <n v="17"/>
    <n v="29"/>
    <n v="1"/>
    <n v="46"/>
    <s v="Ninguna"/>
    <n v="12"/>
    <n v="29"/>
    <n v="0.70588235294117641"/>
  </r>
  <r>
    <n v="520"/>
    <n v="4"/>
    <s v="Plato_18"/>
    <s v="Descripción del Plato_18"/>
    <n v="20"/>
    <n v="34"/>
    <n v="2"/>
    <n v="21"/>
    <s v="Ninguna"/>
    <n v="28"/>
    <n v="68"/>
    <n v="0.7"/>
  </r>
  <r>
    <n v="520"/>
    <n v="4"/>
    <s v="Plato_17"/>
    <s v="Descripción del Plato_17"/>
    <n v="19"/>
    <n v="31"/>
    <n v="3"/>
    <n v="22"/>
    <s v="Sin cebolla"/>
    <n v="36"/>
    <n v="93"/>
    <n v="0.63157894736842102"/>
  </r>
  <r>
    <n v="520"/>
    <n v="4"/>
    <s v="Plato_2"/>
    <s v="Descripción del Plato_2"/>
    <n v="18"/>
    <n v="30"/>
    <n v="3"/>
    <n v="32"/>
    <s v="Ninguna"/>
    <n v="36"/>
    <n v="90"/>
    <n v="0.66666666666666674"/>
  </r>
  <r>
    <n v="521"/>
    <n v="18"/>
    <s v="Plato_1"/>
    <s v="Descripción del Plato_1"/>
    <n v="15"/>
    <n v="25"/>
    <n v="2"/>
    <n v="52"/>
    <s v="Sin cebolla"/>
    <n v="20"/>
    <n v="50"/>
    <n v="0.66666666666666674"/>
  </r>
  <r>
    <n v="521"/>
    <n v="18"/>
    <s v="Plato_9"/>
    <s v="Descripción del Plato_9"/>
    <n v="17"/>
    <n v="29"/>
    <n v="2"/>
    <n v="18"/>
    <s v="Ninguna"/>
    <n v="24"/>
    <n v="58"/>
    <n v="0.70588235294117641"/>
  </r>
  <r>
    <n v="521"/>
    <n v="18"/>
    <s v="Plato_18"/>
    <s v="Descripción del Plato_18"/>
    <n v="20"/>
    <n v="34"/>
    <n v="3"/>
    <n v="21"/>
    <s v="Sin cebolla"/>
    <n v="42"/>
    <n v="102"/>
    <n v="0.7"/>
  </r>
  <r>
    <n v="522"/>
    <n v="2"/>
    <s v="Plato_16"/>
    <s v="Descripción del Plato_16"/>
    <n v="16"/>
    <n v="28"/>
    <n v="3"/>
    <n v="47"/>
    <s v="Sin cebolla"/>
    <n v="36"/>
    <n v="84"/>
    <n v="0.75"/>
  </r>
  <r>
    <n v="523"/>
    <n v="4"/>
    <s v="Plato_6"/>
    <s v="Descripción del Plato_6"/>
    <n v="16"/>
    <n v="27"/>
    <n v="3"/>
    <n v="51"/>
    <s v="Ninguna"/>
    <n v="33"/>
    <n v="81"/>
    <n v="0.6875"/>
  </r>
  <r>
    <n v="524"/>
    <n v="16"/>
    <s v="Plato_5"/>
    <s v="Descripción del Plato_5"/>
    <n v="13"/>
    <n v="22"/>
    <n v="1"/>
    <n v="46"/>
    <s v="Sin cebolla"/>
    <n v="9"/>
    <n v="22"/>
    <n v="0.69230769230769229"/>
  </r>
  <r>
    <n v="524"/>
    <n v="16"/>
    <s v="Plato_6"/>
    <s v="Descripción del Plato_6"/>
    <n v="16"/>
    <n v="27"/>
    <n v="2"/>
    <n v="15"/>
    <s v="Ninguna"/>
    <n v="22"/>
    <n v="54"/>
    <n v="0.6875"/>
  </r>
  <r>
    <n v="525"/>
    <n v="16"/>
    <s v="Plato_14"/>
    <s v="Descripción del Plato_14"/>
    <n v="14"/>
    <n v="23"/>
    <n v="3"/>
    <n v="23"/>
    <s v="Sin cebolla"/>
    <n v="27"/>
    <n v="69"/>
    <n v="0.64285714285714279"/>
  </r>
  <r>
    <n v="525"/>
    <n v="16"/>
    <s v="Plato_8"/>
    <s v="Descripción del Plato_8"/>
    <n v="21"/>
    <n v="35"/>
    <n v="1"/>
    <n v="14"/>
    <s v="Ninguna"/>
    <n v="14"/>
    <n v="35"/>
    <n v="0.66666666666666674"/>
  </r>
  <r>
    <n v="525"/>
    <n v="16"/>
    <s v="Plato_17"/>
    <s v="Descripción del Plato_17"/>
    <n v="19"/>
    <n v="31"/>
    <n v="3"/>
    <n v="40"/>
    <s v="Sin cebolla"/>
    <n v="36"/>
    <n v="93"/>
    <n v="0.63157894736842102"/>
  </r>
  <r>
    <n v="526"/>
    <n v="4"/>
    <s v="Plato_11"/>
    <s v="Descripción del Plato_11"/>
    <n v="20"/>
    <n v="33"/>
    <n v="1"/>
    <n v="22"/>
    <s v="Ninguna"/>
    <n v="13"/>
    <n v="33"/>
    <n v="0.64999999999999991"/>
  </r>
  <r>
    <n v="527"/>
    <n v="19"/>
    <s v="Plato_6"/>
    <s v="Descripción del Plato_6"/>
    <n v="16"/>
    <n v="27"/>
    <n v="2"/>
    <n v="31"/>
    <s v="Ninguna"/>
    <n v="22"/>
    <n v="54"/>
    <n v="0.6875"/>
  </r>
  <r>
    <n v="528"/>
    <n v="14"/>
    <s v="Plato_3"/>
    <s v="Descripción del Plato_3"/>
    <n v="12"/>
    <n v="20"/>
    <n v="1"/>
    <n v="29"/>
    <s v="Ninguna"/>
    <n v="8"/>
    <n v="20"/>
    <n v="0.66666666666666674"/>
  </r>
  <r>
    <n v="528"/>
    <n v="14"/>
    <s v="Plato_20"/>
    <s v="Descripción del Plato_20"/>
    <n v="25"/>
    <n v="40"/>
    <n v="1"/>
    <n v="47"/>
    <s v="Ninguna"/>
    <n v="15"/>
    <n v="40"/>
    <n v="0.60000000000000009"/>
  </r>
  <r>
    <n v="528"/>
    <n v="14"/>
    <s v="Plato_4"/>
    <s v="Descripción del Plato_4"/>
    <n v="10"/>
    <n v="18"/>
    <n v="1"/>
    <n v="45"/>
    <s v="Sin cebolla"/>
    <n v="8"/>
    <n v="18"/>
    <n v="0.8"/>
  </r>
  <r>
    <n v="529"/>
    <n v="1"/>
    <s v="Plato_18"/>
    <s v="Descripción del Plato_18"/>
    <n v="20"/>
    <n v="34"/>
    <n v="1"/>
    <n v="24"/>
    <s v="Sin cebolla"/>
    <n v="14"/>
    <n v="34"/>
    <n v="0.7"/>
  </r>
  <r>
    <n v="529"/>
    <n v="1"/>
    <s v="Plato_19"/>
    <s v="Descripción del Plato_19"/>
    <n v="22"/>
    <n v="36"/>
    <n v="2"/>
    <n v="51"/>
    <s v="Ninguna"/>
    <n v="28"/>
    <n v="72"/>
    <n v="0.63636363636363646"/>
  </r>
  <r>
    <n v="529"/>
    <n v="1"/>
    <s v="Plato_14"/>
    <s v="Descripción del Plato_14"/>
    <n v="14"/>
    <n v="23"/>
    <n v="2"/>
    <n v="27"/>
    <s v="Sin cebolla"/>
    <n v="18"/>
    <n v="46"/>
    <n v="0.64285714285714279"/>
  </r>
  <r>
    <n v="529"/>
    <n v="1"/>
    <s v="Plato_16"/>
    <s v="Descripción del Plato_16"/>
    <n v="16"/>
    <n v="28"/>
    <n v="2"/>
    <n v="55"/>
    <s v="Ninguna"/>
    <n v="24"/>
    <n v="56"/>
    <n v="0.75"/>
  </r>
  <r>
    <n v="530"/>
    <n v="7"/>
    <s v="Plato_4"/>
    <s v="Descripción del Plato_4"/>
    <n v="10"/>
    <n v="18"/>
    <n v="3"/>
    <n v="37"/>
    <s v="Sin cebolla"/>
    <n v="24"/>
    <n v="54"/>
    <n v="0.8"/>
  </r>
  <r>
    <n v="530"/>
    <n v="7"/>
    <s v="Plato_16"/>
    <s v="Descripción del Plato_16"/>
    <n v="16"/>
    <n v="28"/>
    <n v="2"/>
    <n v="50"/>
    <s v="Sin cebolla"/>
    <n v="24"/>
    <n v="56"/>
    <n v="0.75"/>
  </r>
  <r>
    <n v="530"/>
    <n v="7"/>
    <s v="Plato_1"/>
    <s v="Descripción del Plato_1"/>
    <n v="15"/>
    <n v="25"/>
    <n v="2"/>
    <n v="19"/>
    <s v="Ninguna"/>
    <n v="20"/>
    <n v="50"/>
    <n v="0.66666666666666674"/>
  </r>
  <r>
    <n v="531"/>
    <n v="9"/>
    <s v="Plato_13"/>
    <s v="Descripción del Plato_13"/>
    <n v="13"/>
    <n v="21"/>
    <n v="3"/>
    <n v="41"/>
    <s v="Ninguna"/>
    <n v="24"/>
    <n v="63"/>
    <n v="0.61538461538461542"/>
  </r>
  <r>
    <n v="531"/>
    <n v="9"/>
    <s v="Plato_20"/>
    <s v="Descripción del Plato_20"/>
    <n v="25"/>
    <n v="40"/>
    <n v="1"/>
    <n v="43"/>
    <s v="Ninguna"/>
    <n v="15"/>
    <n v="40"/>
    <n v="0.60000000000000009"/>
  </r>
  <r>
    <n v="531"/>
    <n v="9"/>
    <s v="Plato_4"/>
    <s v="Descripción del Plato_4"/>
    <n v="10"/>
    <n v="18"/>
    <n v="3"/>
    <n v="56"/>
    <s v="Sin cebolla"/>
    <n v="24"/>
    <n v="54"/>
    <n v="0.8"/>
  </r>
  <r>
    <n v="531"/>
    <n v="9"/>
    <s v="Plato_9"/>
    <s v="Descripción del Plato_9"/>
    <n v="17"/>
    <n v="29"/>
    <n v="3"/>
    <n v="59"/>
    <s v="Sin cebolla"/>
    <n v="36"/>
    <n v="87"/>
    <n v="0.70588235294117641"/>
  </r>
  <r>
    <n v="532"/>
    <n v="13"/>
    <s v="Plato_13"/>
    <s v="Descripción del Plato_13"/>
    <n v="13"/>
    <n v="21"/>
    <n v="1"/>
    <n v="24"/>
    <s v="Sin cebolla"/>
    <n v="8"/>
    <n v="21"/>
    <n v="0.61538461538461542"/>
  </r>
  <r>
    <n v="532"/>
    <n v="13"/>
    <s v="Plato_10"/>
    <s v="Descripción del Plato_10"/>
    <n v="15"/>
    <n v="26"/>
    <n v="2"/>
    <n v="28"/>
    <s v="Ninguna"/>
    <n v="22"/>
    <n v="52"/>
    <n v="0.73333333333333339"/>
  </r>
  <r>
    <n v="532"/>
    <n v="13"/>
    <s v="Plato_15"/>
    <s v="Descripción del Plato_15"/>
    <n v="19"/>
    <n v="32"/>
    <n v="2"/>
    <n v="7"/>
    <s v="Sin cebolla"/>
    <n v="26"/>
    <n v="64"/>
    <n v="0.68421052631578938"/>
  </r>
  <r>
    <n v="533"/>
    <n v="1"/>
    <s v="Plato_3"/>
    <s v="Descripción del Plato_3"/>
    <n v="12"/>
    <n v="20"/>
    <n v="1"/>
    <n v="34"/>
    <s v="Ninguna"/>
    <n v="8"/>
    <n v="20"/>
    <n v="0.66666666666666674"/>
  </r>
  <r>
    <n v="533"/>
    <n v="1"/>
    <s v="Plato_13"/>
    <s v="Descripción del Plato_13"/>
    <n v="13"/>
    <n v="21"/>
    <n v="1"/>
    <n v="14"/>
    <s v="Sin cebolla"/>
    <n v="8"/>
    <n v="21"/>
    <n v="0.61538461538461542"/>
  </r>
  <r>
    <n v="534"/>
    <n v="1"/>
    <s v="Plato_7"/>
    <s v="Descripción del Plato_7"/>
    <n v="14"/>
    <n v="24"/>
    <n v="2"/>
    <n v="56"/>
    <s v="Sin cebolla"/>
    <n v="20"/>
    <n v="48"/>
    <n v="0.71428571428571419"/>
  </r>
  <r>
    <n v="534"/>
    <n v="1"/>
    <s v="Plato_9"/>
    <s v="Descripción del Plato_9"/>
    <n v="17"/>
    <n v="29"/>
    <n v="1"/>
    <n v="10"/>
    <s v="Sin cebolla"/>
    <n v="12"/>
    <n v="29"/>
    <n v="0.70588235294117641"/>
  </r>
  <r>
    <n v="534"/>
    <n v="1"/>
    <s v="Plato_8"/>
    <s v="Descripción del Plato_8"/>
    <n v="21"/>
    <n v="35"/>
    <n v="2"/>
    <n v="10"/>
    <s v="Ninguna"/>
    <n v="28"/>
    <n v="70"/>
    <n v="0.66666666666666674"/>
  </r>
  <r>
    <n v="535"/>
    <n v="15"/>
    <s v="Plato_20"/>
    <s v="Descripción del Plato_20"/>
    <n v="25"/>
    <n v="40"/>
    <n v="3"/>
    <n v="48"/>
    <s v="Sin cebolla"/>
    <n v="45"/>
    <n v="120"/>
    <n v="0.60000000000000009"/>
  </r>
  <r>
    <n v="535"/>
    <n v="15"/>
    <s v="Plato_9"/>
    <s v="Descripción del Plato_9"/>
    <n v="17"/>
    <n v="29"/>
    <n v="3"/>
    <n v="9"/>
    <s v="Ninguna"/>
    <n v="36"/>
    <n v="87"/>
    <n v="0.70588235294117641"/>
  </r>
  <r>
    <n v="535"/>
    <n v="15"/>
    <s v="Plato_7"/>
    <s v="Descripción del Plato_7"/>
    <n v="14"/>
    <n v="24"/>
    <n v="2"/>
    <n v="42"/>
    <s v="Ninguna"/>
    <n v="20"/>
    <n v="48"/>
    <n v="0.71428571428571419"/>
  </r>
  <r>
    <n v="535"/>
    <n v="15"/>
    <s v="Plato_13"/>
    <s v="Descripción del Plato_13"/>
    <n v="13"/>
    <n v="21"/>
    <n v="1"/>
    <n v="14"/>
    <s v="Ninguna"/>
    <n v="8"/>
    <n v="21"/>
    <n v="0.61538461538461542"/>
  </r>
  <r>
    <n v="536"/>
    <n v="9"/>
    <s v="Plato_4"/>
    <s v="Descripción del Plato_4"/>
    <n v="10"/>
    <n v="18"/>
    <n v="1"/>
    <n v="29"/>
    <s v="Sin cebolla"/>
    <n v="8"/>
    <n v="18"/>
    <n v="0.8"/>
  </r>
  <r>
    <n v="536"/>
    <n v="9"/>
    <s v="Plato_9"/>
    <s v="Descripción del Plato_9"/>
    <n v="17"/>
    <n v="29"/>
    <n v="2"/>
    <n v="52"/>
    <s v="Ninguna"/>
    <n v="24"/>
    <n v="58"/>
    <n v="0.70588235294117641"/>
  </r>
  <r>
    <n v="536"/>
    <n v="9"/>
    <s v="Plato_14"/>
    <s v="Descripción del Plato_14"/>
    <n v="14"/>
    <n v="23"/>
    <n v="2"/>
    <n v="38"/>
    <s v="Ninguna"/>
    <n v="18"/>
    <n v="46"/>
    <n v="0.64285714285714279"/>
  </r>
  <r>
    <n v="536"/>
    <n v="9"/>
    <s v="Plato_2"/>
    <s v="Descripción del Plato_2"/>
    <n v="18"/>
    <n v="30"/>
    <n v="3"/>
    <n v="33"/>
    <s v="Ninguna"/>
    <n v="36"/>
    <n v="90"/>
    <n v="0.66666666666666674"/>
  </r>
  <r>
    <n v="537"/>
    <n v="18"/>
    <s v="Plato_13"/>
    <s v="Descripción del Plato_13"/>
    <n v="13"/>
    <n v="21"/>
    <n v="3"/>
    <n v="21"/>
    <s v="Sin cebolla"/>
    <n v="24"/>
    <n v="63"/>
    <n v="0.61538461538461542"/>
  </r>
  <r>
    <n v="538"/>
    <n v="14"/>
    <s v="Plato_2"/>
    <s v="Descripción del Plato_2"/>
    <n v="18"/>
    <n v="30"/>
    <n v="1"/>
    <n v="55"/>
    <s v="Sin cebolla"/>
    <n v="12"/>
    <n v="30"/>
    <n v="0.66666666666666674"/>
  </r>
  <r>
    <n v="538"/>
    <n v="14"/>
    <s v="Plato_14"/>
    <s v="Descripción del Plato_14"/>
    <n v="14"/>
    <n v="23"/>
    <n v="1"/>
    <n v="39"/>
    <s v="Ninguna"/>
    <n v="9"/>
    <n v="23"/>
    <n v="0.64285714285714279"/>
  </r>
  <r>
    <n v="538"/>
    <n v="14"/>
    <s v="Plato_11"/>
    <s v="Descripción del Plato_11"/>
    <n v="20"/>
    <n v="33"/>
    <n v="1"/>
    <n v="58"/>
    <s v="Sin cebolla"/>
    <n v="13"/>
    <n v="33"/>
    <n v="0.64999999999999991"/>
  </r>
  <r>
    <n v="538"/>
    <n v="14"/>
    <s v="Plato_16"/>
    <s v="Descripción del Plato_16"/>
    <n v="16"/>
    <n v="28"/>
    <n v="2"/>
    <n v="46"/>
    <s v="Ninguna"/>
    <n v="24"/>
    <n v="56"/>
    <n v="0.75"/>
  </r>
  <r>
    <n v="539"/>
    <n v="18"/>
    <s v="Plato_2"/>
    <s v="Descripción del Plato_2"/>
    <n v="18"/>
    <n v="30"/>
    <n v="3"/>
    <n v="43"/>
    <s v="Sin cebolla"/>
    <n v="36"/>
    <n v="90"/>
    <n v="0.66666666666666674"/>
  </r>
  <r>
    <n v="539"/>
    <n v="18"/>
    <s v="Plato_6"/>
    <s v="Descripción del Plato_6"/>
    <n v="16"/>
    <n v="27"/>
    <n v="1"/>
    <n v="40"/>
    <s v="Sin cebolla"/>
    <n v="11"/>
    <n v="27"/>
    <n v="0.6875"/>
  </r>
  <r>
    <n v="539"/>
    <n v="18"/>
    <s v="Plato_9"/>
    <s v="Descripción del Plato_9"/>
    <n v="17"/>
    <n v="29"/>
    <n v="3"/>
    <n v="18"/>
    <s v="Ninguna"/>
    <n v="36"/>
    <n v="87"/>
    <n v="0.70588235294117641"/>
  </r>
  <r>
    <n v="539"/>
    <n v="18"/>
    <s v="Plato_4"/>
    <s v="Descripción del Plato_4"/>
    <n v="10"/>
    <n v="18"/>
    <n v="2"/>
    <n v="28"/>
    <s v="Ninguna"/>
    <n v="16"/>
    <n v="36"/>
    <n v="0.8"/>
  </r>
  <r>
    <n v="540"/>
    <n v="6"/>
    <s v="Plato_4"/>
    <s v="Descripción del Plato_4"/>
    <n v="10"/>
    <n v="18"/>
    <n v="3"/>
    <n v="47"/>
    <s v="Ninguna"/>
    <n v="24"/>
    <n v="54"/>
    <n v="0.8"/>
  </r>
  <r>
    <n v="540"/>
    <n v="6"/>
    <s v="Plato_8"/>
    <s v="Descripción del Plato_8"/>
    <n v="21"/>
    <n v="35"/>
    <n v="2"/>
    <n v="35"/>
    <s v="Ninguna"/>
    <n v="28"/>
    <n v="70"/>
    <n v="0.66666666666666674"/>
  </r>
  <r>
    <n v="541"/>
    <n v="19"/>
    <s v="Plato_12"/>
    <s v="Descripción del Plato_12"/>
    <n v="11"/>
    <n v="19"/>
    <n v="2"/>
    <n v="31"/>
    <s v="Ninguna"/>
    <n v="16"/>
    <n v="38"/>
    <n v="0.72727272727272729"/>
  </r>
  <r>
    <n v="541"/>
    <n v="19"/>
    <s v="Plato_11"/>
    <s v="Descripción del Plato_11"/>
    <n v="20"/>
    <n v="33"/>
    <n v="2"/>
    <n v="21"/>
    <s v="Ninguna"/>
    <n v="26"/>
    <n v="66"/>
    <n v="0.64999999999999991"/>
  </r>
  <r>
    <n v="541"/>
    <n v="19"/>
    <s v="Plato_9"/>
    <s v="Descripción del Plato_9"/>
    <n v="17"/>
    <n v="29"/>
    <n v="1"/>
    <n v="35"/>
    <s v="Ninguna"/>
    <n v="12"/>
    <n v="29"/>
    <n v="0.70588235294117641"/>
  </r>
  <r>
    <n v="541"/>
    <n v="19"/>
    <s v="Plato_14"/>
    <s v="Descripción del Plato_14"/>
    <n v="14"/>
    <n v="23"/>
    <n v="3"/>
    <n v="37"/>
    <s v="Ninguna"/>
    <n v="27"/>
    <n v="69"/>
    <n v="0.64285714285714279"/>
  </r>
  <r>
    <n v="542"/>
    <n v="9"/>
    <s v="Plato_18"/>
    <s v="Descripción del Plato_18"/>
    <n v="20"/>
    <n v="34"/>
    <n v="2"/>
    <n v="17"/>
    <s v="Sin cebolla"/>
    <n v="28"/>
    <n v="68"/>
    <n v="0.7"/>
  </r>
  <r>
    <n v="542"/>
    <n v="9"/>
    <s v="Plato_10"/>
    <s v="Descripción del Plato_10"/>
    <n v="15"/>
    <n v="26"/>
    <n v="1"/>
    <n v="46"/>
    <s v="Ninguna"/>
    <n v="11"/>
    <n v="26"/>
    <n v="0.73333333333333339"/>
  </r>
  <r>
    <n v="542"/>
    <n v="9"/>
    <s v="Plato_6"/>
    <s v="Descripción del Plato_6"/>
    <n v="16"/>
    <n v="27"/>
    <n v="2"/>
    <n v="52"/>
    <s v="Sin cebolla"/>
    <n v="22"/>
    <n v="54"/>
    <n v="0.6875"/>
  </r>
  <r>
    <n v="543"/>
    <n v="19"/>
    <s v="Plato_16"/>
    <s v="Descripción del Plato_16"/>
    <n v="16"/>
    <n v="28"/>
    <n v="2"/>
    <n v="27"/>
    <s v="Sin cebolla"/>
    <n v="24"/>
    <n v="56"/>
    <n v="0.75"/>
  </r>
  <r>
    <n v="543"/>
    <n v="19"/>
    <s v="Plato_6"/>
    <s v="Descripción del Plato_6"/>
    <n v="16"/>
    <n v="27"/>
    <n v="2"/>
    <n v="5"/>
    <s v="Ninguna"/>
    <n v="22"/>
    <n v="54"/>
    <n v="0.6875"/>
  </r>
  <r>
    <n v="543"/>
    <n v="19"/>
    <s v="Plato_15"/>
    <s v="Descripción del Plato_15"/>
    <n v="19"/>
    <n v="32"/>
    <n v="3"/>
    <n v="42"/>
    <s v="Sin cebolla"/>
    <n v="39"/>
    <n v="96"/>
    <n v="0.68421052631578938"/>
  </r>
  <r>
    <n v="544"/>
    <n v="7"/>
    <s v="Plato_8"/>
    <s v="Descripción del Plato_8"/>
    <n v="21"/>
    <n v="35"/>
    <n v="2"/>
    <n v="48"/>
    <s v="Ninguna"/>
    <n v="28"/>
    <n v="70"/>
    <n v="0.66666666666666674"/>
  </r>
  <r>
    <n v="545"/>
    <n v="20"/>
    <s v="Plato_11"/>
    <s v="Descripción del Plato_11"/>
    <n v="20"/>
    <n v="33"/>
    <n v="3"/>
    <n v="57"/>
    <s v="Sin cebolla"/>
    <n v="39"/>
    <n v="99"/>
    <n v="0.64999999999999991"/>
  </r>
  <r>
    <n v="545"/>
    <n v="20"/>
    <s v="Plato_17"/>
    <s v="Descripción del Plato_17"/>
    <n v="19"/>
    <n v="31"/>
    <n v="1"/>
    <n v="42"/>
    <s v="Sin cebolla"/>
    <n v="12"/>
    <n v="31"/>
    <n v="0.63157894736842102"/>
  </r>
  <r>
    <n v="546"/>
    <n v="5"/>
    <s v="Plato_15"/>
    <s v="Descripción del Plato_15"/>
    <n v="19"/>
    <n v="32"/>
    <n v="2"/>
    <n v="33"/>
    <s v="Sin cebolla"/>
    <n v="26"/>
    <n v="64"/>
    <n v="0.68421052631578938"/>
  </r>
  <r>
    <n v="546"/>
    <n v="5"/>
    <s v="Plato_16"/>
    <s v="Descripción del Plato_16"/>
    <n v="16"/>
    <n v="28"/>
    <n v="1"/>
    <n v="58"/>
    <s v="Sin cebolla"/>
    <n v="12"/>
    <n v="28"/>
    <n v="0.75"/>
  </r>
  <r>
    <n v="547"/>
    <n v="9"/>
    <s v="Plato_17"/>
    <s v="Descripción del Plato_17"/>
    <n v="19"/>
    <n v="31"/>
    <n v="3"/>
    <n v="13"/>
    <s v="Ninguna"/>
    <n v="36"/>
    <n v="93"/>
    <n v="0.63157894736842102"/>
  </r>
  <r>
    <n v="547"/>
    <n v="9"/>
    <s v="Plato_11"/>
    <s v="Descripción del Plato_11"/>
    <n v="20"/>
    <n v="33"/>
    <n v="3"/>
    <n v="54"/>
    <s v="Sin cebolla"/>
    <n v="39"/>
    <n v="99"/>
    <n v="0.64999999999999991"/>
  </r>
  <r>
    <n v="547"/>
    <n v="9"/>
    <s v="Plato_8"/>
    <s v="Descripción del Plato_8"/>
    <n v="21"/>
    <n v="35"/>
    <n v="1"/>
    <n v="30"/>
    <s v="Sin cebolla"/>
    <n v="14"/>
    <n v="35"/>
    <n v="0.66666666666666674"/>
  </r>
  <r>
    <n v="548"/>
    <n v="4"/>
    <s v="Plato_18"/>
    <s v="Descripción del Plato_18"/>
    <n v="20"/>
    <n v="34"/>
    <n v="1"/>
    <n v="58"/>
    <s v="Sin cebolla"/>
    <n v="14"/>
    <n v="34"/>
    <n v="0.7"/>
  </r>
  <r>
    <n v="548"/>
    <n v="4"/>
    <s v="Plato_17"/>
    <s v="Descripción del Plato_17"/>
    <n v="19"/>
    <n v="31"/>
    <n v="2"/>
    <n v="48"/>
    <s v="Sin cebolla"/>
    <n v="24"/>
    <n v="62"/>
    <n v="0.63157894736842102"/>
  </r>
  <r>
    <n v="549"/>
    <n v="12"/>
    <s v="Plato_1"/>
    <s v="Descripción del Plato_1"/>
    <n v="15"/>
    <n v="25"/>
    <n v="1"/>
    <n v="19"/>
    <s v="Ninguna"/>
    <n v="10"/>
    <n v="25"/>
    <n v="0.66666666666666674"/>
  </r>
  <r>
    <n v="549"/>
    <n v="12"/>
    <s v="Plato_8"/>
    <s v="Descripción del Plato_8"/>
    <n v="21"/>
    <n v="35"/>
    <n v="1"/>
    <n v="20"/>
    <s v="Sin cebolla"/>
    <n v="14"/>
    <n v="35"/>
    <n v="0.66666666666666674"/>
  </r>
  <r>
    <n v="549"/>
    <n v="12"/>
    <s v="Plato_18"/>
    <s v="Descripción del Plato_18"/>
    <n v="20"/>
    <n v="34"/>
    <n v="3"/>
    <n v="59"/>
    <s v="Ninguna"/>
    <n v="42"/>
    <n v="102"/>
    <n v="0.7"/>
  </r>
  <r>
    <n v="550"/>
    <n v="1"/>
    <s v="Plato_2"/>
    <s v="Descripción del Plato_2"/>
    <n v="18"/>
    <n v="30"/>
    <n v="2"/>
    <n v="28"/>
    <s v="Sin cebolla"/>
    <n v="24"/>
    <n v="60"/>
    <n v="0.66666666666666674"/>
  </r>
  <r>
    <n v="550"/>
    <n v="1"/>
    <s v="Plato_7"/>
    <s v="Descripción del Plato_7"/>
    <n v="14"/>
    <n v="24"/>
    <n v="1"/>
    <n v="5"/>
    <s v="Ninguna"/>
    <n v="10"/>
    <n v="24"/>
    <n v="0.71428571428571419"/>
  </r>
  <r>
    <n v="550"/>
    <n v="1"/>
    <s v="Plato_3"/>
    <s v="Descripción del Plato_3"/>
    <n v="12"/>
    <n v="20"/>
    <n v="2"/>
    <n v="24"/>
    <s v="Ninguna"/>
    <n v="16"/>
    <n v="40"/>
    <n v="0.66666666666666674"/>
  </r>
  <r>
    <n v="551"/>
    <n v="4"/>
    <s v="Plato_2"/>
    <s v="Descripción del Plato_2"/>
    <n v="18"/>
    <n v="30"/>
    <n v="1"/>
    <n v="32"/>
    <s v="Sin cebolla"/>
    <n v="12"/>
    <n v="30"/>
    <n v="0.66666666666666674"/>
  </r>
  <r>
    <n v="551"/>
    <n v="4"/>
    <s v="Plato_3"/>
    <s v="Descripción del Plato_3"/>
    <n v="12"/>
    <n v="20"/>
    <n v="3"/>
    <n v="11"/>
    <s v="Ninguna"/>
    <n v="24"/>
    <n v="60"/>
    <n v="0.66666666666666674"/>
  </r>
  <r>
    <n v="551"/>
    <n v="4"/>
    <s v="Plato_4"/>
    <s v="Descripción del Plato_4"/>
    <n v="10"/>
    <n v="18"/>
    <n v="1"/>
    <n v="29"/>
    <s v="Ninguna"/>
    <n v="8"/>
    <n v="18"/>
    <n v="0.8"/>
  </r>
  <r>
    <n v="551"/>
    <n v="4"/>
    <s v="Plato_13"/>
    <s v="Descripción del Plato_13"/>
    <n v="13"/>
    <n v="21"/>
    <n v="3"/>
    <n v="51"/>
    <s v="Sin cebolla"/>
    <n v="24"/>
    <n v="63"/>
    <n v="0.61538461538461542"/>
  </r>
  <r>
    <n v="552"/>
    <n v="11"/>
    <s v="Plato_20"/>
    <s v="Descripción del Plato_20"/>
    <n v="25"/>
    <n v="40"/>
    <n v="3"/>
    <n v="26"/>
    <s v="Sin cebolla"/>
    <n v="45"/>
    <n v="120"/>
    <n v="0.60000000000000009"/>
  </r>
  <r>
    <n v="552"/>
    <n v="11"/>
    <s v="Plato_13"/>
    <s v="Descripción del Plato_13"/>
    <n v="13"/>
    <n v="21"/>
    <n v="3"/>
    <n v="57"/>
    <s v="Sin cebolla"/>
    <n v="24"/>
    <n v="63"/>
    <n v="0.61538461538461542"/>
  </r>
  <r>
    <n v="552"/>
    <n v="11"/>
    <s v="Plato_3"/>
    <s v="Descripción del Plato_3"/>
    <n v="12"/>
    <n v="20"/>
    <n v="3"/>
    <n v="32"/>
    <s v="Sin cebolla"/>
    <n v="24"/>
    <n v="60"/>
    <n v="0.66666666666666674"/>
  </r>
  <r>
    <n v="553"/>
    <n v="14"/>
    <s v="Plato_2"/>
    <s v="Descripción del Plato_2"/>
    <n v="18"/>
    <n v="30"/>
    <n v="3"/>
    <n v="26"/>
    <s v="Sin cebolla"/>
    <n v="36"/>
    <n v="90"/>
    <n v="0.66666666666666674"/>
  </r>
  <r>
    <n v="553"/>
    <n v="14"/>
    <s v="Plato_1"/>
    <s v="Descripción del Plato_1"/>
    <n v="15"/>
    <n v="25"/>
    <n v="2"/>
    <n v="56"/>
    <s v="Ninguna"/>
    <n v="20"/>
    <n v="50"/>
    <n v="0.66666666666666674"/>
  </r>
  <r>
    <n v="553"/>
    <n v="14"/>
    <s v="Plato_5"/>
    <s v="Descripción del Plato_5"/>
    <n v="13"/>
    <n v="22"/>
    <n v="2"/>
    <n v="54"/>
    <s v="Ninguna"/>
    <n v="18"/>
    <n v="44"/>
    <n v="0.69230769230769229"/>
  </r>
  <r>
    <n v="553"/>
    <n v="14"/>
    <s v="Plato_12"/>
    <s v="Descripción del Plato_12"/>
    <n v="11"/>
    <n v="19"/>
    <n v="1"/>
    <n v="42"/>
    <s v="Sin cebolla"/>
    <n v="8"/>
    <n v="19"/>
    <n v="0.72727272727272729"/>
  </r>
  <r>
    <n v="554"/>
    <n v="10"/>
    <s v="Plato_14"/>
    <s v="Descripción del Plato_14"/>
    <n v="14"/>
    <n v="23"/>
    <n v="2"/>
    <n v="55"/>
    <s v="Sin cebolla"/>
    <n v="18"/>
    <n v="46"/>
    <n v="0.64285714285714279"/>
  </r>
  <r>
    <n v="554"/>
    <n v="10"/>
    <s v="Plato_20"/>
    <s v="Descripción del Plato_20"/>
    <n v="25"/>
    <n v="40"/>
    <n v="3"/>
    <n v="16"/>
    <s v="Ninguna"/>
    <n v="45"/>
    <n v="120"/>
    <n v="0.60000000000000009"/>
  </r>
  <r>
    <n v="555"/>
    <n v="20"/>
    <s v="Plato_2"/>
    <s v="Descripción del Plato_2"/>
    <n v="18"/>
    <n v="30"/>
    <n v="1"/>
    <n v="46"/>
    <s v="Ninguna"/>
    <n v="12"/>
    <n v="30"/>
    <n v="0.66666666666666674"/>
  </r>
  <r>
    <n v="556"/>
    <n v="9"/>
    <s v="Plato_5"/>
    <s v="Descripción del Plato_5"/>
    <n v="13"/>
    <n v="22"/>
    <n v="1"/>
    <n v="36"/>
    <s v="Ninguna"/>
    <n v="9"/>
    <n v="22"/>
    <n v="0.69230769230769229"/>
  </r>
  <r>
    <n v="556"/>
    <n v="9"/>
    <s v="Plato_4"/>
    <s v="Descripción del Plato_4"/>
    <n v="10"/>
    <n v="18"/>
    <n v="3"/>
    <n v="30"/>
    <s v="Sin cebolla"/>
    <n v="24"/>
    <n v="54"/>
    <n v="0.8"/>
  </r>
  <r>
    <n v="557"/>
    <n v="7"/>
    <s v="Plato_15"/>
    <s v="Descripción del Plato_15"/>
    <n v="19"/>
    <n v="32"/>
    <n v="2"/>
    <n v="47"/>
    <s v="Sin cebolla"/>
    <n v="26"/>
    <n v="64"/>
    <n v="0.68421052631578938"/>
  </r>
  <r>
    <n v="557"/>
    <n v="7"/>
    <s v="Plato_13"/>
    <s v="Descripción del Plato_13"/>
    <n v="13"/>
    <n v="21"/>
    <n v="3"/>
    <n v="22"/>
    <s v="Sin cebolla"/>
    <n v="24"/>
    <n v="63"/>
    <n v="0.61538461538461542"/>
  </r>
  <r>
    <n v="557"/>
    <n v="7"/>
    <s v="Plato_1"/>
    <s v="Descripción del Plato_1"/>
    <n v="15"/>
    <n v="25"/>
    <n v="2"/>
    <n v="38"/>
    <s v="Ninguna"/>
    <n v="20"/>
    <n v="50"/>
    <n v="0.66666666666666674"/>
  </r>
  <r>
    <n v="558"/>
    <n v="6"/>
    <s v="Plato_15"/>
    <s v="Descripción del Plato_15"/>
    <n v="19"/>
    <n v="32"/>
    <n v="3"/>
    <n v="56"/>
    <s v="Ninguna"/>
    <n v="39"/>
    <n v="96"/>
    <n v="0.68421052631578938"/>
  </r>
  <r>
    <n v="558"/>
    <n v="6"/>
    <s v="Plato_1"/>
    <s v="Descripción del Plato_1"/>
    <n v="15"/>
    <n v="25"/>
    <n v="2"/>
    <n v="54"/>
    <s v="Sin cebolla"/>
    <n v="20"/>
    <n v="50"/>
    <n v="0.66666666666666674"/>
  </r>
  <r>
    <n v="558"/>
    <n v="6"/>
    <s v="Plato_11"/>
    <s v="Descripción del Plato_11"/>
    <n v="20"/>
    <n v="33"/>
    <n v="1"/>
    <n v="57"/>
    <s v="Ninguna"/>
    <n v="13"/>
    <n v="33"/>
    <n v="0.64999999999999991"/>
  </r>
  <r>
    <n v="559"/>
    <n v="11"/>
    <s v="Plato_11"/>
    <s v="Descripción del Plato_11"/>
    <n v="20"/>
    <n v="33"/>
    <n v="3"/>
    <n v="41"/>
    <s v="Sin cebolla"/>
    <n v="39"/>
    <n v="99"/>
    <n v="0.64999999999999991"/>
  </r>
  <r>
    <n v="560"/>
    <n v="6"/>
    <s v="Plato_4"/>
    <s v="Descripción del Plato_4"/>
    <n v="10"/>
    <n v="18"/>
    <n v="2"/>
    <n v="36"/>
    <s v="Sin cebolla"/>
    <n v="16"/>
    <n v="36"/>
    <n v="0.8"/>
  </r>
  <r>
    <n v="560"/>
    <n v="6"/>
    <s v="Plato_1"/>
    <s v="Descripción del Plato_1"/>
    <n v="15"/>
    <n v="25"/>
    <n v="3"/>
    <n v="12"/>
    <s v="Sin cebolla"/>
    <n v="30"/>
    <n v="75"/>
    <n v="0.66666666666666674"/>
  </r>
  <r>
    <n v="561"/>
    <n v="4"/>
    <s v="Plato_4"/>
    <s v="Descripción del Plato_4"/>
    <n v="10"/>
    <n v="18"/>
    <n v="1"/>
    <n v="56"/>
    <s v="Sin cebolla"/>
    <n v="8"/>
    <n v="18"/>
    <n v="0.8"/>
  </r>
  <r>
    <n v="561"/>
    <n v="4"/>
    <s v="Plato_14"/>
    <s v="Descripción del Plato_14"/>
    <n v="14"/>
    <n v="23"/>
    <n v="2"/>
    <n v="8"/>
    <s v="Sin cebolla"/>
    <n v="18"/>
    <n v="46"/>
    <n v="0.64285714285714279"/>
  </r>
  <r>
    <n v="562"/>
    <n v="20"/>
    <s v="Plato_20"/>
    <s v="Descripción del Plato_20"/>
    <n v="25"/>
    <n v="40"/>
    <n v="3"/>
    <n v="41"/>
    <s v="Ninguna"/>
    <n v="45"/>
    <n v="120"/>
    <n v="0.60000000000000009"/>
  </r>
  <r>
    <n v="562"/>
    <n v="20"/>
    <s v="Plato_9"/>
    <s v="Descripción del Plato_9"/>
    <n v="17"/>
    <n v="29"/>
    <n v="2"/>
    <n v="7"/>
    <s v="Ninguna"/>
    <n v="24"/>
    <n v="58"/>
    <n v="0.70588235294117641"/>
  </r>
  <r>
    <n v="562"/>
    <n v="20"/>
    <s v="Plato_7"/>
    <s v="Descripción del Plato_7"/>
    <n v="14"/>
    <n v="24"/>
    <n v="2"/>
    <n v="22"/>
    <s v="Ninguna"/>
    <n v="20"/>
    <n v="48"/>
    <n v="0.71428571428571419"/>
  </r>
  <r>
    <n v="562"/>
    <n v="20"/>
    <s v="Plato_17"/>
    <s v="Descripción del Plato_17"/>
    <n v="19"/>
    <n v="31"/>
    <n v="2"/>
    <n v="42"/>
    <s v="Sin cebolla"/>
    <n v="24"/>
    <n v="62"/>
    <n v="0.63157894736842102"/>
  </r>
  <r>
    <n v="563"/>
    <n v="12"/>
    <s v="Plato_6"/>
    <s v="Descripción del Plato_6"/>
    <n v="16"/>
    <n v="27"/>
    <n v="2"/>
    <n v="37"/>
    <s v="Sin cebolla"/>
    <n v="22"/>
    <n v="54"/>
    <n v="0.6875"/>
  </r>
  <r>
    <n v="564"/>
    <n v="9"/>
    <s v="Plato_19"/>
    <s v="Descripción del Plato_19"/>
    <n v="22"/>
    <n v="36"/>
    <n v="1"/>
    <n v="7"/>
    <s v="Sin cebolla"/>
    <n v="14"/>
    <n v="36"/>
    <n v="0.63636363636363646"/>
  </r>
  <r>
    <n v="564"/>
    <n v="9"/>
    <s v="Plato_20"/>
    <s v="Descripción del Plato_20"/>
    <n v="25"/>
    <n v="40"/>
    <n v="2"/>
    <n v="36"/>
    <s v="Sin cebolla"/>
    <n v="30"/>
    <n v="80"/>
    <n v="0.60000000000000009"/>
  </r>
  <r>
    <n v="564"/>
    <n v="9"/>
    <s v="Plato_3"/>
    <s v="Descripción del Plato_3"/>
    <n v="12"/>
    <n v="20"/>
    <n v="2"/>
    <n v="11"/>
    <s v="Sin cebolla"/>
    <n v="16"/>
    <n v="40"/>
    <n v="0.66666666666666674"/>
  </r>
  <r>
    <n v="565"/>
    <n v="3"/>
    <s v="Plato_15"/>
    <s v="Descripción del Plato_15"/>
    <n v="19"/>
    <n v="32"/>
    <n v="3"/>
    <n v="19"/>
    <s v="Ninguna"/>
    <n v="39"/>
    <n v="96"/>
    <n v="0.68421052631578938"/>
  </r>
  <r>
    <n v="565"/>
    <n v="3"/>
    <s v="Plato_4"/>
    <s v="Descripción del Plato_4"/>
    <n v="10"/>
    <n v="18"/>
    <n v="3"/>
    <n v="53"/>
    <s v="Sin cebolla"/>
    <n v="24"/>
    <n v="54"/>
    <n v="0.8"/>
  </r>
  <r>
    <n v="565"/>
    <n v="3"/>
    <s v="Plato_11"/>
    <s v="Descripción del Plato_11"/>
    <n v="20"/>
    <n v="33"/>
    <n v="2"/>
    <n v="21"/>
    <s v="Sin cebolla"/>
    <n v="26"/>
    <n v="66"/>
    <n v="0.64999999999999991"/>
  </r>
  <r>
    <n v="565"/>
    <n v="3"/>
    <s v="Plato_8"/>
    <s v="Descripción del Plato_8"/>
    <n v="21"/>
    <n v="35"/>
    <n v="1"/>
    <n v="5"/>
    <s v="Sin cebolla"/>
    <n v="14"/>
    <n v="35"/>
    <n v="0.66666666666666674"/>
  </r>
  <r>
    <n v="566"/>
    <n v="4"/>
    <s v="Plato_10"/>
    <s v="Descripción del Plato_10"/>
    <n v="15"/>
    <n v="26"/>
    <n v="3"/>
    <n v="56"/>
    <s v="Ninguna"/>
    <n v="33"/>
    <n v="78"/>
    <n v="0.73333333333333339"/>
  </r>
  <r>
    <n v="567"/>
    <n v="15"/>
    <s v="Plato_16"/>
    <s v="Descripción del Plato_16"/>
    <n v="16"/>
    <n v="28"/>
    <n v="2"/>
    <n v="9"/>
    <s v="Ninguna"/>
    <n v="24"/>
    <n v="56"/>
    <n v="0.75"/>
  </r>
  <r>
    <n v="567"/>
    <n v="15"/>
    <s v="Plato_11"/>
    <s v="Descripción del Plato_11"/>
    <n v="20"/>
    <n v="33"/>
    <n v="2"/>
    <n v="34"/>
    <s v="Sin cebolla"/>
    <n v="26"/>
    <n v="66"/>
    <n v="0.64999999999999991"/>
  </r>
  <r>
    <n v="567"/>
    <n v="15"/>
    <s v="Plato_18"/>
    <s v="Descripción del Plato_18"/>
    <n v="20"/>
    <n v="34"/>
    <n v="2"/>
    <n v="18"/>
    <s v="Ninguna"/>
    <n v="28"/>
    <n v="68"/>
    <n v="0.7"/>
  </r>
  <r>
    <n v="567"/>
    <n v="15"/>
    <s v="Plato_13"/>
    <s v="Descripción del Plato_13"/>
    <n v="13"/>
    <n v="21"/>
    <n v="3"/>
    <n v="41"/>
    <s v="Sin cebolla"/>
    <n v="24"/>
    <n v="63"/>
    <n v="0.61538461538461542"/>
  </r>
  <r>
    <n v="568"/>
    <n v="5"/>
    <s v="Plato_18"/>
    <s v="Descripción del Plato_18"/>
    <n v="20"/>
    <n v="34"/>
    <n v="3"/>
    <n v="40"/>
    <s v="Ninguna"/>
    <n v="42"/>
    <n v="102"/>
    <n v="0.7"/>
  </r>
  <r>
    <n v="568"/>
    <n v="5"/>
    <s v="Plato_20"/>
    <s v="Descripción del Plato_20"/>
    <n v="25"/>
    <n v="40"/>
    <n v="2"/>
    <n v="44"/>
    <s v="Sin cebolla"/>
    <n v="30"/>
    <n v="80"/>
    <n v="0.60000000000000009"/>
  </r>
  <r>
    <n v="569"/>
    <n v="12"/>
    <s v="Plato_18"/>
    <s v="Descripción del Plato_18"/>
    <n v="20"/>
    <n v="34"/>
    <n v="2"/>
    <n v="26"/>
    <s v="Ninguna"/>
    <n v="28"/>
    <n v="68"/>
    <n v="0.7"/>
  </r>
  <r>
    <n v="569"/>
    <n v="12"/>
    <s v="Plato_13"/>
    <s v="Descripción del Plato_13"/>
    <n v="13"/>
    <n v="21"/>
    <n v="3"/>
    <n v="32"/>
    <s v="Sin cebolla"/>
    <n v="24"/>
    <n v="63"/>
    <n v="0.61538461538461542"/>
  </r>
  <r>
    <n v="570"/>
    <n v="1"/>
    <s v="Plato_11"/>
    <s v="Descripción del Plato_11"/>
    <n v="20"/>
    <n v="33"/>
    <n v="1"/>
    <n v="38"/>
    <s v="Ninguna"/>
    <n v="13"/>
    <n v="33"/>
    <n v="0.64999999999999991"/>
  </r>
  <r>
    <n v="570"/>
    <n v="1"/>
    <s v="Plato_10"/>
    <s v="Descripción del Plato_10"/>
    <n v="15"/>
    <n v="26"/>
    <n v="2"/>
    <n v="8"/>
    <s v="Sin cebolla"/>
    <n v="22"/>
    <n v="52"/>
    <n v="0.73333333333333339"/>
  </r>
  <r>
    <n v="571"/>
    <n v="15"/>
    <s v="Plato_6"/>
    <s v="Descripción del Plato_6"/>
    <n v="16"/>
    <n v="27"/>
    <n v="2"/>
    <n v="26"/>
    <s v="Ninguna"/>
    <n v="22"/>
    <n v="54"/>
    <n v="0.6875"/>
  </r>
  <r>
    <n v="572"/>
    <n v="19"/>
    <s v="Plato_2"/>
    <s v="Descripción del Plato_2"/>
    <n v="18"/>
    <n v="30"/>
    <n v="1"/>
    <n v="34"/>
    <s v="Sin cebolla"/>
    <n v="12"/>
    <n v="30"/>
    <n v="0.66666666666666674"/>
  </r>
  <r>
    <n v="572"/>
    <n v="19"/>
    <s v="Plato_5"/>
    <s v="Descripción del Plato_5"/>
    <n v="13"/>
    <n v="22"/>
    <n v="2"/>
    <n v="10"/>
    <s v="Sin cebolla"/>
    <n v="18"/>
    <n v="44"/>
    <n v="0.69230769230769229"/>
  </r>
  <r>
    <n v="573"/>
    <n v="7"/>
    <s v="Plato_13"/>
    <s v="Descripción del Plato_13"/>
    <n v="13"/>
    <n v="21"/>
    <n v="3"/>
    <n v="41"/>
    <s v="Ninguna"/>
    <n v="24"/>
    <n v="63"/>
    <n v="0.61538461538461542"/>
  </r>
  <r>
    <n v="573"/>
    <n v="7"/>
    <s v="Plato_18"/>
    <s v="Descripción del Plato_18"/>
    <n v="20"/>
    <n v="34"/>
    <n v="3"/>
    <n v="28"/>
    <s v="Sin cebolla"/>
    <n v="42"/>
    <n v="102"/>
    <n v="0.7"/>
  </r>
  <r>
    <n v="574"/>
    <n v="20"/>
    <s v="Plato_10"/>
    <s v="Descripción del Plato_10"/>
    <n v="15"/>
    <n v="26"/>
    <n v="3"/>
    <n v="50"/>
    <s v="Sin cebolla"/>
    <n v="33"/>
    <n v="78"/>
    <n v="0.73333333333333339"/>
  </r>
  <r>
    <n v="574"/>
    <n v="20"/>
    <s v="Plato_19"/>
    <s v="Descripción del Plato_19"/>
    <n v="22"/>
    <n v="36"/>
    <n v="2"/>
    <n v="40"/>
    <s v="Ninguna"/>
    <n v="28"/>
    <n v="72"/>
    <n v="0.63636363636363646"/>
  </r>
  <r>
    <n v="574"/>
    <n v="20"/>
    <s v="Plato_4"/>
    <s v="Descripción del Plato_4"/>
    <n v="10"/>
    <n v="18"/>
    <n v="2"/>
    <n v="37"/>
    <s v="Sin cebolla"/>
    <n v="16"/>
    <n v="36"/>
    <n v="0.8"/>
  </r>
  <r>
    <n v="574"/>
    <n v="20"/>
    <s v="Plato_13"/>
    <s v="Descripción del Plato_13"/>
    <n v="13"/>
    <n v="21"/>
    <n v="1"/>
    <n v="41"/>
    <s v="Sin cebolla"/>
    <n v="8"/>
    <n v="21"/>
    <n v="0.61538461538461542"/>
  </r>
  <r>
    <n v="575"/>
    <n v="15"/>
    <s v="Plato_4"/>
    <s v="Descripción del Plato_4"/>
    <n v="10"/>
    <n v="18"/>
    <n v="1"/>
    <n v="44"/>
    <s v="Ninguna"/>
    <n v="8"/>
    <n v="18"/>
    <n v="0.8"/>
  </r>
  <r>
    <n v="576"/>
    <n v="9"/>
    <s v="Plato_11"/>
    <s v="Descripción del Plato_11"/>
    <n v="20"/>
    <n v="33"/>
    <n v="1"/>
    <n v="46"/>
    <s v="Ninguna"/>
    <n v="13"/>
    <n v="33"/>
    <n v="0.64999999999999991"/>
  </r>
  <r>
    <n v="576"/>
    <n v="9"/>
    <s v="Plato_17"/>
    <s v="Descripción del Plato_17"/>
    <n v="19"/>
    <n v="31"/>
    <n v="3"/>
    <n v="32"/>
    <s v="Ninguna"/>
    <n v="36"/>
    <n v="93"/>
    <n v="0.63157894736842102"/>
  </r>
  <r>
    <n v="576"/>
    <n v="9"/>
    <s v="Plato_19"/>
    <s v="Descripción del Plato_19"/>
    <n v="22"/>
    <n v="36"/>
    <n v="3"/>
    <n v="37"/>
    <s v="Sin cebolla"/>
    <n v="42"/>
    <n v="108"/>
    <n v="0.63636363636363646"/>
  </r>
  <r>
    <n v="577"/>
    <n v="5"/>
    <s v="Plato_4"/>
    <s v="Descripción del Plato_4"/>
    <n v="10"/>
    <n v="18"/>
    <n v="1"/>
    <n v="10"/>
    <s v="Sin cebolla"/>
    <n v="8"/>
    <n v="18"/>
    <n v="0.8"/>
  </r>
  <r>
    <n v="577"/>
    <n v="5"/>
    <s v="Plato_5"/>
    <s v="Descripción del Plato_5"/>
    <n v="13"/>
    <n v="22"/>
    <n v="1"/>
    <n v="15"/>
    <s v="Ninguna"/>
    <n v="9"/>
    <n v="22"/>
    <n v="0.69230769230769229"/>
  </r>
  <r>
    <n v="578"/>
    <n v="11"/>
    <s v="Plato_2"/>
    <s v="Descripción del Plato_2"/>
    <n v="18"/>
    <n v="30"/>
    <n v="3"/>
    <n v="44"/>
    <s v="Ninguna"/>
    <n v="36"/>
    <n v="90"/>
    <n v="0.66666666666666674"/>
  </r>
  <r>
    <n v="579"/>
    <n v="9"/>
    <s v="Plato_1"/>
    <s v="Descripción del Plato_1"/>
    <n v="15"/>
    <n v="25"/>
    <n v="2"/>
    <n v="48"/>
    <s v="Ninguna"/>
    <n v="20"/>
    <n v="50"/>
    <n v="0.66666666666666674"/>
  </r>
  <r>
    <n v="580"/>
    <n v="10"/>
    <s v="Plato_11"/>
    <s v="Descripción del Plato_11"/>
    <n v="20"/>
    <n v="33"/>
    <n v="1"/>
    <n v="30"/>
    <s v="Ninguna"/>
    <n v="13"/>
    <n v="33"/>
    <n v="0.64999999999999991"/>
  </r>
  <r>
    <n v="581"/>
    <n v="18"/>
    <s v="Plato_11"/>
    <s v="Descripción del Plato_11"/>
    <n v="20"/>
    <n v="33"/>
    <n v="1"/>
    <n v="15"/>
    <s v="Ninguna"/>
    <n v="13"/>
    <n v="33"/>
    <n v="0.64999999999999991"/>
  </r>
  <r>
    <n v="581"/>
    <n v="18"/>
    <s v="Plato_2"/>
    <s v="Descripción del Plato_2"/>
    <n v="18"/>
    <n v="30"/>
    <n v="3"/>
    <n v="40"/>
    <s v="Ninguna"/>
    <n v="36"/>
    <n v="90"/>
    <n v="0.66666666666666674"/>
  </r>
  <r>
    <n v="582"/>
    <n v="3"/>
    <s v="Plato_6"/>
    <s v="Descripción del Plato_6"/>
    <n v="16"/>
    <n v="27"/>
    <n v="2"/>
    <n v="42"/>
    <s v="Sin cebolla"/>
    <n v="22"/>
    <n v="54"/>
    <n v="0.6875"/>
  </r>
  <r>
    <n v="583"/>
    <n v="9"/>
    <s v="Plato_12"/>
    <s v="Descripción del Plato_12"/>
    <n v="11"/>
    <n v="19"/>
    <n v="3"/>
    <n v="15"/>
    <s v="Ninguna"/>
    <n v="24"/>
    <n v="57"/>
    <n v="0.72727272727272729"/>
  </r>
  <r>
    <n v="583"/>
    <n v="9"/>
    <s v="Plato_4"/>
    <s v="Descripción del Plato_4"/>
    <n v="10"/>
    <n v="18"/>
    <n v="1"/>
    <n v="11"/>
    <s v="Ninguna"/>
    <n v="8"/>
    <n v="18"/>
    <n v="0.8"/>
  </r>
  <r>
    <n v="583"/>
    <n v="9"/>
    <s v="Plato_7"/>
    <s v="Descripción del Plato_7"/>
    <n v="14"/>
    <n v="24"/>
    <n v="2"/>
    <n v="29"/>
    <s v="Sin cebolla"/>
    <n v="20"/>
    <n v="48"/>
    <n v="0.71428571428571419"/>
  </r>
  <r>
    <n v="583"/>
    <n v="9"/>
    <s v="Plato_20"/>
    <s v="Descripción del Plato_20"/>
    <n v="25"/>
    <n v="40"/>
    <n v="3"/>
    <n v="50"/>
    <s v="Sin cebolla"/>
    <n v="45"/>
    <n v="120"/>
    <n v="0.60000000000000009"/>
  </r>
  <r>
    <n v="584"/>
    <n v="9"/>
    <s v="Plato_13"/>
    <s v="Descripción del Plato_13"/>
    <n v="13"/>
    <n v="21"/>
    <n v="1"/>
    <n v="57"/>
    <s v="Sin cebolla"/>
    <n v="8"/>
    <n v="21"/>
    <n v="0.61538461538461542"/>
  </r>
  <r>
    <n v="584"/>
    <n v="9"/>
    <s v="Plato_17"/>
    <s v="Descripción del Plato_17"/>
    <n v="19"/>
    <n v="31"/>
    <n v="2"/>
    <n v="34"/>
    <s v="Ninguna"/>
    <n v="24"/>
    <n v="62"/>
    <n v="0.63157894736842102"/>
  </r>
  <r>
    <n v="584"/>
    <n v="9"/>
    <s v="Plato_16"/>
    <s v="Descripción del Plato_16"/>
    <n v="16"/>
    <n v="28"/>
    <n v="2"/>
    <n v="23"/>
    <s v="Ninguna"/>
    <n v="24"/>
    <n v="56"/>
    <n v="0.75"/>
  </r>
  <r>
    <n v="585"/>
    <n v="3"/>
    <s v="Plato_15"/>
    <s v="Descripción del Plato_15"/>
    <n v="19"/>
    <n v="32"/>
    <n v="1"/>
    <n v="35"/>
    <s v="Sin cebolla"/>
    <n v="13"/>
    <n v="32"/>
    <n v="0.68421052631578938"/>
  </r>
  <r>
    <n v="585"/>
    <n v="3"/>
    <s v="Plato_8"/>
    <s v="Descripción del Plato_8"/>
    <n v="21"/>
    <n v="35"/>
    <n v="1"/>
    <n v="8"/>
    <s v="Sin cebolla"/>
    <n v="14"/>
    <n v="35"/>
    <n v="0.66666666666666674"/>
  </r>
  <r>
    <n v="585"/>
    <n v="3"/>
    <s v="Plato_4"/>
    <s v="Descripción del Plato_4"/>
    <n v="10"/>
    <n v="18"/>
    <n v="2"/>
    <n v="22"/>
    <s v="Ninguna"/>
    <n v="16"/>
    <n v="36"/>
    <n v="0.8"/>
  </r>
  <r>
    <n v="585"/>
    <n v="3"/>
    <s v="Plato_1"/>
    <s v="Descripción del Plato_1"/>
    <n v="15"/>
    <n v="25"/>
    <n v="1"/>
    <n v="30"/>
    <s v="Sin cebolla"/>
    <n v="10"/>
    <n v="25"/>
    <n v="0.66666666666666674"/>
  </r>
  <r>
    <n v="586"/>
    <n v="17"/>
    <s v="Plato_11"/>
    <s v="Descripción del Plato_11"/>
    <n v="20"/>
    <n v="33"/>
    <n v="3"/>
    <n v="47"/>
    <s v="Sin cebolla"/>
    <n v="39"/>
    <n v="99"/>
    <n v="0.64999999999999991"/>
  </r>
  <r>
    <n v="586"/>
    <n v="17"/>
    <s v="Plato_7"/>
    <s v="Descripción del Plato_7"/>
    <n v="14"/>
    <n v="24"/>
    <n v="3"/>
    <n v="45"/>
    <s v="Ninguna"/>
    <n v="30"/>
    <n v="72"/>
    <n v="0.71428571428571419"/>
  </r>
  <r>
    <n v="587"/>
    <n v="7"/>
    <s v="Plato_7"/>
    <s v="Descripción del Plato_7"/>
    <n v="14"/>
    <n v="24"/>
    <n v="2"/>
    <n v="43"/>
    <s v="Sin cebolla"/>
    <n v="20"/>
    <n v="48"/>
    <n v="0.71428571428571419"/>
  </r>
  <r>
    <n v="588"/>
    <n v="15"/>
    <s v="Plato_10"/>
    <s v="Descripción del Plato_10"/>
    <n v="15"/>
    <n v="26"/>
    <n v="1"/>
    <n v="25"/>
    <s v="Sin cebolla"/>
    <n v="11"/>
    <n v="26"/>
    <n v="0.73333333333333339"/>
  </r>
  <r>
    <n v="588"/>
    <n v="15"/>
    <s v="Plato_1"/>
    <s v="Descripción del Plato_1"/>
    <n v="15"/>
    <n v="25"/>
    <n v="3"/>
    <n v="12"/>
    <s v="Sin cebolla"/>
    <n v="30"/>
    <n v="75"/>
    <n v="0.66666666666666674"/>
  </r>
  <r>
    <n v="589"/>
    <n v="10"/>
    <s v="Plato_14"/>
    <s v="Descripción del Plato_14"/>
    <n v="14"/>
    <n v="23"/>
    <n v="1"/>
    <n v="45"/>
    <s v="Ninguna"/>
    <n v="9"/>
    <n v="23"/>
    <n v="0.64285714285714279"/>
  </r>
  <r>
    <n v="589"/>
    <n v="10"/>
    <s v="Plato_18"/>
    <s v="Descripción del Plato_18"/>
    <n v="20"/>
    <n v="34"/>
    <n v="3"/>
    <n v="59"/>
    <s v="Ninguna"/>
    <n v="42"/>
    <n v="102"/>
    <n v="0.7"/>
  </r>
  <r>
    <n v="589"/>
    <n v="10"/>
    <s v="Plato_13"/>
    <s v="Descripción del Plato_13"/>
    <n v="13"/>
    <n v="21"/>
    <n v="3"/>
    <n v="7"/>
    <s v="Ninguna"/>
    <n v="24"/>
    <n v="63"/>
    <n v="0.61538461538461542"/>
  </r>
  <r>
    <n v="589"/>
    <n v="10"/>
    <s v="Plato_15"/>
    <s v="Descripción del Plato_15"/>
    <n v="19"/>
    <n v="32"/>
    <n v="3"/>
    <n v="9"/>
    <s v="Ninguna"/>
    <n v="39"/>
    <n v="96"/>
    <n v="0.68421052631578938"/>
  </r>
  <r>
    <n v="590"/>
    <n v="3"/>
    <s v="Plato_18"/>
    <s v="Descripción del Plato_18"/>
    <n v="20"/>
    <n v="34"/>
    <n v="3"/>
    <n v="43"/>
    <s v="Sin cebolla"/>
    <n v="42"/>
    <n v="102"/>
    <n v="0.7"/>
  </r>
  <r>
    <n v="590"/>
    <n v="3"/>
    <s v="Plato_3"/>
    <s v="Descripción del Plato_3"/>
    <n v="12"/>
    <n v="20"/>
    <n v="1"/>
    <n v="21"/>
    <s v="Sin cebolla"/>
    <n v="8"/>
    <n v="20"/>
    <n v="0.66666666666666674"/>
  </r>
  <r>
    <n v="591"/>
    <n v="11"/>
    <s v="Plato_20"/>
    <s v="Descripción del Plato_20"/>
    <n v="25"/>
    <n v="40"/>
    <n v="3"/>
    <n v="51"/>
    <s v="Ninguna"/>
    <n v="45"/>
    <n v="120"/>
    <n v="0.60000000000000009"/>
  </r>
  <r>
    <n v="592"/>
    <n v="5"/>
    <s v="Plato_5"/>
    <s v="Descripción del Plato_5"/>
    <n v="13"/>
    <n v="22"/>
    <n v="2"/>
    <n v="59"/>
    <s v="Ninguna"/>
    <n v="18"/>
    <n v="44"/>
    <n v="0.69230769230769229"/>
  </r>
  <r>
    <n v="592"/>
    <n v="5"/>
    <s v="Plato_1"/>
    <s v="Descripción del Plato_1"/>
    <n v="15"/>
    <n v="25"/>
    <n v="2"/>
    <n v="42"/>
    <s v="Ninguna"/>
    <n v="20"/>
    <n v="50"/>
    <n v="0.66666666666666674"/>
  </r>
  <r>
    <n v="593"/>
    <n v="17"/>
    <s v="Plato_20"/>
    <s v="Descripción del Plato_20"/>
    <n v="25"/>
    <n v="40"/>
    <n v="1"/>
    <n v="30"/>
    <s v="Ninguna"/>
    <n v="15"/>
    <n v="40"/>
    <n v="0.60000000000000009"/>
  </r>
  <r>
    <n v="593"/>
    <n v="17"/>
    <s v="Plato_17"/>
    <s v="Descripción del Plato_17"/>
    <n v="19"/>
    <n v="31"/>
    <n v="1"/>
    <n v="8"/>
    <s v="Ninguna"/>
    <n v="12"/>
    <n v="31"/>
    <n v="0.63157894736842102"/>
  </r>
  <r>
    <n v="593"/>
    <n v="17"/>
    <s v="Plato_11"/>
    <s v="Descripción del Plato_11"/>
    <n v="20"/>
    <n v="33"/>
    <n v="2"/>
    <n v="5"/>
    <s v="Sin cebolla"/>
    <n v="26"/>
    <n v="66"/>
    <n v="0.64999999999999991"/>
  </r>
  <r>
    <n v="593"/>
    <n v="17"/>
    <s v="Plato_19"/>
    <s v="Descripción del Plato_19"/>
    <n v="22"/>
    <n v="36"/>
    <n v="2"/>
    <n v="5"/>
    <s v="Ninguna"/>
    <n v="28"/>
    <n v="72"/>
    <n v="0.63636363636363646"/>
  </r>
  <r>
    <n v="594"/>
    <n v="17"/>
    <s v="Plato_11"/>
    <s v="Descripción del Plato_11"/>
    <n v="20"/>
    <n v="33"/>
    <n v="1"/>
    <n v="5"/>
    <s v="Ninguna"/>
    <n v="13"/>
    <n v="33"/>
    <n v="0.64999999999999991"/>
  </r>
  <r>
    <n v="594"/>
    <n v="17"/>
    <s v="Plato_5"/>
    <s v="Descripción del Plato_5"/>
    <n v="13"/>
    <n v="22"/>
    <n v="3"/>
    <n v="44"/>
    <s v="Ninguna"/>
    <n v="27"/>
    <n v="66"/>
    <n v="0.69230769230769229"/>
  </r>
  <r>
    <n v="594"/>
    <n v="17"/>
    <s v="Plato_3"/>
    <s v="Descripción del Plato_3"/>
    <n v="12"/>
    <n v="20"/>
    <n v="2"/>
    <n v="49"/>
    <s v="Ninguna"/>
    <n v="16"/>
    <n v="40"/>
    <n v="0.66666666666666674"/>
  </r>
  <r>
    <n v="595"/>
    <n v="9"/>
    <s v="Plato_13"/>
    <s v="Descripción del Plato_13"/>
    <n v="13"/>
    <n v="21"/>
    <n v="2"/>
    <n v="5"/>
    <s v="Ninguna"/>
    <n v="16"/>
    <n v="42"/>
    <n v="0.61538461538461542"/>
  </r>
  <r>
    <n v="595"/>
    <n v="9"/>
    <s v="Plato_2"/>
    <s v="Descripción del Plato_2"/>
    <n v="18"/>
    <n v="30"/>
    <n v="1"/>
    <n v="44"/>
    <s v="Sin cebolla"/>
    <n v="12"/>
    <n v="30"/>
    <n v="0.66666666666666674"/>
  </r>
  <r>
    <n v="596"/>
    <n v="18"/>
    <s v="Plato_14"/>
    <s v="Descripción del Plato_14"/>
    <n v="14"/>
    <n v="23"/>
    <n v="2"/>
    <n v="47"/>
    <s v="Sin cebolla"/>
    <n v="18"/>
    <n v="46"/>
    <n v="0.64285714285714279"/>
  </r>
  <r>
    <n v="596"/>
    <n v="18"/>
    <s v="Plato_7"/>
    <s v="Descripción del Plato_7"/>
    <n v="14"/>
    <n v="24"/>
    <n v="2"/>
    <n v="50"/>
    <s v="Sin cebolla"/>
    <n v="20"/>
    <n v="48"/>
    <n v="0.71428571428571419"/>
  </r>
  <r>
    <n v="596"/>
    <n v="18"/>
    <s v="Plato_15"/>
    <s v="Descripción del Plato_15"/>
    <n v="19"/>
    <n v="32"/>
    <n v="3"/>
    <n v="42"/>
    <s v="Sin cebolla"/>
    <n v="39"/>
    <n v="96"/>
    <n v="0.68421052631578938"/>
  </r>
  <r>
    <n v="596"/>
    <n v="18"/>
    <s v="Plato_1"/>
    <s v="Descripción del Plato_1"/>
    <n v="15"/>
    <n v="25"/>
    <n v="2"/>
    <n v="19"/>
    <s v="Ninguna"/>
    <n v="20"/>
    <n v="50"/>
    <n v="0.66666666666666674"/>
  </r>
  <r>
    <n v="597"/>
    <n v="16"/>
    <s v="Plato_16"/>
    <s v="Descripción del Plato_16"/>
    <n v="16"/>
    <n v="28"/>
    <n v="1"/>
    <n v="39"/>
    <s v="Sin cebolla"/>
    <n v="12"/>
    <n v="28"/>
    <n v="0.75"/>
  </r>
  <r>
    <n v="597"/>
    <n v="16"/>
    <s v="Plato_4"/>
    <s v="Descripción del Plato_4"/>
    <n v="10"/>
    <n v="18"/>
    <n v="1"/>
    <n v="55"/>
    <s v="Sin cebolla"/>
    <n v="8"/>
    <n v="18"/>
    <n v="0.8"/>
  </r>
  <r>
    <n v="597"/>
    <n v="16"/>
    <s v="Plato_20"/>
    <s v="Descripción del Plato_20"/>
    <n v="25"/>
    <n v="40"/>
    <n v="2"/>
    <n v="39"/>
    <s v="Sin cebolla"/>
    <n v="30"/>
    <n v="80"/>
    <n v="0.60000000000000009"/>
  </r>
  <r>
    <n v="597"/>
    <n v="16"/>
    <s v="Plato_7"/>
    <s v="Descripción del Plato_7"/>
    <n v="14"/>
    <n v="24"/>
    <n v="1"/>
    <n v="8"/>
    <s v="Sin cebolla"/>
    <n v="10"/>
    <n v="24"/>
    <n v="0.71428571428571419"/>
  </r>
  <r>
    <n v="598"/>
    <n v="9"/>
    <s v="Plato_10"/>
    <s v="Descripción del Plato_10"/>
    <n v="15"/>
    <n v="26"/>
    <n v="2"/>
    <n v="44"/>
    <s v="Ninguna"/>
    <n v="22"/>
    <n v="52"/>
    <n v="0.73333333333333339"/>
  </r>
  <r>
    <n v="598"/>
    <n v="9"/>
    <s v="Plato_15"/>
    <s v="Descripción del Plato_15"/>
    <n v="19"/>
    <n v="32"/>
    <n v="2"/>
    <n v="22"/>
    <s v="Ninguna"/>
    <n v="26"/>
    <n v="64"/>
    <n v="0.68421052631578938"/>
  </r>
  <r>
    <n v="598"/>
    <n v="9"/>
    <s v="Plato_17"/>
    <s v="Descripción del Plato_17"/>
    <n v="19"/>
    <n v="31"/>
    <n v="3"/>
    <n v="15"/>
    <s v="Ninguna"/>
    <n v="36"/>
    <n v="93"/>
    <n v="0.63157894736842102"/>
  </r>
  <r>
    <n v="599"/>
    <n v="11"/>
    <s v="Plato_18"/>
    <s v="Descripción del Plato_18"/>
    <n v="20"/>
    <n v="34"/>
    <n v="2"/>
    <n v="5"/>
    <s v="Ninguna"/>
    <n v="28"/>
    <n v="68"/>
    <n v="0.7"/>
  </r>
  <r>
    <n v="599"/>
    <n v="11"/>
    <s v="Plato_17"/>
    <s v="Descripción del Plato_17"/>
    <n v="19"/>
    <n v="31"/>
    <n v="1"/>
    <n v="49"/>
    <s v="Ninguna"/>
    <n v="12"/>
    <n v="31"/>
    <n v="0.63157894736842102"/>
  </r>
  <r>
    <n v="599"/>
    <n v="11"/>
    <s v="Plato_8"/>
    <s v="Descripción del Plato_8"/>
    <n v="21"/>
    <n v="35"/>
    <n v="2"/>
    <n v="54"/>
    <s v="Ninguna"/>
    <n v="28"/>
    <n v="70"/>
    <n v="0.66666666666666674"/>
  </r>
  <r>
    <n v="600"/>
    <n v="14"/>
    <s v="Plato_16"/>
    <s v="Descripción del Plato_16"/>
    <n v="16"/>
    <n v="28"/>
    <n v="3"/>
    <n v="22"/>
    <s v="Sin cebolla"/>
    <n v="36"/>
    <n v="84"/>
    <n v="0.75"/>
  </r>
  <r>
    <n v="600"/>
    <n v="14"/>
    <s v="Plato_2"/>
    <s v="Descripción del Plato_2"/>
    <n v="18"/>
    <n v="30"/>
    <n v="2"/>
    <n v="43"/>
    <s v="Ninguna"/>
    <n v="24"/>
    <n v="60"/>
    <n v="0.66666666666666674"/>
  </r>
  <r>
    <n v="601"/>
    <n v="13"/>
    <s v="Plato_20"/>
    <s v="Descripción del Plato_20"/>
    <n v="25"/>
    <n v="40"/>
    <n v="2"/>
    <n v="11"/>
    <s v="Sin cebolla"/>
    <n v="30"/>
    <n v="80"/>
    <n v="0.60000000000000009"/>
  </r>
  <r>
    <n v="601"/>
    <n v="13"/>
    <s v="Plato_16"/>
    <s v="Descripción del Plato_16"/>
    <n v="16"/>
    <n v="28"/>
    <n v="3"/>
    <n v="28"/>
    <s v="Ninguna"/>
    <n v="36"/>
    <n v="84"/>
    <n v="0.75"/>
  </r>
  <r>
    <n v="601"/>
    <n v="13"/>
    <s v="Plato_14"/>
    <s v="Descripción del Plato_14"/>
    <n v="14"/>
    <n v="23"/>
    <n v="1"/>
    <n v="44"/>
    <s v="Sin cebolla"/>
    <n v="9"/>
    <n v="23"/>
    <n v="0.64285714285714279"/>
  </r>
  <r>
    <n v="601"/>
    <n v="13"/>
    <s v="Plato_8"/>
    <s v="Descripción del Plato_8"/>
    <n v="21"/>
    <n v="35"/>
    <n v="3"/>
    <n v="32"/>
    <s v="Ninguna"/>
    <n v="42"/>
    <n v="105"/>
    <n v="0.66666666666666674"/>
  </r>
  <r>
    <n v="602"/>
    <n v="12"/>
    <s v="Plato_8"/>
    <s v="Descripción del Plato_8"/>
    <n v="21"/>
    <n v="35"/>
    <n v="2"/>
    <n v="56"/>
    <s v="Ninguna"/>
    <n v="28"/>
    <n v="70"/>
    <n v="0.66666666666666674"/>
  </r>
  <r>
    <n v="602"/>
    <n v="12"/>
    <s v="Plato_5"/>
    <s v="Descripción del Plato_5"/>
    <n v="13"/>
    <n v="22"/>
    <n v="3"/>
    <n v="58"/>
    <s v="Ninguna"/>
    <n v="27"/>
    <n v="66"/>
    <n v="0.69230769230769229"/>
  </r>
  <r>
    <n v="602"/>
    <n v="12"/>
    <s v="Plato_2"/>
    <s v="Descripción del Plato_2"/>
    <n v="18"/>
    <n v="30"/>
    <n v="3"/>
    <n v="12"/>
    <s v="Ninguna"/>
    <n v="36"/>
    <n v="90"/>
    <n v="0.66666666666666674"/>
  </r>
  <r>
    <n v="602"/>
    <n v="12"/>
    <s v="Plato_20"/>
    <s v="Descripción del Plato_20"/>
    <n v="25"/>
    <n v="40"/>
    <n v="1"/>
    <n v="36"/>
    <s v="Sin cebolla"/>
    <n v="15"/>
    <n v="40"/>
    <n v="0.60000000000000009"/>
  </r>
  <r>
    <n v="603"/>
    <n v="19"/>
    <s v="Plato_17"/>
    <s v="Descripción del Plato_17"/>
    <n v="19"/>
    <n v="31"/>
    <n v="2"/>
    <n v="17"/>
    <s v="Ninguna"/>
    <n v="24"/>
    <n v="62"/>
    <n v="0.63157894736842102"/>
  </r>
  <r>
    <n v="604"/>
    <n v="14"/>
    <s v="Plato_8"/>
    <s v="Descripción del Plato_8"/>
    <n v="21"/>
    <n v="35"/>
    <n v="3"/>
    <n v="42"/>
    <s v="Ninguna"/>
    <n v="42"/>
    <n v="105"/>
    <n v="0.66666666666666674"/>
  </r>
  <r>
    <n v="605"/>
    <n v="19"/>
    <s v="Plato_3"/>
    <s v="Descripción del Plato_3"/>
    <n v="12"/>
    <n v="20"/>
    <n v="1"/>
    <n v="47"/>
    <s v="Ninguna"/>
    <n v="8"/>
    <n v="20"/>
    <n v="0.66666666666666674"/>
  </r>
  <r>
    <n v="605"/>
    <n v="19"/>
    <s v="Plato_20"/>
    <s v="Descripción del Plato_20"/>
    <n v="25"/>
    <n v="40"/>
    <n v="1"/>
    <n v="24"/>
    <s v="Sin cebolla"/>
    <n v="15"/>
    <n v="40"/>
    <n v="0.60000000000000009"/>
  </r>
  <r>
    <n v="605"/>
    <n v="19"/>
    <s v="Plato_8"/>
    <s v="Descripción del Plato_8"/>
    <n v="21"/>
    <n v="35"/>
    <n v="2"/>
    <n v="55"/>
    <s v="Sin cebolla"/>
    <n v="28"/>
    <n v="70"/>
    <n v="0.66666666666666674"/>
  </r>
  <r>
    <n v="605"/>
    <n v="19"/>
    <s v="Plato_2"/>
    <s v="Descripción del Plato_2"/>
    <n v="18"/>
    <n v="30"/>
    <n v="3"/>
    <n v="50"/>
    <s v="Sin cebolla"/>
    <n v="36"/>
    <n v="90"/>
    <n v="0.66666666666666674"/>
  </r>
  <r>
    <n v="606"/>
    <n v="1"/>
    <s v="Plato_1"/>
    <s v="Descripción del Plato_1"/>
    <n v="15"/>
    <n v="25"/>
    <n v="2"/>
    <n v="47"/>
    <s v="Ninguna"/>
    <n v="20"/>
    <n v="50"/>
    <n v="0.66666666666666674"/>
  </r>
  <r>
    <n v="606"/>
    <n v="1"/>
    <s v="Plato_6"/>
    <s v="Descripción del Plato_6"/>
    <n v="16"/>
    <n v="27"/>
    <n v="3"/>
    <n v="48"/>
    <s v="Sin cebolla"/>
    <n v="33"/>
    <n v="81"/>
    <n v="0.6875"/>
  </r>
  <r>
    <n v="606"/>
    <n v="1"/>
    <s v="Plato_10"/>
    <s v="Descripción del Plato_10"/>
    <n v="15"/>
    <n v="26"/>
    <n v="2"/>
    <n v="50"/>
    <s v="Sin cebolla"/>
    <n v="22"/>
    <n v="52"/>
    <n v="0.73333333333333339"/>
  </r>
  <r>
    <n v="607"/>
    <n v="10"/>
    <s v="Plato_20"/>
    <s v="Descripción del Plato_20"/>
    <n v="25"/>
    <n v="40"/>
    <n v="1"/>
    <n v="25"/>
    <s v="Ninguna"/>
    <n v="15"/>
    <n v="40"/>
    <n v="0.60000000000000009"/>
  </r>
  <r>
    <n v="607"/>
    <n v="10"/>
    <s v="Plato_16"/>
    <s v="Descripción del Plato_16"/>
    <n v="16"/>
    <n v="28"/>
    <n v="1"/>
    <n v="44"/>
    <s v="Ninguna"/>
    <n v="12"/>
    <n v="28"/>
    <n v="0.75"/>
  </r>
  <r>
    <n v="608"/>
    <n v="7"/>
    <s v="Plato_9"/>
    <s v="Descripción del Plato_9"/>
    <n v="17"/>
    <n v="29"/>
    <n v="1"/>
    <n v="45"/>
    <s v="Ninguna"/>
    <n v="12"/>
    <n v="29"/>
    <n v="0.70588235294117641"/>
  </r>
  <r>
    <n v="609"/>
    <n v="1"/>
    <s v="Plato_15"/>
    <s v="Descripción del Plato_15"/>
    <n v="19"/>
    <n v="32"/>
    <n v="1"/>
    <n v="27"/>
    <s v="Sin cebolla"/>
    <n v="13"/>
    <n v="32"/>
    <n v="0.68421052631578938"/>
  </r>
  <r>
    <n v="610"/>
    <n v="19"/>
    <s v="Plato_10"/>
    <s v="Descripción del Plato_10"/>
    <n v="15"/>
    <n v="26"/>
    <n v="1"/>
    <n v="39"/>
    <s v="Sin cebolla"/>
    <n v="11"/>
    <n v="26"/>
    <n v="0.73333333333333339"/>
  </r>
  <r>
    <n v="610"/>
    <n v="19"/>
    <s v="Plato_4"/>
    <s v="Descripción del Plato_4"/>
    <n v="10"/>
    <n v="18"/>
    <n v="1"/>
    <n v="8"/>
    <s v="Ninguna"/>
    <n v="8"/>
    <n v="18"/>
    <n v="0.8"/>
  </r>
  <r>
    <n v="611"/>
    <n v="13"/>
    <s v="Plato_13"/>
    <s v="Descripción del Plato_13"/>
    <n v="13"/>
    <n v="21"/>
    <n v="2"/>
    <n v="53"/>
    <s v="Sin cebolla"/>
    <n v="16"/>
    <n v="42"/>
    <n v="0.61538461538461542"/>
  </r>
  <r>
    <n v="611"/>
    <n v="13"/>
    <s v="Plato_19"/>
    <s v="Descripción del Plato_19"/>
    <n v="22"/>
    <n v="36"/>
    <n v="1"/>
    <n v="30"/>
    <s v="Sin cebolla"/>
    <n v="14"/>
    <n v="36"/>
    <n v="0.63636363636363646"/>
  </r>
  <r>
    <n v="612"/>
    <n v="11"/>
    <s v="Plato_6"/>
    <s v="Descripción del Plato_6"/>
    <n v="16"/>
    <n v="27"/>
    <n v="1"/>
    <n v="26"/>
    <s v="Ninguna"/>
    <n v="11"/>
    <n v="27"/>
    <n v="0.6875"/>
  </r>
  <r>
    <n v="612"/>
    <n v="11"/>
    <s v="Plato_19"/>
    <s v="Descripción del Plato_19"/>
    <n v="22"/>
    <n v="36"/>
    <n v="3"/>
    <n v="37"/>
    <s v="Ninguna"/>
    <n v="42"/>
    <n v="108"/>
    <n v="0.63636363636363646"/>
  </r>
  <r>
    <n v="612"/>
    <n v="11"/>
    <s v="Plato_16"/>
    <s v="Descripción del Plato_16"/>
    <n v="16"/>
    <n v="28"/>
    <n v="2"/>
    <n v="15"/>
    <s v="Ninguna"/>
    <n v="24"/>
    <n v="56"/>
    <n v="0.75"/>
  </r>
  <r>
    <n v="612"/>
    <n v="11"/>
    <s v="Plato_3"/>
    <s v="Descripción del Plato_3"/>
    <n v="12"/>
    <n v="20"/>
    <n v="2"/>
    <n v="51"/>
    <s v="Ninguna"/>
    <n v="16"/>
    <n v="40"/>
    <n v="0.66666666666666674"/>
  </r>
  <r>
    <n v="613"/>
    <n v="1"/>
    <s v="Plato_12"/>
    <s v="Descripción del Plato_12"/>
    <n v="11"/>
    <n v="19"/>
    <n v="3"/>
    <n v="41"/>
    <s v="Sin cebolla"/>
    <n v="24"/>
    <n v="57"/>
    <n v="0.72727272727272729"/>
  </r>
  <r>
    <n v="613"/>
    <n v="1"/>
    <s v="Plato_14"/>
    <s v="Descripción del Plato_14"/>
    <n v="14"/>
    <n v="23"/>
    <n v="3"/>
    <n v="23"/>
    <s v="Sin cebolla"/>
    <n v="27"/>
    <n v="69"/>
    <n v="0.64285714285714279"/>
  </r>
  <r>
    <n v="613"/>
    <n v="1"/>
    <s v="Plato_4"/>
    <s v="Descripción del Plato_4"/>
    <n v="10"/>
    <n v="18"/>
    <n v="3"/>
    <n v="31"/>
    <s v="Sin cebolla"/>
    <n v="24"/>
    <n v="54"/>
    <n v="0.8"/>
  </r>
  <r>
    <n v="613"/>
    <n v="1"/>
    <s v="Plato_8"/>
    <s v="Descripción del Plato_8"/>
    <n v="21"/>
    <n v="35"/>
    <n v="3"/>
    <n v="57"/>
    <s v="Sin cebolla"/>
    <n v="42"/>
    <n v="105"/>
    <n v="0.66666666666666674"/>
  </r>
  <r>
    <n v="614"/>
    <n v="19"/>
    <s v="Plato_7"/>
    <s v="Descripción del Plato_7"/>
    <n v="14"/>
    <n v="24"/>
    <n v="3"/>
    <n v="50"/>
    <s v="Ninguna"/>
    <n v="30"/>
    <n v="72"/>
    <n v="0.71428571428571419"/>
  </r>
  <r>
    <n v="615"/>
    <n v="7"/>
    <s v="Plato_17"/>
    <s v="Descripción del Plato_17"/>
    <n v="19"/>
    <n v="31"/>
    <n v="3"/>
    <n v="50"/>
    <s v="Ninguna"/>
    <n v="36"/>
    <n v="93"/>
    <n v="0.63157894736842102"/>
  </r>
  <r>
    <n v="615"/>
    <n v="7"/>
    <s v="Plato_14"/>
    <s v="Descripción del Plato_14"/>
    <n v="14"/>
    <n v="23"/>
    <n v="3"/>
    <n v="43"/>
    <s v="Ninguna"/>
    <n v="27"/>
    <n v="69"/>
    <n v="0.64285714285714279"/>
  </r>
  <r>
    <n v="615"/>
    <n v="7"/>
    <s v="Plato_1"/>
    <s v="Descripción del Plato_1"/>
    <n v="15"/>
    <n v="25"/>
    <n v="3"/>
    <n v="41"/>
    <s v="Ninguna"/>
    <n v="30"/>
    <n v="75"/>
    <n v="0.66666666666666674"/>
  </r>
  <r>
    <n v="615"/>
    <n v="7"/>
    <s v="Plato_15"/>
    <s v="Descripción del Plato_15"/>
    <n v="19"/>
    <n v="32"/>
    <n v="3"/>
    <n v="22"/>
    <s v="Sin cebolla"/>
    <n v="39"/>
    <n v="96"/>
    <n v="0.68421052631578938"/>
  </r>
  <r>
    <n v="616"/>
    <n v="4"/>
    <s v="Plato_7"/>
    <s v="Descripción del Plato_7"/>
    <n v="14"/>
    <n v="24"/>
    <n v="3"/>
    <n v="33"/>
    <s v="Ninguna"/>
    <n v="30"/>
    <n v="72"/>
    <n v="0.71428571428571419"/>
  </r>
  <r>
    <n v="616"/>
    <n v="4"/>
    <s v="Plato_2"/>
    <s v="Descripción del Plato_2"/>
    <n v="18"/>
    <n v="30"/>
    <n v="2"/>
    <n v="14"/>
    <s v="Sin cebolla"/>
    <n v="24"/>
    <n v="60"/>
    <n v="0.66666666666666674"/>
  </r>
  <r>
    <n v="617"/>
    <n v="13"/>
    <s v="Plato_10"/>
    <s v="Descripción del Plato_10"/>
    <n v="15"/>
    <n v="26"/>
    <n v="2"/>
    <n v="18"/>
    <s v="Sin cebolla"/>
    <n v="22"/>
    <n v="52"/>
    <n v="0.73333333333333339"/>
  </r>
  <r>
    <n v="617"/>
    <n v="13"/>
    <s v="Plato_2"/>
    <s v="Descripción del Plato_2"/>
    <n v="18"/>
    <n v="30"/>
    <n v="3"/>
    <n v="33"/>
    <s v="Sin cebolla"/>
    <n v="36"/>
    <n v="90"/>
    <n v="0.66666666666666674"/>
  </r>
  <r>
    <n v="618"/>
    <n v="3"/>
    <s v="Plato_15"/>
    <s v="Descripción del Plato_15"/>
    <n v="19"/>
    <n v="32"/>
    <n v="2"/>
    <n v="6"/>
    <s v="Sin cebolla"/>
    <n v="26"/>
    <n v="64"/>
    <n v="0.68421052631578938"/>
  </r>
  <r>
    <n v="618"/>
    <n v="3"/>
    <s v="Plato_17"/>
    <s v="Descripción del Plato_17"/>
    <n v="19"/>
    <n v="31"/>
    <n v="3"/>
    <n v="35"/>
    <s v="Ninguna"/>
    <n v="36"/>
    <n v="93"/>
    <n v="0.63157894736842102"/>
  </r>
  <r>
    <n v="618"/>
    <n v="3"/>
    <s v="Plato_4"/>
    <s v="Descripción del Plato_4"/>
    <n v="10"/>
    <n v="18"/>
    <n v="3"/>
    <n v="24"/>
    <s v="Ninguna"/>
    <n v="24"/>
    <n v="54"/>
    <n v="0.8"/>
  </r>
  <r>
    <n v="618"/>
    <n v="3"/>
    <s v="Plato_19"/>
    <s v="Descripción del Plato_19"/>
    <n v="22"/>
    <n v="36"/>
    <n v="3"/>
    <n v="53"/>
    <s v="Ninguna"/>
    <n v="42"/>
    <n v="108"/>
    <n v="0.63636363636363646"/>
  </r>
  <r>
    <n v="619"/>
    <n v="6"/>
    <s v="Plato_6"/>
    <s v="Descripción del Plato_6"/>
    <n v="16"/>
    <n v="27"/>
    <n v="2"/>
    <n v="40"/>
    <s v="Ninguna"/>
    <n v="22"/>
    <n v="54"/>
    <n v="0.6875"/>
  </r>
  <r>
    <n v="619"/>
    <n v="6"/>
    <s v="Plato_10"/>
    <s v="Descripción del Plato_10"/>
    <n v="15"/>
    <n v="26"/>
    <n v="3"/>
    <n v="56"/>
    <s v="Sin cebolla"/>
    <n v="33"/>
    <n v="78"/>
    <n v="0.73333333333333339"/>
  </r>
  <r>
    <n v="620"/>
    <n v="16"/>
    <s v="Plato_12"/>
    <s v="Descripción del Plato_12"/>
    <n v="11"/>
    <n v="19"/>
    <n v="3"/>
    <n v="40"/>
    <s v="Sin cebolla"/>
    <n v="24"/>
    <n v="57"/>
    <n v="0.72727272727272729"/>
  </r>
  <r>
    <n v="621"/>
    <n v="5"/>
    <s v="Plato_8"/>
    <s v="Descripción del Plato_8"/>
    <n v="21"/>
    <n v="35"/>
    <n v="3"/>
    <n v="8"/>
    <s v="Sin cebolla"/>
    <n v="42"/>
    <n v="105"/>
    <n v="0.66666666666666674"/>
  </r>
  <r>
    <n v="622"/>
    <n v="7"/>
    <s v="Plato_17"/>
    <s v="Descripción del Plato_17"/>
    <n v="19"/>
    <n v="31"/>
    <n v="3"/>
    <n v="53"/>
    <s v="Ninguna"/>
    <n v="36"/>
    <n v="93"/>
    <n v="0.63157894736842102"/>
  </r>
  <r>
    <n v="622"/>
    <n v="7"/>
    <s v="Plato_16"/>
    <s v="Descripción del Plato_16"/>
    <n v="16"/>
    <n v="28"/>
    <n v="1"/>
    <n v="25"/>
    <s v="Ninguna"/>
    <n v="12"/>
    <n v="28"/>
    <n v="0.75"/>
  </r>
  <r>
    <n v="623"/>
    <n v="13"/>
    <s v="Plato_5"/>
    <s v="Descripción del Plato_5"/>
    <n v="13"/>
    <n v="22"/>
    <n v="2"/>
    <n v="23"/>
    <s v="Ninguna"/>
    <n v="18"/>
    <n v="44"/>
    <n v="0.69230769230769229"/>
  </r>
  <r>
    <n v="623"/>
    <n v="13"/>
    <s v="Plato_8"/>
    <s v="Descripción del Plato_8"/>
    <n v="21"/>
    <n v="35"/>
    <n v="2"/>
    <n v="59"/>
    <s v="Ninguna"/>
    <n v="28"/>
    <n v="70"/>
    <n v="0.66666666666666674"/>
  </r>
  <r>
    <n v="623"/>
    <n v="13"/>
    <s v="Plato_1"/>
    <s v="Descripción del Plato_1"/>
    <n v="15"/>
    <n v="25"/>
    <n v="1"/>
    <n v="20"/>
    <s v="Ninguna"/>
    <n v="10"/>
    <n v="25"/>
    <n v="0.66666666666666674"/>
  </r>
  <r>
    <n v="623"/>
    <n v="13"/>
    <s v="Plato_15"/>
    <s v="Descripción del Plato_15"/>
    <n v="19"/>
    <n v="32"/>
    <n v="3"/>
    <n v="43"/>
    <s v="Sin cebolla"/>
    <n v="39"/>
    <n v="96"/>
    <n v="0.68421052631578938"/>
  </r>
  <r>
    <n v="624"/>
    <n v="1"/>
    <s v="Plato_19"/>
    <s v="Descripción del Plato_19"/>
    <n v="22"/>
    <n v="36"/>
    <n v="1"/>
    <n v="19"/>
    <s v="Sin cebolla"/>
    <n v="14"/>
    <n v="36"/>
    <n v="0.63636363636363646"/>
  </r>
  <r>
    <n v="624"/>
    <n v="1"/>
    <s v="Plato_7"/>
    <s v="Descripción del Plato_7"/>
    <n v="14"/>
    <n v="24"/>
    <n v="1"/>
    <n v="45"/>
    <s v="Ninguna"/>
    <n v="10"/>
    <n v="24"/>
    <n v="0.71428571428571419"/>
  </r>
  <r>
    <n v="624"/>
    <n v="1"/>
    <s v="Plato_13"/>
    <s v="Descripción del Plato_13"/>
    <n v="13"/>
    <n v="21"/>
    <n v="2"/>
    <n v="15"/>
    <s v="Sin cebolla"/>
    <n v="16"/>
    <n v="42"/>
    <n v="0.61538461538461542"/>
  </r>
  <r>
    <n v="625"/>
    <n v="5"/>
    <s v="Plato_4"/>
    <s v="Descripción del Plato_4"/>
    <n v="10"/>
    <n v="18"/>
    <n v="2"/>
    <n v="12"/>
    <s v="Ninguna"/>
    <n v="16"/>
    <n v="36"/>
    <n v="0.8"/>
  </r>
  <r>
    <n v="625"/>
    <n v="5"/>
    <s v="Plato_20"/>
    <s v="Descripción del Plato_20"/>
    <n v="25"/>
    <n v="40"/>
    <n v="1"/>
    <n v="46"/>
    <s v="Sin cebolla"/>
    <n v="15"/>
    <n v="40"/>
    <n v="0.60000000000000009"/>
  </r>
  <r>
    <n v="625"/>
    <n v="5"/>
    <s v="Plato_13"/>
    <s v="Descripción del Plato_13"/>
    <n v="13"/>
    <n v="21"/>
    <n v="3"/>
    <n v="39"/>
    <s v="Ninguna"/>
    <n v="24"/>
    <n v="63"/>
    <n v="0.61538461538461542"/>
  </r>
  <r>
    <n v="626"/>
    <n v="14"/>
    <s v="Plato_2"/>
    <s v="Descripción del Plato_2"/>
    <n v="18"/>
    <n v="30"/>
    <n v="2"/>
    <n v="11"/>
    <s v="Ninguna"/>
    <n v="24"/>
    <n v="60"/>
    <n v="0.66666666666666674"/>
  </r>
  <r>
    <n v="626"/>
    <n v="14"/>
    <s v="Plato_7"/>
    <s v="Descripción del Plato_7"/>
    <n v="14"/>
    <n v="24"/>
    <n v="2"/>
    <n v="36"/>
    <s v="Sin cebolla"/>
    <n v="20"/>
    <n v="48"/>
    <n v="0.71428571428571419"/>
  </r>
  <r>
    <n v="626"/>
    <n v="14"/>
    <s v="Plato_9"/>
    <s v="Descripción del Plato_9"/>
    <n v="17"/>
    <n v="29"/>
    <n v="1"/>
    <n v="11"/>
    <s v="Sin cebolla"/>
    <n v="12"/>
    <n v="29"/>
    <n v="0.70588235294117641"/>
  </r>
  <r>
    <n v="627"/>
    <n v="4"/>
    <s v="Plato_13"/>
    <s v="Descripción del Plato_13"/>
    <n v="13"/>
    <n v="21"/>
    <n v="1"/>
    <n v="37"/>
    <s v="Ninguna"/>
    <n v="8"/>
    <n v="21"/>
    <n v="0.61538461538461542"/>
  </r>
  <r>
    <n v="628"/>
    <n v="2"/>
    <s v="Plato_7"/>
    <s v="Descripción del Plato_7"/>
    <n v="14"/>
    <n v="24"/>
    <n v="2"/>
    <n v="10"/>
    <s v="Ninguna"/>
    <n v="20"/>
    <n v="48"/>
    <n v="0.71428571428571419"/>
  </r>
  <r>
    <n v="628"/>
    <n v="2"/>
    <s v="Plato_20"/>
    <s v="Descripción del Plato_20"/>
    <n v="25"/>
    <n v="40"/>
    <n v="3"/>
    <n v="33"/>
    <s v="Sin cebolla"/>
    <n v="45"/>
    <n v="120"/>
    <n v="0.60000000000000009"/>
  </r>
  <r>
    <n v="629"/>
    <n v="17"/>
    <s v="Plato_18"/>
    <s v="Descripción del Plato_18"/>
    <n v="20"/>
    <n v="34"/>
    <n v="1"/>
    <n v="22"/>
    <s v="Sin cebolla"/>
    <n v="14"/>
    <n v="34"/>
    <n v="0.7"/>
  </r>
  <r>
    <n v="629"/>
    <n v="17"/>
    <s v="Plato_3"/>
    <s v="Descripción del Plato_3"/>
    <n v="12"/>
    <n v="20"/>
    <n v="3"/>
    <n v="19"/>
    <s v="Ninguna"/>
    <n v="24"/>
    <n v="60"/>
    <n v="0.66666666666666674"/>
  </r>
  <r>
    <n v="629"/>
    <n v="17"/>
    <s v="Plato_4"/>
    <s v="Descripción del Plato_4"/>
    <n v="10"/>
    <n v="18"/>
    <n v="2"/>
    <n v="43"/>
    <s v="Sin cebolla"/>
    <n v="16"/>
    <n v="36"/>
    <n v="0.8"/>
  </r>
  <r>
    <n v="630"/>
    <n v="2"/>
    <s v="Plato_17"/>
    <s v="Descripción del Plato_17"/>
    <n v="19"/>
    <n v="31"/>
    <n v="2"/>
    <n v="19"/>
    <s v="Ninguna"/>
    <n v="24"/>
    <n v="62"/>
    <n v="0.63157894736842102"/>
  </r>
  <r>
    <n v="630"/>
    <n v="2"/>
    <s v="Plato_20"/>
    <s v="Descripción del Plato_20"/>
    <n v="25"/>
    <n v="40"/>
    <n v="3"/>
    <n v="56"/>
    <s v="Ninguna"/>
    <n v="45"/>
    <n v="120"/>
    <n v="0.60000000000000009"/>
  </r>
  <r>
    <n v="631"/>
    <n v="6"/>
    <s v="Plato_5"/>
    <s v="Descripción del Plato_5"/>
    <n v="13"/>
    <n v="22"/>
    <n v="3"/>
    <n v="46"/>
    <s v="Ninguna"/>
    <n v="27"/>
    <n v="66"/>
    <n v="0.69230769230769229"/>
  </r>
  <r>
    <n v="632"/>
    <n v="16"/>
    <s v="Plato_15"/>
    <s v="Descripción del Plato_15"/>
    <n v="19"/>
    <n v="32"/>
    <n v="3"/>
    <n v="41"/>
    <s v="Sin cebolla"/>
    <n v="39"/>
    <n v="96"/>
    <n v="0.68421052631578938"/>
  </r>
  <r>
    <n v="632"/>
    <n v="16"/>
    <s v="Plato_11"/>
    <s v="Descripción del Plato_11"/>
    <n v="20"/>
    <n v="33"/>
    <n v="1"/>
    <n v="47"/>
    <s v="Ninguna"/>
    <n v="13"/>
    <n v="33"/>
    <n v="0.64999999999999991"/>
  </r>
  <r>
    <n v="633"/>
    <n v="16"/>
    <s v="Plato_2"/>
    <s v="Descripción del Plato_2"/>
    <n v="18"/>
    <n v="30"/>
    <n v="3"/>
    <n v="10"/>
    <s v="Ninguna"/>
    <n v="36"/>
    <n v="90"/>
    <n v="0.66666666666666674"/>
  </r>
  <r>
    <n v="633"/>
    <n v="16"/>
    <s v="Plato_7"/>
    <s v="Descripción del Plato_7"/>
    <n v="14"/>
    <n v="24"/>
    <n v="2"/>
    <n v="51"/>
    <s v="Sin cebolla"/>
    <n v="20"/>
    <n v="48"/>
    <n v="0.71428571428571419"/>
  </r>
  <r>
    <n v="633"/>
    <n v="16"/>
    <s v="Plato_5"/>
    <s v="Descripción del Plato_5"/>
    <n v="13"/>
    <n v="22"/>
    <n v="2"/>
    <n v="34"/>
    <s v="Ninguna"/>
    <n v="18"/>
    <n v="44"/>
    <n v="0.69230769230769229"/>
  </r>
  <r>
    <n v="633"/>
    <n v="16"/>
    <s v="Plato_4"/>
    <s v="Descripción del Plato_4"/>
    <n v="10"/>
    <n v="18"/>
    <n v="3"/>
    <n v="54"/>
    <s v="Sin cebolla"/>
    <n v="24"/>
    <n v="54"/>
    <n v="0.8"/>
  </r>
  <r>
    <n v="634"/>
    <n v="2"/>
    <s v="Plato_5"/>
    <s v="Descripción del Plato_5"/>
    <n v="13"/>
    <n v="22"/>
    <n v="2"/>
    <n v="25"/>
    <s v="Ninguna"/>
    <n v="18"/>
    <n v="44"/>
    <n v="0.69230769230769229"/>
  </r>
  <r>
    <n v="634"/>
    <n v="2"/>
    <s v="Plato_20"/>
    <s v="Descripción del Plato_20"/>
    <n v="25"/>
    <n v="40"/>
    <n v="3"/>
    <n v="38"/>
    <s v="Sin cebolla"/>
    <n v="45"/>
    <n v="120"/>
    <n v="0.60000000000000009"/>
  </r>
  <r>
    <n v="634"/>
    <n v="2"/>
    <s v="Plato_1"/>
    <s v="Descripción del Plato_1"/>
    <n v="15"/>
    <n v="25"/>
    <n v="3"/>
    <n v="43"/>
    <s v="Sin cebolla"/>
    <n v="30"/>
    <n v="75"/>
    <n v="0.66666666666666674"/>
  </r>
  <r>
    <n v="634"/>
    <n v="2"/>
    <s v="Plato_8"/>
    <s v="Descripción del Plato_8"/>
    <n v="21"/>
    <n v="35"/>
    <n v="3"/>
    <n v="51"/>
    <s v="Ninguna"/>
    <n v="42"/>
    <n v="105"/>
    <n v="0.66666666666666674"/>
  </r>
  <r>
    <n v="635"/>
    <n v="5"/>
    <s v="Plato_9"/>
    <s v="Descripción del Plato_9"/>
    <n v="17"/>
    <n v="29"/>
    <n v="2"/>
    <n v="25"/>
    <s v="Sin cebolla"/>
    <n v="24"/>
    <n v="58"/>
    <n v="0.70588235294117641"/>
  </r>
  <r>
    <n v="636"/>
    <n v="14"/>
    <s v="Plato_7"/>
    <s v="Descripción del Plato_7"/>
    <n v="14"/>
    <n v="24"/>
    <n v="2"/>
    <n v="45"/>
    <s v="Ninguna"/>
    <n v="20"/>
    <n v="48"/>
    <n v="0.71428571428571419"/>
  </r>
  <r>
    <n v="636"/>
    <n v="14"/>
    <s v="Plato_12"/>
    <s v="Descripción del Plato_12"/>
    <n v="11"/>
    <n v="19"/>
    <n v="3"/>
    <n v="54"/>
    <s v="Sin cebolla"/>
    <n v="24"/>
    <n v="57"/>
    <n v="0.72727272727272729"/>
  </r>
  <r>
    <n v="636"/>
    <n v="14"/>
    <s v="Plato_13"/>
    <s v="Descripción del Plato_13"/>
    <n v="13"/>
    <n v="21"/>
    <n v="1"/>
    <n v="52"/>
    <s v="Sin cebolla"/>
    <n v="8"/>
    <n v="21"/>
    <n v="0.61538461538461542"/>
  </r>
  <r>
    <n v="637"/>
    <n v="6"/>
    <s v="Plato_11"/>
    <s v="Descripción del Plato_11"/>
    <n v="20"/>
    <n v="33"/>
    <n v="1"/>
    <n v="23"/>
    <s v="Sin cebolla"/>
    <n v="13"/>
    <n v="33"/>
    <n v="0.64999999999999991"/>
  </r>
  <r>
    <n v="637"/>
    <n v="6"/>
    <s v="Plato_18"/>
    <s v="Descripción del Plato_18"/>
    <n v="20"/>
    <n v="34"/>
    <n v="1"/>
    <n v="6"/>
    <s v="Sin cebolla"/>
    <n v="14"/>
    <n v="34"/>
    <n v="0.7"/>
  </r>
  <r>
    <n v="637"/>
    <n v="6"/>
    <s v="Plato_1"/>
    <s v="Descripción del Plato_1"/>
    <n v="15"/>
    <n v="25"/>
    <n v="2"/>
    <n v="32"/>
    <s v="Ninguna"/>
    <n v="20"/>
    <n v="50"/>
    <n v="0.66666666666666674"/>
  </r>
  <r>
    <n v="638"/>
    <n v="16"/>
    <s v="Plato_2"/>
    <s v="Descripción del Plato_2"/>
    <n v="18"/>
    <n v="30"/>
    <n v="3"/>
    <n v="44"/>
    <s v="Ninguna"/>
    <n v="36"/>
    <n v="90"/>
    <n v="0.66666666666666674"/>
  </r>
  <r>
    <n v="639"/>
    <n v="8"/>
    <s v="Plato_10"/>
    <s v="Descripción del Plato_10"/>
    <n v="15"/>
    <n v="26"/>
    <n v="2"/>
    <n v="52"/>
    <s v="Ninguna"/>
    <n v="22"/>
    <n v="52"/>
    <n v="0.73333333333333339"/>
  </r>
  <r>
    <n v="639"/>
    <n v="8"/>
    <s v="Plato_17"/>
    <s v="Descripción del Plato_17"/>
    <n v="19"/>
    <n v="31"/>
    <n v="2"/>
    <n v="29"/>
    <s v="Ninguna"/>
    <n v="24"/>
    <n v="62"/>
    <n v="0.63157894736842102"/>
  </r>
  <r>
    <n v="639"/>
    <n v="8"/>
    <s v="Plato_12"/>
    <s v="Descripción del Plato_12"/>
    <n v="11"/>
    <n v="19"/>
    <n v="2"/>
    <n v="55"/>
    <s v="Ninguna"/>
    <n v="16"/>
    <n v="38"/>
    <n v="0.72727272727272729"/>
  </r>
  <r>
    <n v="640"/>
    <n v="14"/>
    <s v="Plato_10"/>
    <s v="Descripción del Plato_10"/>
    <n v="15"/>
    <n v="26"/>
    <n v="3"/>
    <n v="7"/>
    <s v="Sin cebolla"/>
    <n v="33"/>
    <n v="78"/>
    <n v="0.73333333333333339"/>
  </r>
  <r>
    <n v="640"/>
    <n v="14"/>
    <s v="Plato_13"/>
    <s v="Descripción del Plato_13"/>
    <n v="13"/>
    <n v="21"/>
    <n v="2"/>
    <n v="12"/>
    <s v="Ninguna"/>
    <n v="16"/>
    <n v="42"/>
    <n v="0.61538461538461542"/>
  </r>
  <r>
    <n v="640"/>
    <n v="14"/>
    <s v="Plato_11"/>
    <s v="Descripción del Plato_11"/>
    <n v="20"/>
    <n v="33"/>
    <n v="3"/>
    <n v="56"/>
    <s v="Sin cebolla"/>
    <n v="39"/>
    <n v="99"/>
    <n v="0.64999999999999991"/>
  </r>
  <r>
    <n v="641"/>
    <n v="2"/>
    <s v="Plato_9"/>
    <s v="Descripción del Plato_9"/>
    <n v="17"/>
    <n v="29"/>
    <n v="3"/>
    <n v="17"/>
    <s v="Ninguna"/>
    <n v="36"/>
    <n v="87"/>
    <n v="0.70588235294117641"/>
  </r>
  <r>
    <n v="641"/>
    <n v="2"/>
    <s v="Plato_1"/>
    <s v="Descripción del Plato_1"/>
    <n v="15"/>
    <n v="25"/>
    <n v="3"/>
    <n v="28"/>
    <s v="Sin cebolla"/>
    <n v="30"/>
    <n v="75"/>
    <n v="0.66666666666666674"/>
  </r>
  <r>
    <n v="641"/>
    <n v="2"/>
    <s v="Plato_14"/>
    <s v="Descripción del Plato_14"/>
    <n v="14"/>
    <n v="23"/>
    <n v="2"/>
    <n v="29"/>
    <s v="Ninguna"/>
    <n v="18"/>
    <n v="46"/>
    <n v="0.64285714285714279"/>
  </r>
  <r>
    <n v="642"/>
    <n v="15"/>
    <s v="Plato_13"/>
    <s v="Descripción del Plato_13"/>
    <n v="13"/>
    <n v="21"/>
    <n v="3"/>
    <n v="6"/>
    <s v="Sin cebolla"/>
    <n v="24"/>
    <n v="63"/>
    <n v="0.61538461538461542"/>
  </r>
  <r>
    <n v="642"/>
    <n v="15"/>
    <s v="Plato_10"/>
    <s v="Descripción del Plato_10"/>
    <n v="15"/>
    <n v="26"/>
    <n v="1"/>
    <n v="57"/>
    <s v="Sin cebolla"/>
    <n v="11"/>
    <n v="26"/>
    <n v="0.73333333333333339"/>
  </r>
  <r>
    <n v="642"/>
    <n v="15"/>
    <s v="Plato_9"/>
    <s v="Descripción del Plato_9"/>
    <n v="17"/>
    <n v="29"/>
    <n v="3"/>
    <n v="18"/>
    <s v="Sin cebolla"/>
    <n v="36"/>
    <n v="87"/>
    <n v="0.70588235294117641"/>
  </r>
  <r>
    <n v="643"/>
    <n v="17"/>
    <s v="Plato_11"/>
    <s v="Descripción del Plato_11"/>
    <n v="20"/>
    <n v="33"/>
    <n v="1"/>
    <n v="18"/>
    <s v="Ninguna"/>
    <n v="13"/>
    <n v="33"/>
    <n v="0.64999999999999991"/>
  </r>
  <r>
    <n v="644"/>
    <n v="9"/>
    <s v="Plato_17"/>
    <s v="Descripción del Plato_17"/>
    <n v="19"/>
    <n v="31"/>
    <n v="3"/>
    <n v="51"/>
    <s v="Ninguna"/>
    <n v="36"/>
    <n v="93"/>
    <n v="0.63157894736842102"/>
  </r>
  <r>
    <n v="645"/>
    <n v="6"/>
    <s v="Plato_11"/>
    <s v="Descripción del Plato_11"/>
    <n v="20"/>
    <n v="33"/>
    <n v="3"/>
    <n v="43"/>
    <s v="Sin cebolla"/>
    <n v="39"/>
    <n v="99"/>
    <n v="0.64999999999999991"/>
  </r>
  <r>
    <n v="645"/>
    <n v="6"/>
    <s v="Plato_6"/>
    <s v="Descripción del Plato_6"/>
    <n v="16"/>
    <n v="27"/>
    <n v="3"/>
    <n v="54"/>
    <s v="Ninguna"/>
    <n v="33"/>
    <n v="81"/>
    <n v="0.6875"/>
  </r>
  <r>
    <n v="646"/>
    <n v="12"/>
    <s v="Plato_8"/>
    <s v="Descripción del Plato_8"/>
    <n v="21"/>
    <n v="35"/>
    <n v="2"/>
    <n v="36"/>
    <s v="Ninguna"/>
    <n v="28"/>
    <n v="70"/>
    <n v="0.66666666666666674"/>
  </r>
  <r>
    <n v="647"/>
    <n v="12"/>
    <s v="Plato_4"/>
    <s v="Descripción del Plato_4"/>
    <n v="10"/>
    <n v="18"/>
    <n v="2"/>
    <n v="13"/>
    <s v="Sin cebolla"/>
    <n v="16"/>
    <n v="36"/>
    <n v="0.8"/>
  </r>
  <r>
    <n v="647"/>
    <n v="12"/>
    <s v="Plato_17"/>
    <s v="Descripción del Plato_17"/>
    <n v="19"/>
    <n v="31"/>
    <n v="2"/>
    <n v="26"/>
    <s v="Sin cebolla"/>
    <n v="24"/>
    <n v="62"/>
    <n v="0.63157894736842102"/>
  </r>
  <r>
    <n v="648"/>
    <n v="9"/>
    <s v="Plato_16"/>
    <s v="Descripción del Plato_16"/>
    <n v="16"/>
    <n v="28"/>
    <n v="2"/>
    <n v="47"/>
    <s v="Ninguna"/>
    <n v="24"/>
    <n v="56"/>
    <n v="0.75"/>
  </r>
  <r>
    <n v="649"/>
    <n v="9"/>
    <s v="Plato_9"/>
    <s v="Descripción del Plato_9"/>
    <n v="17"/>
    <n v="29"/>
    <n v="3"/>
    <n v="22"/>
    <s v="Sin cebolla"/>
    <n v="36"/>
    <n v="87"/>
    <n v="0.70588235294117641"/>
  </r>
  <r>
    <n v="649"/>
    <n v="9"/>
    <s v="Plato_16"/>
    <s v="Descripción del Plato_16"/>
    <n v="16"/>
    <n v="28"/>
    <n v="3"/>
    <n v="40"/>
    <s v="Ninguna"/>
    <n v="36"/>
    <n v="84"/>
    <n v="0.75"/>
  </r>
  <r>
    <n v="649"/>
    <n v="9"/>
    <s v="Plato_1"/>
    <s v="Descripción del Plato_1"/>
    <n v="15"/>
    <n v="25"/>
    <n v="1"/>
    <n v="32"/>
    <s v="Sin cebolla"/>
    <n v="10"/>
    <n v="25"/>
    <n v="0.66666666666666674"/>
  </r>
  <r>
    <n v="649"/>
    <n v="9"/>
    <s v="Plato_3"/>
    <s v="Descripción del Plato_3"/>
    <n v="12"/>
    <n v="20"/>
    <n v="3"/>
    <n v="15"/>
    <s v="Ninguna"/>
    <n v="24"/>
    <n v="60"/>
    <n v="0.66666666666666674"/>
  </r>
  <r>
    <n v="650"/>
    <n v="11"/>
    <s v="Plato_13"/>
    <s v="Descripción del Plato_13"/>
    <n v="13"/>
    <n v="21"/>
    <n v="2"/>
    <n v="18"/>
    <s v="Sin cebolla"/>
    <n v="16"/>
    <n v="42"/>
    <n v="0.61538461538461542"/>
  </r>
  <r>
    <n v="650"/>
    <n v="11"/>
    <s v="Plato_9"/>
    <s v="Descripción del Plato_9"/>
    <n v="17"/>
    <n v="29"/>
    <n v="2"/>
    <n v="35"/>
    <s v="Sin cebolla"/>
    <n v="24"/>
    <n v="58"/>
    <n v="0.70588235294117641"/>
  </r>
  <r>
    <n v="650"/>
    <n v="11"/>
    <s v="Plato_15"/>
    <s v="Descripción del Plato_15"/>
    <n v="19"/>
    <n v="32"/>
    <n v="1"/>
    <n v="12"/>
    <s v="Sin cebolla"/>
    <n v="13"/>
    <n v="32"/>
    <n v="0.68421052631578938"/>
  </r>
  <r>
    <n v="650"/>
    <n v="11"/>
    <s v="Plato_8"/>
    <s v="Descripción del Plato_8"/>
    <n v="21"/>
    <n v="35"/>
    <n v="3"/>
    <n v="11"/>
    <s v="Ninguna"/>
    <n v="42"/>
    <n v="105"/>
    <n v="0.66666666666666674"/>
  </r>
  <r>
    <n v="651"/>
    <n v="16"/>
    <s v="Plato_20"/>
    <s v="Descripción del Plato_20"/>
    <n v="25"/>
    <n v="40"/>
    <n v="2"/>
    <n v="50"/>
    <s v="Ninguna"/>
    <n v="30"/>
    <n v="80"/>
    <n v="0.60000000000000009"/>
  </r>
  <r>
    <n v="651"/>
    <n v="16"/>
    <s v="Plato_13"/>
    <s v="Descripción del Plato_13"/>
    <n v="13"/>
    <n v="21"/>
    <n v="3"/>
    <n v="9"/>
    <s v="Ninguna"/>
    <n v="24"/>
    <n v="63"/>
    <n v="0.61538461538461542"/>
  </r>
  <r>
    <n v="651"/>
    <n v="16"/>
    <s v="Plato_11"/>
    <s v="Descripción del Plato_11"/>
    <n v="20"/>
    <n v="33"/>
    <n v="2"/>
    <n v="29"/>
    <s v="Ninguna"/>
    <n v="26"/>
    <n v="66"/>
    <n v="0.64999999999999991"/>
  </r>
  <r>
    <n v="652"/>
    <n v="14"/>
    <s v="Plato_17"/>
    <s v="Descripción del Plato_17"/>
    <n v="19"/>
    <n v="31"/>
    <n v="2"/>
    <n v="12"/>
    <s v="Ninguna"/>
    <n v="24"/>
    <n v="62"/>
    <n v="0.63157894736842102"/>
  </r>
  <r>
    <n v="652"/>
    <n v="14"/>
    <s v="Plato_19"/>
    <s v="Descripción del Plato_19"/>
    <n v="22"/>
    <n v="36"/>
    <n v="3"/>
    <n v="38"/>
    <s v="Sin cebolla"/>
    <n v="42"/>
    <n v="108"/>
    <n v="0.63636363636363646"/>
  </r>
  <r>
    <n v="653"/>
    <n v="13"/>
    <s v="Plato_16"/>
    <s v="Descripción del Plato_16"/>
    <n v="16"/>
    <n v="28"/>
    <n v="3"/>
    <n v="51"/>
    <s v="Sin cebolla"/>
    <n v="36"/>
    <n v="84"/>
    <n v="0.75"/>
  </r>
  <r>
    <n v="653"/>
    <n v="13"/>
    <s v="Plato_2"/>
    <s v="Descripción del Plato_2"/>
    <n v="18"/>
    <n v="30"/>
    <n v="3"/>
    <n v="46"/>
    <s v="Ninguna"/>
    <n v="36"/>
    <n v="90"/>
    <n v="0.66666666666666674"/>
  </r>
  <r>
    <n v="653"/>
    <n v="13"/>
    <s v="Plato_8"/>
    <s v="Descripción del Plato_8"/>
    <n v="21"/>
    <n v="35"/>
    <n v="2"/>
    <n v="53"/>
    <s v="Ninguna"/>
    <n v="28"/>
    <n v="70"/>
    <n v="0.66666666666666674"/>
  </r>
  <r>
    <n v="654"/>
    <n v="12"/>
    <s v="Plato_5"/>
    <s v="Descripción del Plato_5"/>
    <n v="13"/>
    <n v="22"/>
    <n v="1"/>
    <n v="31"/>
    <s v="Ninguna"/>
    <n v="9"/>
    <n v="22"/>
    <n v="0.69230769230769229"/>
  </r>
  <r>
    <n v="654"/>
    <n v="12"/>
    <s v="Plato_3"/>
    <s v="Descripción del Plato_3"/>
    <n v="12"/>
    <n v="20"/>
    <n v="1"/>
    <n v="13"/>
    <s v="Ninguna"/>
    <n v="8"/>
    <n v="20"/>
    <n v="0.66666666666666674"/>
  </r>
  <r>
    <n v="655"/>
    <n v="5"/>
    <s v="Plato_17"/>
    <s v="Descripción del Plato_17"/>
    <n v="19"/>
    <n v="31"/>
    <n v="3"/>
    <n v="36"/>
    <s v="Sin cebolla"/>
    <n v="36"/>
    <n v="93"/>
    <n v="0.63157894736842102"/>
  </r>
  <r>
    <n v="656"/>
    <n v="19"/>
    <s v="Plato_14"/>
    <s v="Descripción del Plato_14"/>
    <n v="14"/>
    <n v="23"/>
    <n v="1"/>
    <n v="13"/>
    <s v="Ninguna"/>
    <n v="9"/>
    <n v="23"/>
    <n v="0.64285714285714279"/>
  </r>
  <r>
    <n v="656"/>
    <n v="19"/>
    <s v="Plato_3"/>
    <s v="Descripción del Plato_3"/>
    <n v="12"/>
    <n v="20"/>
    <n v="3"/>
    <n v="44"/>
    <s v="Sin cebolla"/>
    <n v="24"/>
    <n v="60"/>
    <n v="0.66666666666666674"/>
  </r>
  <r>
    <n v="656"/>
    <n v="19"/>
    <s v="Plato_12"/>
    <s v="Descripción del Plato_12"/>
    <n v="11"/>
    <n v="19"/>
    <n v="2"/>
    <n v="39"/>
    <s v="Sin cebolla"/>
    <n v="16"/>
    <n v="38"/>
    <n v="0.72727272727272729"/>
  </r>
  <r>
    <n v="656"/>
    <n v="19"/>
    <s v="Plato_19"/>
    <s v="Descripción del Plato_19"/>
    <n v="22"/>
    <n v="36"/>
    <n v="1"/>
    <n v="14"/>
    <s v="Ninguna"/>
    <n v="14"/>
    <n v="36"/>
    <n v="0.63636363636363646"/>
  </r>
  <r>
    <n v="657"/>
    <n v="1"/>
    <s v="Plato_20"/>
    <s v="Descripción del Plato_20"/>
    <n v="25"/>
    <n v="40"/>
    <n v="2"/>
    <n v="55"/>
    <s v="Sin cebolla"/>
    <n v="30"/>
    <n v="80"/>
    <n v="0.60000000000000009"/>
  </r>
  <r>
    <n v="657"/>
    <n v="1"/>
    <s v="Plato_14"/>
    <s v="Descripción del Plato_14"/>
    <n v="14"/>
    <n v="23"/>
    <n v="2"/>
    <n v="39"/>
    <s v="Sin cebolla"/>
    <n v="18"/>
    <n v="46"/>
    <n v="0.64285714285714279"/>
  </r>
  <r>
    <n v="657"/>
    <n v="1"/>
    <s v="Plato_8"/>
    <s v="Descripción del Plato_8"/>
    <n v="21"/>
    <n v="35"/>
    <n v="2"/>
    <n v="40"/>
    <s v="Sin cebolla"/>
    <n v="28"/>
    <n v="70"/>
    <n v="0.66666666666666674"/>
  </r>
  <r>
    <n v="658"/>
    <n v="19"/>
    <s v="Plato_15"/>
    <s v="Descripción del Plato_15"/>
    <n v="19"/>
    <n v="32"/>
    <n v="1"/>
    <n v="21"/>
    <s v="Sin cebolla"/>
    <n v="13"/>
    <n v="32"/>
    <n v="0.68421052631578938"/>
  </r>
  <r>
    <n v="658"/>
    <n v="19"/>
    <s v="Plato_6"/>
    <s v="Descripción del Plato_6"/>
    <n v="16"/>
    <n v="27"/>
    <n v="2"/>
    <n v="27"/>
    <s v="Sin cebolla"/>
    <n v="22"/>
    <n v="54"/>
    <n v="0.6875"/>
  </r>
  <r>
    <n v="659"/>
    <n v="9"/>
    <s v="Plato_9"/>
    <s v="Descripción del Plato_9"/>
    <n v="17"/>
    <n v="29"/>
    <n v="3"/>
    <n v="31"/>
    <s v="Ninguna"/>
    <n v="36"/>
    <n v="87"/>
    <n v="0.70588235294117641"/>
  </r>
  <r>
    <n v="660"/>
    <n v="19"/>
    <s v="Plato_12"/>
    <s v="Descripción del Plato_12"/>
    <n v="11"/>
    <n v="19"/>
    <n v="2"/>
    <n v="24"/>
    <s v="Sin cebolla"/>
    <n v="16"/>
    <n v="38"/>
    <n v="0.72727272727272729"/>
  </r>
  <r>
    <n v="660"/>
    <n v="19"/>
    <s v="Plato_2"/>
    <s v="Descripción del Plato_2"/>
    <n v="18"/>
    <n v="30"/>
    <n v="3"/>
    <n v="16"/>
    <s v="Ninguna"/>
    <n v="36"/>
    <n v="90"/>
    <n v="0.66666666666666674"/>
  </r>
  <r>
    <n v="660"/>
    <n v="19"/>
    <s v="Plato_20"/>
    <s v="Descripción del Plato_20"/>
    <n v="25"/>
    <n v="40"/>
    <n v="2"/>
    <n v="5"/>
    <s v="Sin cebolla"/>
    <n v="30"/>
    <n v="80"/>
    <n v="0.60000000000000009"/>
  </r>
  <r>
    <n v="661"/>
    <n v="16"/>
    <s v="Plato_14"/>
    <s v="Descripción del Plato_14"/>
    <n v="14"/>
    <n v="23"/>
    <n v="3"/>
    <n v="56"/>
    <s v="Sin cebolla"/>
    <n v="27"/>
    <n v="69"/>
    <n v="0.64285714285714279"/>
  </r>
  <r>
    <n v="661"/>
    <n v="16"/>
    <s v="Plato_17"/>
    <s v="Descripción del Plato_17"/>
    <n v="19"/>
    <n v="31"/>
    <n v="1"/>
    <n v="22"/>
    <s v="Sin cebolla"/>
    <n v="12"/>
    <n v="31"/>
    <n v="0.63157894736842102"/>
  </r>
  <r>
    <n v="661"/>
    <n v="16"/>
    <s v="Plato_1"/>
    <s v="Descripción del Plato_1"/>
    <n v="15"/>
    <n v="25"/>
    <n v="2"/>
    <n v="30"/>
    <s v="Ninguna"/>
    <n v="20"/>
    <n v="50"/>
    <n v="0.66666666666666674"/>
  </r>
  <r>
    <n v="661"/>
    <n v="16"/>
    <s v="Plato_16"/>
    <s v="Descripción del Plato_16"/>
    <n v="16"/>
    <n v="28"/>
    <n v="2"/>
    <n v="27"/>
    <s v="Sin cebolla"/>
    <n v="24"/>
    <n v="56"/>
    <n v="0.75"/>
  </r>
  <r>
    <n v="662"/>
    <n v="15"/>
    <s v="Plato_7"/>
    <s v="Descripción del Plato_7"/>
    <n v="14"/>
    <n v="24"/>
    <n v="3"/>
    <n v="34"/>
    <s v="Ninguna"/>
    <n v="30"/>
    <n v="72"/>
    <n v="0.71428571428571419"/>
  </r>
  <r>
    <n v="662"/>
    <n v="15"/>
    <s v="Plato_1"/>
    <s v="Descripción del Plato_1"/>
    <n v="15"/>
    <n v="25"/>
    <n v="1"/>
    <n v="10"/>
    <s v="Sin cebolla"/>
    <n v="10"/>
    <n v="25"/>
    <n v="0.66666666666666674"/>
  </r>
  <r>
    <n v="662"/>
    <n v="15"/>
    <s v="Plato_19"/>
    <s v="Descripción del Plato_19"/>
    <n v="22"/>
    <n v="36"/>
    <n v="1"/>
    <n v="41"/>
    <s v="Ninguna"/>
    <n v="14"/>
    <n v="36"/>
    <n v="0.63636363636363646"/>
  </r>
  <r>
    <n v="663"/>
    <n v="3"/>
    <s v="Plato_4"/>
    <s v="Descripción del Plato_4"/>
    <n v="10"/>
    <n v="18"/>
    <n v="2"/>
    <n v="40"/>
    <s v="Sin cebolla"/>
    <n v="16"/>
    <n v="36"/>
    <n v="0.8"/>
  </r>
  <r>
    <n v="663"/>
    <n v="3"/>
    <s v="Plato_9"/>
    <s v="Descripción del Plato_9"/>
    <n v="17"/>
    <n v="29"/>
    <n v="2"/>
    <n v="5"/>
    <s v="Sin cebolla"/>
    <n v="24"/>
    <n v="58"/>
    <n v="0.70588235294117641"/>
  </r>
  <r>
    <n v="663"/>
    <n v="3"/>
    <s v="Plato_3"/>
    <s v="Descripción del Plato_3"/>
    <n v="12"/>
    <n v="20"/>
    <n v="1"/>
    <n v="42"/>
    <s v="Sin cebolla"/>
    <n v="8"/>
    <n v="20"/>
    <n v="0.66666666666666674"/>
  </r>
  <r>
    <n v="664"/>
    <n v="20"/>
    <s v="Plato_4"/>
    <s v="Descripción del Plato_4"/>
    <n v="10"/>
    <n v="18"/>
    <n v="1"/>
    <n v="9"/>
    <s v="Ninguna"/>
    <n v="8"/>
    <n v="18"/>
    <n v="0.8"/>
  </r>
  <r>
    <n v="664"/>
    <n v="20"/>
    <s v="Plato_12"/>
    <s v="Descripción del Plato_12"/>
    <n v="11"/>
    <n v="19"/>
    <n v="2"/>
    <n v="42"/>
    <s v="Ninguna"/>
    <n v="16"/>
    <n v="38"/>
    <n v="0.72727272727272729"/>
  </r>
  <r>
    <n v="664"/>
    <n v="20"/>
    <s v="Plato_5"/>
    <s v="Descripción del Plato_5"/>
    <n v="13"/>
    <n v="22"/>
    <n v="3"/>
    <n v="48"/>
    <s v="Sin cebolla"/>
    <n v="27"/>
    <n v="66"/>
    <n v="0.69230769230769229"/>
  </r>
  <r>
    <n v="665"/>
    <n v="6"/>
    <s v="Plato_1"/>
    <s v="Descripción del Plato_1"/>
    <n v="15"/>
    <n v="25"/>
    <n v="3"/>
    <n v="25"/>
    <s v="Sin cebolla"/>
    <n v="30"/>
    <n v="75"/>
    <n v="0.66666666666666674"/>
  </r>
  <r>
    <n v="665"/>
    <n v="6"/>
    <s v="Plato_6"/>
    <s v="Descripción del Plato_6"/>
    <n v="16"/>
    <n v="27"/>
    <n v="2"/>
    <n v="15"/>
    <s v="Sin cebolla"/>
    <n v="22"/>
    <n v="54"/>
    <n v="0.6875"/>
  </r>
  <r>
    <n v="666"/>
    <n v="8"/>
    <s v="Plato_3"/>
    <s v="Descripción del Plato_3"/>
    <n v="12"/>
    <n v="20"/>
    <n v="2"/>
    <n v="27"/>
    <s v="Sin cebolla"/>
    <n v="16"/>
    <n v="40"/>
    <n v="0.66666666666666674"/>
  </r>
  <r>
    <n v="667"/>
    <n v="6"/>
    <s v="Plato_19"/>
    <s v="Descripción del Plato_19"/>
    <n v="22"/>
    <n v="36"/>
    <n v="1"/>
    <n v="12"/>
    <s v="Ninguna"/>
    <n v="14"/>
    <n v="36"/>
    <n v="0.63636363636363646"/>
  </r>
  <r>
    <n v="668"/>
    <n v="12"/>
    <s v="Plato_10"/>
    <s v="Descripción del Plato_10"/>
    <n v="15"/>
    <n v="26"/>
    <n v="3"/>
    <n v="59"/>
    <s v="Ninguna"/>
    <n v="33"/>
    <n v="78"/>
    <n v="0.73333333333333339"/>
  </r>
  <r>
    <n v="668"/>
    <n v="12"/>
    <s v="Plato_7"/>
    <s v="Descripción del Plato_7"/>
    <n v="14"/>
    <n v="24"/>
    <n v="2"/>
    <n v="9"/>
    <s v="Sin cebolla"/>
    <n v="20"/>
    <n v="48"/>
    <n v="0.71428571428571419"/>
  </r>
  <r>
    <n v="668"/>
    <n v="12"/>
    <s v="Plato_1"/>
    <s v="Descripción del Plato_1"/>
    <n v="15"/>
    <n v="25"/>
    <n v="3"/>
    <n v="47"/>
    <s v="Ninguna"/>
    <n v="30"/>
    <n v="75"/>
    <n v="0.66666666666666674"/>
  </r>
  <r>
    <n v="669"/>
    <n v="10"/>
    <s v="Plato_17"/>
    <s v="Descripción del Plato_17"/>
    <n v="19"/>
    <n v="31"/>
    <n v="1"/>
    <n v="13"/>
    <s v="Sin cebolla"/>
    <n v="12"/>
    <n v="31"/>
    <n v="0.63157894736842102"/>
  </r>
  <r>
    <n v="669"/>
    <n v="10"/>
    <s v="Plato_6"/>
    <s v="Descripción del Plato_6"/>
    <n v="16"/>
    <n v="27"/>
    <n v="2"/>
    <n v="14"/>
    <s v="Sin cebolla"/>
    <n v="22"/>
    <n v="54"/>
    <n v="0.6875"/>
  </r>
  <r>
    <n v="669"/>
    <n v="10"/>
    <s v="Plato_15"/>
    <s v="Descripción del Plato_15"/>
    <n v="19"/>
    <n v="32"/>
    <n v="3"/>
    <n v="42"/>
    <s v="Sin cebolla"/>
    <n v="39"/>
    <n v="96"/>
    <n v="0.68421052631578938"/>
  </r>
  <r>
    <n v="670"/>
    <n v="16"/>
    <s v="Plato_14"/>
    <s v="Descripción del Plato_14"/>
    <n v="14"/>
    <n v="23"/>
    <n v="1"/>
    <n v="26"/>
    <s v="Ninguna"/>
    <n v="9"/>
    <n v="23"/>
    <n v="0.64285714285714279"/>
  </r>
  <r>
    <n v="670"/>
    <n v="16"/>
    <s v="Plato_8"/>
    <s v="Descripción del Plato_8"/>
    <n v="21"/>
    <n v="35"/>
    <n v="1"/>
    <n v="17"/>
    <s v="Sin cebolla"/>
    <n v="14"/>
    <n v="35"/>
    <n v="0.66666666666666674"/>
  </r>
  <r>
    <n v="670"/>
    <n v="16"/>
    <s v="Plato_19"/>
    <s v="Descripción del Plato_19"/>
    <n v="22"/>
    <n v="36"/>
    <n v="1"/>
    <n v="32"/>
    <s v="Ninguna"/>
    <n v="14"/>
    <n v="36"/>
    <n v="0.63636363636363646"/>
  </r>
  <r>
    <n v="671"/>
    <n v="17"/>
    <s v="Plato_8"/>
    <s v="Descripción del Plato_8"/>
    <n v="21"/>
    <n v="35"/>
    <n v="2"/>
    <n v="29"/>
    <s v="Sin cebolla"/>
    <n v="28"/>
    <n v="70"/>
    <n v="0.66666666666666674"/>
  </r>
  <r>
    <n v="671"/>
    <n v="17"/>
    <s v="Plato_1"/>
    <s v="Descripción del Plato_1"/>
    <n v="15"/>
    <n v="25"/>
    <n v="2"/>
    <n v="32"/>
    <s v="Ninguna"/>
    <n v="20"/>
    <n v="50"/>
    <n v="0.66666666666666674"/>
  </r>
  <r>
    <n v="671"/>
    <n v="17"/>
    <s v="Plato_15"/>
    <s v="Descripción del Plato_15"/>
    <n v="19"/>
    <n v="32"/>
    <n v="2"/>
    <n v="34"/>
    <s v="Ninguna"/>
    <n v="26"/>
    <n v="64"/>
    <n v="0.68421052631578938"/>
  </r>
  <r>
    <n v="672"/>
    <n v="12"/>
    <s v="Plato_15"/>
    <s v="Descripción del Plato_15"/>
    <n v="19"/>
    <n v="32"/>
    <n v="3"/>
    <n v="21"/>
    <s v="Sin cebolla"/>
    <n v="39"/>
    <n v="96"/>
    <n v="0.68421052631578938"/>
  </r>
  <r>
    <n v="672"/>
    <n v="12"/>
    <s v="Plato_13"/>
    <s v="Descripción del Plato_13"/>
    <n v="13"/>
    <n v="21"/>
    <n v="2"/>
    <n v="15"/>
    <s v="Sin cebolla"/>
    <n v="16"/>
    <n v="42"/>
    <n v="0.61538461538461542"/>
  </r>
  <r>
    <n v="672"/>
    <n v="12"/>
    <s v="Plato_12"/>
    <s v="Descripción del Plato_12"/>
    <n v="11"/>
    <n v="19"/>
    <n v="1"/>
    <n v="42"/>
    <s v="Ninguna"/>
    <n v="8"/>
    <n v="19"/>
    <n v="0.72727272727272729"/>
  </r>
  <r>
    <n v="673"/>
    <n v="20"/>
    <s v="Plato_20"/>
    <s v="Descripción del Plato_20"/>
    <n v="25"/>
    <n v="40"/>
    <n v="2"/>
    <n v="13"/>
    <s v="Ninguna"/>
    <n v="30"/>
    <n v="80"/>
    <n v="0.60000000000000009"/>
  </r>
  <r>
    <n v="673"/>
    <n v="20"/>
    <s v="Plato_8"/>
    <s v="Descripción del Plato_8"/>
    <n v="21"/>
    <n v="35"/>
    <n v="3"/>
    <n v="10"/>
    <s v="Ninguna"/>
    <n v="42"/>
    <n v="105"/>
    <n v="0.66666666666666674"/>
  </r>
  <r>
    <n v="673"/>
    <n v="20"/>
    <s v="Plato_2"/>
    <s v="Descripción del Plato_2"/>
    <n v="18"/>
    <n v="30"/>
    <n v="1"/>
    <n v="25"/>
    <s v="Ninguna"/>
    <n v="12"/>
    <n v="30"/>
    <n v="0.66666666666666674"/>
  </r>
  <r>
    <n v="673"/>
    <n v="20"/>
    <s v="Plato_1"/>
    <s v="Descripción del Plato_1"/>
    <n v="15"/>
    <n v="25"/>
    <n v="2"/>
    <n v="45"/>
    <s v="Sin cebolla"/>
    <n v="20"/>
    <n v="50"/>
    <n v="0.66666666666666674"/>
  </r>
  <r>
    <n v="674"/>
    <n v="1"/>
    <s v="Plato_12"/>
    <s v="Descripción del Plato_12"/>
    <n v="11"/>
    <n v="19"/>
    <n v="3"/>
    <n v="11"/>
    <s v="Ninguna"/>
    <n v="24"/>
    <n v="57"/>
    <n v="0.72727272727272729"/>
  </r>
  <r>
    <n v="674"/>
    <n v="1"/>
    <s v="Plato_4"/>
    <s v="Descripción del Plato_4"/>
    <n v="10"/>
    <n v="18"/>
    <n v="2"/>
    <n v="12"/>
    <s v="Ninguna"/>
    <n v="16"/>
    <n v="36"/>
    <n v="0.8"/>
  </r>
  <r>
    <n v="674"/>
    <n v="1"/>
    <s v="Plato_17"/>
    <s v="Descripción del Plato_17"/>
    <n v="19"/>
    <n v="31"/>
    <n v="3"/>
    <n v="7"/>
    <s v="Sin cebolla"/>
    <n v="36"/>
    <n v="93"/>
    <n v="0.63157894736842102"/>
  </r>
  <r>
    <n v="674"/>
    <n v="1"/>
    <s v="Plato_13"/>
    <s v="Descripción del Plato_13"/>
    <n v="13"/>
    <n v="21"/>
    <n v="1"/>
    <n v="35"/>
    <s v="Ninguna"/>
    <n v="8"/>
    <n v="21"/>
    <n v="0.61538461538461542"/>
  </r>
  <r>
    <n v="675"/>
    <n v="5"/>
    <s v="Plato_1"/>
    <s v="Descripción del Plato_1"/>
    <n v="15"/>
    <n v="25"/>
    <n v="1"/>
    <n v="8"/>
    <s v="Ninguna"/>
    <n v="10"/>
    <n v="25"/>
    <n v="0.66666666666666674"/>
  </r>
  <r>
    <n v="675"/>
    <n v="5"/>
    <s v="Plato_3"/>
    <s v="Descripción del Plato_3"/>
    <n v="12"/>
    <n v="20"/>
    <n v="3"/>
    <n v="54"/>
    <s v="Sin cebolla"/>
    <n v="24"/>
    <n v="60"/>
    <n v="0.66666666666666674"/>
  </r>
  <r>
    <n v="675"/>
    <n v="5"/>
    <s v="Plato_19"/>
    <s v="Descripción del Plato_19"/>
    <n v="22"/>
    <n v="36"/>
    <n v="3"/>
    <n v="59"/>
    <s v="Ninguna"/>
    <n v="42"/>
    <n v="108"/>
    <n v="0.63636363636363646"/>
  </r>
  <r>
    <n v="676"/>
    <n v="7"/>
    <s v="Plato_17"/>
    <s v="Descripción del Plato_17"/>
    <n v="19"/>
    <n v="31"/>
    <n v="1"/>
    <n v="45"/>
    <s v="Ninguna"/>
    <n v="12"/>
    <n v="31"/>
    <n v="0.63157894736842102"/>
  </r>
  <r>
    <n v="676"/>
    <n v="7"/>
    <s v="Plato_14"/>
    <s v="Descripción del Plato_14"/>
    <n v="14"/>
    <n v="23"/>
    <n v="1"/>
    <n v="40"/>
    <s v="Sin cebolla"/>
    <n v="9"/>
    <n v="23"/>
    <n v="0.64285714285714279"/>
  </r>
  <r>
    <n v="676"/>
    <n v="7"/>
    <s v="Plato_16"/>
    <s v="Descripción del Plato_16"/>
    <n v="16"/>
    <n v="28"/>
    <n v="1"/>
    <n v="12"/>
    <s v="Sin cebolla"/>
    <n v="12"/>
    <n v="28"/>
    <n v="0.75"/>
  </r>
  <r>
    <n v="676"/>
    <n v="7"/>
    <s v="Plato_13"/>
    <s v="Descripción del Plato_13"/>
    <n v="13"/>
    <n v="21"/>
    <n v="2"/>
    <n v="24"/>
    <s v="Ninguna"/>
    <n v="16"/>
    <n v="42"/>
    <n v="0.61538461538461542"/>
  </r>
  <r>
    <n v="677"/>
    <n v="14"/>
    <s v="Plato_3"/>
    <s v="Descripción del Plato_3"/>
    <n v="12"/>
    <n v="20"/>
    <n v="2"/>
    <n v="55"/>
    <s v="Ninguna"/>
    <n v="16"/>
    <n v="40"/>
    <n v="0.66666666666666674"/>
  </r>
  <r>
    <n v="677"/>
    <n v="14"/>
    <s v="Plato_8"/>
    <s v="Descripción del Plato_8"/>
    <n v="21"/>
    <n v="35"/>
    <n v="2"/>
    <n v="59"/>
    <s v="Sin cebolla"/>
    <n v="28"/>
    <n v="70"/>
    <n v="0.66666666666666674"/>
  </r>
  <r>
    <n v="677"/>
    <n v="14"/>
    <s v="Plato_18"/>
    <s v="Descripción del Plato_18"/>
    <n v="20"/>
    <n v="34"/>
    <n v="1"/>
    <n v="34"/>
    <s v="Sin cebolla"/>
    <n v="14"/>
    <n v="34"/>
    <n v="0.7"/>
  </r>
  <r>
    <n v="678"/>
    <n v="19"/>
    <s v="Plato_9"/>
    <s v="Descripción del Plato_9"/>
    <n v="17"/>
    <n v="29"/>
    <n v="1"/>
    <n v="27"/>
    <s v="Ninguna"/>
    <n v="12"/>
    <n v="29"/>
    <n v="0.70588235294117641"/>
  </r>
  <r>
    <n v="678"/>
    <n v="19"/>
    <s v="Plato_12"/>
    <s v="Descripción del Plato_12"/>
    <n v="11"/>
    <n v="19"/>
    <n v="3"/>
    <n v="37"/>
    <s v="Sin cebolla"/>
    <n v="24"/>
    <n v="57"/>
    <n v="0.72727272727272729"/>
  </r>
  <r>
    <n v="678"/>
    <n v="19"/>
    <s v="Plato_8"/>
    <s v="Descripción del Plato_8"/>
    <n v="21"/>
    <n v="35"/>
    <n v="2"/>
    <n v="37"/>
    <s v="Sin cebolla"/>
    <n v="28"/>
    <n v="70"/>
    <n v="0.66666666666666674"/>
  </r>
  <r>
    <n v="678"/>
    <n v="19"/>
    <s v="Plato_7"/>
    <s v="Descripción del Plato_7"/>
    <n v="14"/>
    <n v="24"/>
    <n v="2"/>
    <n v="20"/>
    <s v="Sin cebolla"/>
    <n v="20"/>
    <n v="48"/>
    <n v="0.71428571428571419"/>
  </r>
  <r>
    <n v="679"/>
    <n v="9"/>
    <s v="Plato_13"/>
    <s v="Descripción del Plato_13"/>
    <n v="13"/>
    <n v="21"/>
    <n v="2"/>
    <n v="27"/>
    <s v="Sin cebolla"/>
    <n v="16"/>
    <n v="42"/>
    <n v="0.61538461538461542"/>
  </r>
  <r>
    <n v="679"/>
    <n v="9"/>
    <s v="Plato_10"/>
    <s v="Descripción del Plato_10"/>
    <n v="15"/>
    <n v="26"/>
    <n v="1"/>
    <n v="11"/>
    <s v="Sin cebolla"/>
    <n v="11"/>
    <n v="26"/>
    <n v="0.73333333333333339"/>
  </r>
  <r>
    <n v="679"/>
    <n v="9"/>
    <s v="Plato_16"/>
    <s v="Descripción del Plato_16"/>
    <n v="16"/>
    <n v="28"/>
    <n v="2"/>
    <n v="16"/>
    <s v="Sin cebolla"/>
    <n v="24"/>
    <n v="56"/>
    <n v="0.75"/>
  </r>
  <r>
    <n v="679"/>
    <n v="9"/>
    <s v="Plato_1"/>
    <s v="Descripción del Plato_1"/>
    <n v="15"/>
    <n v="25"/>
    <n v="3"/>
    <n v="52"/>
    <s v="Sin cebolla"/>
    <n v="30"/>
    <n v="75"/>
    <n v="0.66666666666666674"/>
  </r>
  <r>
    <n v="680"/>
    <n v="5"/>
    <s v="Plato_4"/>
    <s v="Descripción del Plato_4"/>
    <n v="10"/>
    <n v="18"/>
    <n v="2"/>
    <n v="6"/>
    <s v="Sin cebolla"/>
    <n v="16"/>
    <n v="36"/>
    <n v="0.8"/>
  </r>
  <r>
    <n v="680"/>
    <n v="5"/>
    <s v="Plato_3"/>
    <s v="Descripción del Plato_3"/>
    <n v="12"/>
    <n v="20"/>
    <n v="3"/>
    <n v="49"/>
    <s v="Sin cebolla"/>
    <n v="24"/>
    <n v="60"/>
    <n v="0.66666666666666674"/>
  </r>
  <r>
    <n v="680"/>
    <n v="5"/>
    <s v="Plato_11"/>
    <s v="Descripción del Plato_11"/>
    <n v="20"/>
    <n v="33"/>
    <n v="2"/>
    <n v="56"/>
    <s v="Ninguna"/>
    <n v="26"/>
    <n v="66"/>
    <n v="0.64999999999999991"/>
  </r>
  <r>
    <n v="681"/>
    <n v="2"/>
    <s v="Plato_11"/>
    <s v="Descripción del Plato_11"/>
    <n v="20"/>
    <n v="33"/>
    <n v="1"/>
    <n v="44"/>
    <s v="Ninguna"/>
    <n v="13"/>
    <n v="33"/>
    <n v="0.64999999999999991"/>
  </r>
  <r>
    <n v="681"/>
    <n v="2"/>
    <s v="Plato_13"/>
    <s v="Descripción del Plato_13"/>
    <n v="13"/>
    <n v="21"/>
    <n v="2"/>
    <n v="21"/>
    <s v="Sin cebolla"/>
    <n v="16"/>
    <n v="42"/>
    <n v="0.61538461538461542"/>
  </r>
  <r>
    <n v="682"/>
    <n v="1"/>
    <s v="Plato_14"/>
    <s v="Descripción del Plato_14"/>
    <n v="14"/>
    <n v="23"/>
    <n v="1"/>
    <n v="43"/>
    <s v="Ninguna"/>
    <n v="9"/>
    <n v="23"/>
    <n v="0.64285714285714279"/>
  </r>
  <r>
    <n v="683"/>
    <n v="2"/>
    <s v="Plato_5"/>
    <s v="Descripción del Plato_5"/>
    <n v="13"/>
    <n v="22"/>
    <n v="1"/>
    <n v="25"/>
    <s v="Sin cebolla"/>
    <n v="9"/>
    <n v="22"/>
    <n v="0.69230769230769229"/>
  </r>
  <r>
    <n v="683"/>
    <n v="2"/>
    <s v="Plato_3"/>
    <s v="Descripción del Plato_3"/>
    <n v="12"/>
    <n v="20"/>
    <n v="2"/>
    <n v="35"/>
    <s v="Ninguna"/>
    <n v="16"/>
    <n v="40"/>
    <n v="0.66666666666666674"/>
  </r>
  <r>
    <n v="683"/>
    <n v="2"/>
    <s v="Plato_20"/>
    <s v="Descripción del Plato_20"/>
    <n v="25"/>
    <n v="40"/>
    <n v="1"/>
    <n v="6"/>
    <s v="Sin cebolla"/>
    <n v="15"/>
    <n v="40"/>
    <n v="0.60000000000000009"/>
  </r>
  <r>
    <n v="683"/>
    <n v="2"/>
    <s v="Plato_17"/>
    <s v="Descripción del Plato_17"/>
    <n v="19"/>
    <n v="31"/>
    <n v="2"/>
    <n v="16"/>
    <s v="Sin cebolla"/>
    <n v="24"/>
    <n v="62"/>
    <n v="0.63157894736842102"/>
  </r>
  <r>
    <n v="684"/>
    <n v="10"/>
    <s v="Plato_19"/>
    <s v="Descripción del Plato_19"/>
    <n v="22"/>
    <n v="36"/>
    <n v="1"/>
    <n v="38"/>
    <s v="Ninguna"/>
    <n v="14"/>
    <n v="36"/>
    <n v="0.63636363636363646"/>
  </r>
  <r>
    <n v="684"/>
    <n v="10"/>
    <s v="Plato_17"/>
    <s v="Descripción del Plato_17"/>
    <n v="19"/>
    <n v="31"/>
    <n v="1"/>
    <n v="10"/>
    <s v="Sin cebolla"/>
    <n v="12"/>
    <n v="31"/>
    <n v="0.63157894736842102"/>
  </r>
  <r>
    <n v="684"/>
    <n v="10"/>
    <s v="Plato_10"/>
    <s v="Descripción del Plato_10"/>
    <n v="15"/>
    <n v="26"/>
    <n v="1"/>
    <n v="25"/>
    <s v="Ninguna"/>
    <n v="11"/>
    <n v="26"/>
    <n v="0.73333333333333339"/>
  </r>
  <r>
    <n v="684"/>
    <n v="10"/>
    <s v="Plato_9"/>
    <s v="Descripción del Plato_9"/>
    <n v="17"/>
    <n v="29"/>
    <n v="3"/>
    <n v="37"/>
    <s v="Ninguna"/>
    <n v="36"/>
    <n v="87"/>
    <n v="0.70588235294117641"/>
  </r>
  <r>
    <n v="685"/>
    <n v="5"/>
    <s v="Plato_6"/>
    <s v="Descripción del Plato_6"/>
    <n v="16"/>
    <n v="27"/>
    <n v="2"/>
    <n v="17"/>
    <s v="Sin cebolla"/>
    <n v="22"/>
    <n v="54"/>
    <n v="0.6875"/>
  </r>
  <r>
    <n v="686"/>
    <n v="10"/>
    <s v="Plato_17"/>
    <s v="Descripción del Plato_17"/>
    <n v="19"/>
    <n v="31"/>
    <n v="2"/>
    <n v="37"/>
    <s v="Ninguna"/>
    <n v="24"/>
    <n v="62"/>
    <n v="0.63157894736842102"/>
  </r>
  <r>
    <n v="686"/>
    <n v="10"/>
    <s v="Plato_3"/>
    <s v="Descripción del Plato_3"/>
    <n v="12"/>
    <n v="20"/>
    <n v="2"/>
    <n v="21"/>
    <s v="Sin cebolla"/>
    <n v="16"/>
    <n v="40"/>
    <n v="0.66666666666666674"/>
  </r>
  <r>
    <n v="687"/>
    <n v="2"/>
    <s v="Plato_19"/>
    <s v="Descripción del Plato_19"/>
    <n v="22"/>
    <n v="36"/>
    <n v="2"/>
    <n v="29"/>
    <s v="Ninguna"/>
    <n v="28"/>
    <n v="72"/>
    <n v="0.63636363636363646"/>
  </r>
  <r>
    <n v="688"/>
    <n v="3"/>
    <s v="Plato_9"/>
    <s v="Descripción del Plato_9"/>
    <n v="17"/>
    <n v="29"/>
    <n v="1"/>
    <n v="14"/>
    <s v="Sin cebolla"/>
    <n v="12"/>
    <n v="29"/>
    <n v="0.70588235294117641"/>
  </r>
  <r>
    <n v="689"/>
    <n v="14"/>
    <s v="Plato_14"/>
    <s v="Descripción del Plato_14"/>
    <n v="14"/>
    <n v="23"/>
    <n v="3"/>
    <n v="16"/>
    <s v="Ninguna"/>
    <n v="27"/>
    <n v="69"/>
    <n v="0.64285714285714279"/>
  </r>
  <r>
    <n v="689"/>
    <n v="14"/>
    <s v="Plato_1"/>
    <s v="Descripción del Plato_1"/>
    <n v="15"/>
    <n v="25"/>
    <n v="3"/>
    <n v="7"/>
    <s v="Ninguna"/>
    <n v="30"/>
    <n v="75"/>
    <n v="0.66666666666666674"/>
  </r>
  <r>
    <n v="689"/>
    <n v="14"/>
    <s v="Plato_13"/>
    <s v="Descripción del Plato_13"/>
    <n v="13"/>
    <n v="21"/>
    <n v="1"/>
    <n v="6"/>
    <s v="Sin cebolla"/>
    <n v="8"/>
    <n v="21"/>
    <n v="0.61538461538461542"/>
  </r>
  <r>
    <n v="690"/>
    <n v="15"/>
    <s v="Plato_20"/>
    <s v="Descripción del Plato_20"/>
    <n v="25"/>
    <n v="40"/>
    <n v="1"/>
    <n v="49"/>
    <s v="Ninguna"/>
    <n v="15"/>
    <n v="40"/>
    <n v="0.60000000000000009"/>
  </r>
  <r>
    <n v="690"/>
    <n v="15"/>
    <s v="Plato_17"/>
    <s v="Descripción del Plato_17"/>
    <n v="19"/>
    <n v="31"/>
    <n v="2"/>
    <n v="16"/>
    <s v="Ninguna"/>
    <n v="24"/>
    <n v="62"/>
    <n v="0.63157894736842102"/>
  </r>
  <r>
    <n v="690"/>
    <n v="15"/>
    <s v="Plato_16"/>
    <s v="Descripción del Plato_16"/>
    <n v="16"/>
    <n v="28"/>
    <n v="2"/>
    <n v="54"/>
    <s v="Ninguna"/>
    <n v="24"/>
    <n v="56"/>
    <n v="0.75"/>
  </r>
  <r>
    <n v="690"/>
    <n v="15"/>
    <s v="Plato_11"/>
    <s v="Descripción del Plato_11"/>
    <n v="20"/>
    <n v="33"/>
    <n v="1"/>
    <n v="24"/>
    <s v="Ninguna"/>
    <n v="13"/>
    <n v="33"/>
    <n v="0.64999999999999991"/>
  </r>
  <r>
    <n v="691"/>
    <n v="19"/>
    <s v="Plato_5"/>
    <s v="Descripción del Plato_5"/>
    <n v="13"/>
    <n v="22"/>
    <n v="3"/>
    <n v="34"/>
    <s v="Ninguna"/>
    <n v="27"/>
    <n v="66"/>
    <n v="0.69230769230769229"/>
  </r>
  <r>
    <n v="692"/>
    <n v="9"/>
    <s v="Plato_8"/>
    <s v="Descripción del Plato_8"/>
    <n v="21"/>
    <n v="35"/>
    <n v="3"/>
    <n v="33"/>
    <s v="Sin cebolla"/>
    <n v="42"/>
    <n v="105"/>
    <n v="0.66666666666666674"/>
  </r>
  <r>
    <n v="692"/>
    <n v="9"/>
    <s v="Plato_2"/>
    <s v="Descripción del Plato_2"/>
    <n v="18"/>
    <n v="30"/>
    <n v="1"/>
    <n v="49"/>
    <s v="Ninguna"/>
    <n v="12"/>
    <n v="30"/>
    <n v="0.66666666666666674"/>
  </r>
  <r>
    <n v="692"/>
    <n v="9"/>
    <s v="Plato_4"/>
    <s v="Descripción del Plato_4"/>
    <n v="10"/>
    <n v="18"/>
    <n v="1"/>
    <n v="11"/>
    <s v="Ninguna"/>
    <n v="8"/>
    <n v="18"/>
    <n v="0.8"/>
  </r>
  <r>
    <n v="692"/>
    <n v="9"/>
    <s v="Plato_3"/>
    <s v="Descripción del Plato_3"/>
    <n v="12"/>
    <n v="20"/>
    <n v="1"/>
    <n v="7"/>
    <s v="Ninguna"/>
    <n v="8"/>
    <n v="20"/>
    <n v="0.66666666666666674"/>
  </r>
  <r>
    <n v="693"/>
    <n v="15"/>
    <s v="Plato_19"/>
    <s v="Descripción del Plato_19"/>
    <n v="22"/>
    <n v="36"/>
    <n v="1"/>
    <n v="20"/>
    <s v="Ninguna"/>
    <n v="14"/>
    <n v="36"/>
    <n v="0.63636363636363646"/>
  </r>
  <r>
    <n v="693"/>
    <n v="15"/>
    <s v="Plato_13"/>
    <s v="Descripción del Plato_13"/>
    <n v="13"/>
    <n v="21"/>
    <n v="2"/>
    <n v="24"/>
    <s v="Ninguna"/>
    <n v="16"/>
    <n v="42"/>
    <n v="0.61538461538461542"/>
  </r>
  <r>
    <n v="694"/>
    <n v="5"/>
    <s v="Plato_3"/>
    <s v="Descripción del Plato_3"/>
    <n v="12"/>
    <n v="20"/>
    <n v="3"/>
    <n v="20"/>
    <s v="Ninguna"/>
    <n v="24"/>
    <n v="60"/>
    <n v="0.66666666666666674"/>
  </r>
  <r>
    <n v="694"/>
    <n v="5"/>
    <s v="Plato_4"/>
    <s v="Descripción del Plato_4"/>
    <n v="10"/>
    <n v="18"/>
    <n v="2"/>
    <n v="26"/>
    <s v="Sin cebolla"/>
    <n v="16"/>
    <n v="36"/>
    <n v="0.8"/>
  </r>
  <r>
    <n v="694"/>
    <n v="5"/>
    <s v="Plato_20"/>
    <s v="Descripción del Plato_20"/>
    <n v="25"/>
    <n v="40"/>
    <n v="1"/>
    <n v="40"/>
    <s v="Ninguna"/>
    <n v="15"/>
    <n v="40"/>
    <n v="0.60000000000000009"/>
  </r>
  <r>
    <n v="694"/>
    <n v="5"/>
    <s v="Plato_13"/>
    <s v="Descripción del Plato_13"/>
    <n v="13"/>
    <n v="21"/>
    <n v="1"/>
    <n v="42"/>
    <s v="Sin cebolla"/>
    <n v="8"/>
    <n v="21"/>
    <n v="0.61538461538461542"/>
  </r>
  <r>
    <n v="695"/>
    <n v="9"/>
    <s v="Plato_16"/>
    <s v="Descripción del Plato_16"/>
    <n v="16"/>
    <n v="28"/>
    <n v="2"/>
    <n v="30"/>
    <s v="Sin cebolla"/>
    <n v="24"/>
    <n v="56"/>
    <n v="0.75"/>
  </r>
  <r>
    <n v="695"/>
    <n v="9"/>
    <s v="Plato_2"/>
    <s v="Descripción del Plato_2"/>
    <n v="18"/>
    <n v="30"/>
    <n v="2"/>
    <n v="7"/>
    <s v="Sin cebolla"/>
    <n v="24"/>
    <n v="60"/>
    <n v="0.66666666666666674"/>
  </r>
  <r>
    <n v="696"/>
    <n v="2"/>
    <s v="Plato_14"/>
    <s v="Descripción del Plato_14"/>
    <n v="14"/>
    <n v="23"/>
    <n v="2"/>
    <n v="23"/>
    <s v="Ninguna"/>
    <n v="18"/>
    <n v="46"/>
    <n v="0.64285714285714279"/>
  </r>
  <r>
    <n v="697"/>
    <n v="4"/>
    <s v="Plato_14"/>
    <s v="Descripción del Plato_14"/>
    <n v="14"/>
    <n v="23"/>
    <n v="2"/>
    <n v="24"/>
    <s v="Ninguna"/>
    <n v="18"/>
    <n v="46"/>
    <n v="0.64285714285714279"/>
  </r>
  <r>
    <n v="697"/>
    <n v="4"/>
    <s v="Plato_11"/>
    <s v="Descripción del Plato_11"/>
    <n v="20"/>
    <n v="33"/>
    <n v="2"/>
    <n v="41"/>
    <s v="Sin cebolla"/>
    <n v="26"/>
    <n v="66"/>
    <n v="0.64999999999999991"/>
  </r>
  <r>
    <n v="697"/>
    <n v="4"/>
    <s v="Plato_2"/>
    <s v="Descripción del Plato_2"/>
    <n v="18"/>
    <n v="30"/>
    <n v="2"/>
    <n v="35"/>
    <s v="Sin cebolla"/>
    <n v="24"/>
    <n v="60"/>
    <n v="0.66666666666666674"/>
  </r>
  <r>
    <n v="697"/>
    <n v="4"/>
    <s v="Plato_6"/>
    <s v="Descripción del Plato_6"/>
    <n v="16"/>
    <n v="27"/>
    <n v="1"/>
    <n v="7"/>
    <s v="Ninguna"/>
    <n v="11"/>
    <n v="27"/>
    <n v="0.6875"/>
  </r>
  <r>
    <n v="698"/>
    <n v="19"/>
    <s v="Plato_6"/>
    <s v="Descripción del Plato_6"/>
    <n v="16"/>
    <n v="27"/>
    <n v="1"/>
    <n v="55"/>
    <s v="Sin cebolla"/>
    <n v="11"/>
    <n v="27"/>
    <n v="0.6875"/>
  </r>
  <r>
    <n v="698"/>
    <n v="19"/>
    <s v="Plato_10"/>
    <s v="Descripción del Plato_10"/>
    <n v="15"/>
    <n v="26"/>
    <n v="1"/>
    <n v="12"/>
    <s v="Sin cebolla"/>
    <n v="11"/>
    <n v="26"/>
    <n v="0.73333333333333339"/>
  </r>
  <r>
    <n v="698"/>
    <n v="19"/>
    <s v="Plato_14"/>
    <s v="Descripción del Plato_14"/>
    <n v="14"/>
    <n v="23"/>
    <n v="3"/>
    <n v="19"/>
    <s v="Sin cebolla"/>
    <n v="27"/>
    <n v="69"/>
    <n v="0.64285714285714279"/>
  </r>
  <r>
    <n v="698"/>
    <n v="19"/>
    <s v="Plato_13"/>
    <s v="Descripción del Plato_13"/>
    <n v="13"/>
    <n v="21"/>
    <n v="3"/>
    <n v="15"/>
    <s v="Sin cebolla"/>
    <n v="24"/>
    <n v="63"/>
    <n v="0.61538461538461542"/>
  </r>
  <r>
    <n v="699"/>
    <n v="8"/>
    <s v="Plato_9"/>
    <s v="Descripción del Plato_9"/>
    <n v="17"/>
    <n v="29"/>
    <n v="2"/>
    <n v="11"/>
    <s v="Sin cebolla"/>
    <n v="24"/>
    <n v="58"/>
    <n v="0.70588235294117641"/>
  </r>
  <r>
    <n v="700"/>
    <n v="8"/>
    <s v="Plato_18"/>
    <s v="Descripción del Plato_18"/>
    <n v="20"/>
    <n v="34"/>
    <n v="3"/>
    <n v="37"/>
    <s v="Sin cebolla"/>
    <n v="42"/>
    <n v="102"/>
    <n v="0.7"/>
  </r>
  <r>
    <n v="700"/>
    <n v="8"/>
    <s v="Plato_10"/>
    <s v="Descripción del Plato_10"/>
    <n v="15"/>
    <n v="26"/>
    <n v="3"/>
    <n v="35"/>
    <s v="Sin cebolla"/>
    <n v="33"/>
    <n v="78"/>
    <n v="0.73333333333333339"/>
  </r>
  <r>
    <n v="700"/>
    <n v="8"/>
    <s v="Plato_6"/>
    <s v="Descripción del Plato_6"/>
    <n v="16"/>
    <n v="27"/>
    <n v="2"/>
    <n v="14"/>
    <s v="Sin cebolla"/>
    <n v="22"/>
    <n v="54"/>
    <n v="0.6875"/>
  </r>
  <r>
    <n v="701"/>
    <n v="19"/>
    <s v="Plato_11"/>
    <s v="Descripción del Plato_11"/>
    <n v="20"/>
    <n v="33"/>
    <n v="2"/>
    <n v="42"/>
    <s v="Sin cebolla"/>
    <n v="26"/>
    <n v="66"/>
    <n v="0.64999999999999991"/>
  </r>
  <r>
    <n v="701"/>
    <n v="19"/>
    <s v="Plato_4"/>
    <s v="Descripción del Plato_4"/>
    <n v="10"/>
    <n v="18"/>
    <n v="2"/>
    <n v="55"/>
    <s v="Sin cebolla"/>
    <n v="16"/>
    <n v="36"/>
    <n v="0.8"/>
  </r>
  <r>
    <n v="702"/>
    <n v="13"/>
    <s v="Plato_4"/>
    <s v="Descripción del Plato_4"/>
    <n v="10"/>
    <n v="18"/>
    <n v="2"/>
    <n v="59"/>
    <s v="Ninguna"/>
    <n v="16"/>
    <n v="36"/>
    <n v="0.8"/>
  </r>
  <r>
    <n v="702"/>
    <n v="13"/>
    <s v="Plato_13"/>
    <s v="Descripción del Plato_13"/>
    <n v="13"/>
    <n v="21"/>
    <n v="1"/>
    <n v="36"/>
    <s v="Ninguna"/>
    <n v="8"/>
    <n v="21"/>
    <n v="0.61538461538461542"/>
  </r>
  <r>
    <n v="702"/>
    <n v="13"/>
    <s v="Plato_6"/>
    <s v="Descripción del Plato_6"/>
    <n v="16"/>
    <n v="27"/>
    <n v="2"/>
    <n v="29"/>
    <s v="Sin cebolla"/>
    <n v="22"/>
    <n v="54"/>
    <n v="0.6875"/>
  </r>
  <r>
    <n v="702"/>
    <n v="13"/>
    <s v="Plato_16"/>
    <s v="Descripción del Plato_16"/>
    <n v="16"/>
    <n v="28"/>
    <n v="3"/>
    <n v="31"/>
    <s v="Ninguna"/>
    <n v="36"/>
    <n v="84"/>
    <n v="0.75"/>
  </r>
  <r>
    <n v="703"/>
    <n v="9"/>
    <s v="Plato_13"/>
    <s v="Descripción del Plato_13"/>
    <n v="13"/>
    <n v="21"/>
    <n v="3"/>
    <n v="29"/>
    <s v="Sin cebolla"/>
    <n v="24"/>
    <n v="63"/>
    <n v="0.61538461538461542"/>
  </r>
  <r>
    <n v="704"/>
    <n v="13"/>
    <s v="Plato_4"/>
    <s v="Descripción del Plato_4"/>
    <n v="10"/>
    <n v="18"/>
    <n v="1"/>
    <n v="38"/>
    <s v="Ninguna"/>
    <n v="8"/>
    <n v="18"/>
    <n v="0.8"/>
  </r>
  <r>
    <n v="705"/>
    <n v="12"/>
    <s v="Plato_3"/>
    <s v="Descripción del Plato_3"/>
    <n v="12"/>
    <n v="20"/>
    <n v="3"/>
    <n v="25"/>
    <s v="Sin cebolla"/>
    <n v="24"/>
    <n v="60"/>
    <n v="0.66666666666666674"/>
  </r>
  <r>
    <n v="705"/>
    <n v="12"/>
    <s v="Plato_10"/>
    <s v="Descripción del Plato_10"/>
    <n v="15"/>
    <n v="26"/>
    <n v="2"/>
    <n v="8"/>
    <s v="Ninguna"/>
    <n v="22"/>
    <n v="52"/>
    <n v="0.73333333333333339"/>
  </r>
  <r>
    <n v="706"/>
    <n v="20"/>
    <s v="Plato_4"/>
    <s v="Descripción del Plato_4"/>
    <n v="10"/>
    <n v="18"/>
    <n v="3"/>
    <n v="33"/>
    <s v="Sin cebolla"/>
    <n v="24"/>
    <n v="54"/>
    <n v="0.8"/>
  </r>
  <r>
    <n v="707"/>
    <n v="15"/>
    <s v="Plato_15"/>
    <s v="Descripción del Plato_15"/>
    <n v="19"/>
    <n v="32"/>
    <n v="1"/>
    <n v="31"/>
    <s v="Ninguna"/>
    <n v="13"/>
    <n v="32"/>
    <n v="0.68421052631578938"/>
  </r>
  <r>
    <n v="707"/>
    <n v="15"/>
    <s v="Plato_13"/>
    <s v="Descripción del Plato_13"/>
    <n v="13"/>
    <n v="21"/>
    <n v="1"/>
    <n v="42"/>
    <s v="Sin cebolla"/>
    <n v="8"/>
    <n v="21"/>
    <n v="0.61538461538461542"/>
  </r>
  <r>
    <n v="707"/>
    <n v="15"/>
    <s v="Plato_2"/>
    <s v="Descripción del Plato_2"/>
    <n v="18"/>
    <n v="30"/>
    <n v="2"/>
    <n v="53"/>
    <s v="Ninguna"/>
    <n v="24"/>
    <n v="60"/>
    <n v="0.66666666666666674"/>
  </r>
  <r>
    <n v="707"/>
    <n v="15"/>
    <s v="Plato_19"/>
    <s v="Descripción del Plato_19"/>
    <n v="22"/>
    <n v="36"/>
    <n v="2"/>
    <n v="11"/>
    <s v="Ninguna"/>
    <n v="28"/>
    <n v="72"/>
    <n v="0.63636363636363646"/>
  </r>
  <r>
    <n v="708"/>
    <n v="5"/>
    <s v="Plato_6"/>
    <s v="Descripción del Plato_6"/>
    <n v="16"/>
    <n v="27"/>
    <n v="2"/>
    <n v="24"/>
    <s v="Sin cebolla"/>
    <n v="22"/>
    <n v="54"/>
    <n v="0.6875"/>
  </r>
  <r>
    <n v="709"/>
    <n v="8"/>
    <s v="Plato_13"/>
    <s v="Descripción del Plato_13"/>
    <n v="13"/>
    <n v="21"/>
    <n v="2"/>
    <n v="7"/>
    <s v="Ninguna"/>
    <n v="16"/>
    <n v="42"/>
    <n v="0.61538461538461542"/>
  </r>
  <r>
    <n v="709"/>
    <n v="8"/>
    <s v="Plato_8"/>
    <s v="Descripción del Plato_8"/>
    <n v="21"/>
    <n v="35"/>
    <n v="1"/>
    <n v="33"/>
    <s v="Sin cebolla"/>
    <n v="14"/>
    <n v="35"/>
    <n v="0.66666666666666674"/>
  </r>
  <r>
    <n v="709"/>
    <n v="8"/>
    <s v="Plato_11"/>
    <s v="Descripción del Plato_11"/>
    <n v="20"/>
    <n v="33"/>
    <n v="2"/>
    <n v="27"/>
    <s v="Sin cebolla"/>
    <n v="26"/>
    <n v="66"/>
    <n v="0.64999999999999991"/>
  </r>
  <r>
    <n v="709"/>
    <n v="8"/>
    <s v="Plato_1"/>
    <s v="Descripción del Plato_1"/>
    <n v="15"/>
    <n v="25"/>
    <n v="2"/>
    <n v="31"/>
    <s v="Ninguna"/>
    <n v="20"/>
    <n v="50"/>
    <n v="0.66666666666666674"/>
  </r>
  <r>
    <n v="710"/>
    <n v="18"/>
    <s v="Plato_3"/>
    <s v="Descripción del Plato_3"/>
    <n v="12"/>
    <n v="20"/>
    <n v="2"/>
    <n v="32"/>
    <s v="Ninguna"/>
    <n v="16"/>
    <n v="40"/>
    <n v="0.66666666666666674"/>
  </r>
  <r>
    <n v="710"/>
    <n v="18"/>
    <s v="Plato_12"/>
    <s v="Descripción del Plato_12"/>
    <n v="11"/>
    <n v="19"/>
    <n v="3"/>
    <n v="45"/>
    <s v="Sin cebolla"/>
    <n v="24"/>
    <n v="57"/>
    <n v="0.72727272727272729"/>
  </r>
  <r>
    <n v="710"/>
    <n v="18"/>
    <s v="Plato_4"/>
    <s v="Descripción del Plato_4"/>
    <n v="10"/>
    <n v="18"/>
    <n v="1"/>
    <n v="20"/>
    <s v="Sin cebolla"/>
    <n v="8"/>
    <n v="18"/>
    <n v="0.8"/>
  </r>
  <r>
    <n v="710"/>
    <n v="18"/>
    <s v="Plato_14"/>
    <s v="Descripción del Plato_14"/>
    <n v="14"/>
    <n v="23"/>
    <n v="1"/>
    <n v="43"/>
    <s v="Sin cebolla"/>
    <n v="9"/>
    <n v="23"/>
    <n v="0.64285714285714279"/>
  </r>
  <r>
    <n v="711"/>
    <n v="20"/>
    <s v="Plato_18"/>
    <s v="Descripción del Plato_18"/>
    <n v="20"/>
    <n v="34"/>
    <n v="3"/>
    <n v="43"/>
    <s v="Ninguna"/>
    <n v="42"/>
    <n v="102"/>
    <n v="0.7"/>
  </r>
  <r>
    <n v="711"/>
    <n v="20"/>
    <s v="Plato_15"/>
    <s v="Descripción del Plato_15"/>
    <n v="19"/>
    <n v="32"/>
    <n v="2"/>
    <n v="16"/>
    <s v="Sin cebolla"/>
    <n v="26"/>
    <n v="64"/>
    <n v="0.68421052631578938"/>
  </r>
  <r>
    <n v="712"/>
    <n v="10"/>
    <s v="Plato_7"/>
    <s v="Descripción del Plato_7"/>
    <n v="14"/>
    <n v="24"/>
    <n v="2"/>
    <n v="49"/>
    <s v="Ninguna"/>
    <n v="20"/>
    <n v="48"/>
    <n v="0.71428571428571419"/>
  </r>
  <r>
    <n v="713"/>
    <n v="6"/>
    <s v="Plato_11"/>
    <s v="Descripción del Plato_11"/>
    <n v="20"/>
    <n v="33"/>
    <n v="3"/>
    <n v="41"/>
    <s v="Sin cebolla"/>
    <n v="39"/>
    <n v="99"/>
    <n v="0.64999999999999991"/>
  </r>
  <r>
    <n v="713"/>
    <n v="6"/>
    <s v="Plato_9"/>
    <s v="Descripción del Plato_9"/>
    <n v="17"/>
    <n v="29"/>
    <n v="3"/>
    <n v="14"/>
    <s v="Sin cebolla"/>
    <n v="36"/>
    <n v="87"/>
    <n v="0.70588235294117641"/>
  </r>
  <r>
    <n v="713"/>
    <n v="6"/>
    <s v="Plato_15"/>
    <s v="Descripción del Plato_15"/>
    <n v="19"/>
    <n v="32"/>
    <n v="3"/>
    <n v="45"/>
    <s v="Ninguna"/>
    <n v="39"/>
    <n v="96"/>
    <n v="0.68421052631578938"/>
  </r>
  <r>
    <n v="713"/>
    <n v="6"/>
    <s v="Plato_10"/>
    <s v="Descripción del Plato_10"/>
    <n v="15"/>
    <n v="26"/>
    <n v="3"/>
    <n v="25"/>
    <s v="Ninguna"/>
    <n v="33"/>
    <n v="78"/>
    <n v="0.73333333333333339"/>
  </r>
  <r>
    <n v="714"/>
    <n v="19"/>
    <s v="Plato_18"/>
    <s v="Descripción del Plato_18"/>
    <n v="20"/>
    <n v="34"/>
    <n v="3"/>
    <n v="17"/>
    <s v="Sin cebolla"/>
    <n v="42"/>
    <n v="102"/>
    <n v="0.7"/>
  </r>
  <r>
    <n v="714"/>
    <n v="19"/>
    <s v="Plato_2"/>
    <s v="Descripción del Plato_2"/>
    <n v="18"/>
    <n v="30"/>
    <n v="3"/>
    <n v="17"/>
    <s v="Sin cebolla"/>
    <n v="36"/>
    <n v="90"/>
    <n v="0.66666666666666674"/>
  </r>
  <r>
    <n v="714"/>
    <n v="19"/>
    <s v="Plato_11"/>
    <s v="Descripción del Plato_11"/>
    <n v="20"/>
    <n v="33"/>
    <n v="1"/>
    <n v="29"/>
    <s v="Sin cebolla"/>
    <n v="13"/>
    <n v="33"/>
    <n v="0.64999999999999991"/>
  </r>
  <r>
    <n v="715"/>
    <n v="12"/>
    <s v="Plato_2"/>
    <s v="Descripción del Plato_2"/>
    <n v="18"/>
    <n v="30"/>
    <n v="3"/>
    <n v="35"/>
    <s v="Ninguna"/>
    <n v="36"/>
    <n v="90"/>
    <n v="0.66666666666666674"/>
  </r>
  <r>
    <n v="715"/>
    <n v="12"/>
    <s v="Plato_6"/>
    <s v="Descripción del Plato_6"/>
    <n v="16"/>
    <n v="27"/>
    <n v="1"/>
    <n v="14"/>
    <s v="Ninguna"/>
    <n v="11"/>
    <n v="27"/>
    <n v="0.6875"/>
  </r>
  <r>
    <n v="715"/>
    <n v="12"/>
    <s v="Plato_1"/>
    <s v="Descripción del Plato_1"/>
    <n v="15"/>
    <n v="25"/>
    <n v="3"/>
    <n v="38"/>
    <s v="Ninguna"/>
    <n v="30"/>
    <n v="75"/>
    <n v="0.66666666666666674"/>
  </r>
  <r>
    <n v="715"/>
    <n v="12"/>
    <s v="Plato_4"/>
    <s v="Descripción del Plato_4"/>
    <n v="10"/>
    <n v="18"/>
    <n v="3"/>
    <n v="49"/>
    <s v="Sin cebolla"/>
    <n v="24"/>
    <n v="54"/>
    <n v="0.8"/>
  </r>
  <r>
    <n v="716"/>
    <n v="12"/>
    <s v="Plato_13"/>
    <s v="Descripción del Plato_13"/>
    <n v="13"/>
    <n v="21"/>
    <n v="3"/>
    <n v="12"/>
    <s v="Ninguna"/>
    <n v="24"/>
    <n v="63"/>
    <n v="0.61538461538461542"/>
  </r>
  <r>
    <n v="716"/>
    <n v="12"/>
    <s v="Plato_1"/>
    <s v="Descripción del Plato_1"/>
    <n v="15"/>
    <n v="25"/>
    <n v="3"/>
    <n v="48"/>
    <s v="Ninguna"/>
    <n v="30"/>
    <n v="75"/>
    <n v="0.66666666666666674"/>
  </r>
  <r>
    <n v="716"/>
    <n v="12"/>
    <s v="Plato_17"/>
    <s v="Descripción del Plato_17"/>
    <n v="19"/>
    <n v="31"/>
    <n v="3"/>
    <n v="30"/>
    <s v="Sin cebolla"/>
    <n v="36"/>
    <n v="93"/>
    <n v="0.63157894736842102"/>
  </r>
  <r>
    <n v="717"/>
    <n v="8"/>
    <s v="Plato_5"/>
    <s v="Descripción del Plato_5"/>
    <n v="13"/>
    <n v="22"/>
    <n v="2"/>
    <n v="23"/>
    <s v="Sin cebolla"/>
    <n v="18"/>
    <n v="44"/>
    <n v="0.69230769230769229"/>
  </r>
  <r>
    <n v="717"/>
    <n v="8"/>
    <s v="Plato_2"/>
    <s v="Descripción del Plato_2"/>
    <n v="18"/>
    <n v="30"/>
    <n v="1"/>
    <n v="36"/>
    <s v="Sin cebolla"/>
    <n v="12"/>
    <n v="30"/>
    <n v="0.66666666666666674"/>
  </r>
  <r>
    <n v="717"/>
    <n v="8"/>
    <s v="Plato_6"/>
    <s v="Descripción del Plato_6"/>
    <n v="16"/>
    <n v="27"/>
    <n v="3"/>
    <n v="13"/>
    <s v="Sin cebolla"/>
    <n v="33"/>
    <n v="81"/>
    <n v="0.6875"/>
  </r>
  <r>
    <n v="718"/>
    <n v="7"/>
    <s v="Plato_3"/>
    <s v="Descripción del Plato_3"/>
    <n v="12"/>
    <n v="20"/>
    <n v="1"/>
    <n v="58"/>
    <s v="Sin cebolla"/>
    <n v="8"/>
    <n v="20"/>
    <n v="0.66666666666666674"/>
  </r>
  <r>
    <n v="719"/>
    <n v="16"/>
    <s v="Plato_20"/>
    <s v="Descripción del Plato_20"/>
    <n v="25"/>
    <n v="40"/>
    <n v="1"/>
    <n v="15"/>
    <s v="Ninguna"/>
    <n v="15"/>
    <n v="40"/>
    <n v="0.60000000000000009"/>
  </r>
  <r>
    <n v="719"/>
    <n v="16"/>
    <s v="Plato_12"/>
    <s v="Descripción del Plato_12"/>
    <n v="11"/>
    <n v="19"/>
    <n v="2"/>
    <n v="34"/>
    <s v="Ninguna"/>
    <n v="16"/>
    <n v="38"/>
    <n v="0.72727272727272729"/>
  </r>
  <r>
    <n v="719"/>
    <n v="16"/>
    <s v="Plato_9"/>
    <s v="Descripción del Plato_9"/>
    <n v="17"/>
    <n v="29"/>
    <n v="1"/>
    <n v="21"/>
    <s v="Ninguna"/>
    <n v="12"/>
    <n v="29"/>
    <n v="0.70588235294117641"/>
  </r>
  <r>
    <n v="720"/>
    <n v="4"/>
    <s v="Plato_11"/>
    <s v="Descripción del Plato_11"/>
    <n v="20"/>
    <n v="33"/>
    <n v="1"/>
    <n v="36"/>
    <s v="Ninguna"/>
    <n v="13"/>
    <n v="33"/>
    <n v="0.64999999999999991"/>
  </r>
  <r>
    <n v="720"/>
    <n v="4"/>
    <s v="Plato_9"/>
    <s v="Descripción del Plato_9"/>
    <n v="17"/>
    <n v="29"/>
    <n v="3"/>
    <n v="44"/>
    <s v="Sin cebolla"/>
    <n v="36"/>
    <n v="87"/>
    <n v="0.70588235294117641"/>
  </r>
  <r>
    <n v="720"/>
    <n v="4"/>
    <s v="Plato_7"/>
    <s v="Descripción del Plato_7"/>
    <n v="14"/>
    <n v="24"/>
    <n v="2"/>
    <n v="53"/>
    <s v="Sin cebolla"/>
    <n v="20"/>
    <n v="48"/>
    <n v="0.71428571428571419"/>
  </r>
  <r>
    <n v="721"/>
    <n v="6"/>
    <s v="Plato_9"/>
    <s v="Descripción del Plato_9"/>
    <n v="17"/>
    <n v="29"/>
    <n v="1"/>
    <n v="20"/>
    <s v="Sin cebolla"/>
    <n v="12"/>
    <n v="29"/>
    <n v="0.70588235294117641"/>
  </r>
  <r>
    <n v="721"/>
    <n v="6"/>
    <s v="Plato_19"/>
    <s v="Descripción del Plato_19"/>
    <n v="22"/>
    <n v="36"/>
    <n v="1"/>
    <n v="15"/>
    <s v="Sin cebolla"/>
    <n v="14"/>
    <n v="36"/>
    <n v="0.63636363636363646"/>
  </r>
  <r>
    <n v="721"/>
    <n v="6"/>
    <s v="Plato_7"/>
    <s v="Descripción del Plato_7"/>
    <n v="14"/>
    <n v="24"/>
    <n v="3"/>
    <n v="44"/>
    <s v="Ninguna"/>
    <n v="30"/>
    <n v="72"/>
    <n v="0.71428571428571419"/>
  </r>
  <r>
    <n v="721"/>
    <n v="6"/>
    <s v="Plato_6"/>
    <s v="Descripción del Plato_6"/>
    <n v="16"/>
    <n v="27"/>
    <n v="3"/>
    <n v="54"/>
    <s v="Sin cebolla"/>
    <n v="33"/>
    <n v="81"/>
    <n v="0.6875"/>
  </r>
  <r>
    <n v="722"/>
    <n v="13"/>
    <s v="Plato_13"/>
    <s v="Descripción del Plato_13"/>
    <n v="13"/>
    <n v="21"/>
    <n v="3"/>
    <n v="43"/>
    <s v="Ninguna"/>
    <n v="24"/>
    <n v="63"/>
    <n v="0.61538461538461542"/>
  </r>
  <r>
    <n v="722"/>
    <n v="13"/>
    <s v="Plato_5"/>
    <s v="Descripción del Plato_5"/>
    <n v="13"/>
    <n v="22"/>
    <n v="1"/>
    <n v="16"/>
    <s v="Ninguna"/>
    <n v="9"/>
    <n v="22"/>
    <n v="0.69230769230769229"/>
  </r>
  <r>
    <n v="723"/>
    <n v="12"/>
    <s v="Plato_16"/>
    <s v="Descripción del Plato_16"/>
    <n v="16"/>
    <n v="28"/>
    <n v="2"/>
    <n v="22"/>
    <s v="Ninguna"/>
    <n v="24"/>
    <n v="56"/>
    <n v="0.75"/>
  </r>
  <r>
    <n v="723"/>
    <n v="12"/>
    <s v="Plato_8"/>
    <s v="Descripción del Plato_8"/>
    <n v="21"/>
    <n v="35"/>
    <n v="2"/>
    <n v="9"/>
    <s v="Ninguna"/>
    <n v="28"/>
    <n v="70"/>
    <n v="0.66666666666666674"/>
  </r>
  <r>
    <n v="724"/>
    <n v="8"/>
    <s v="Plato_5"/>
    <s v="Descripción del Plato_5"/>
    <n v="13"/>
    <n v="22"/>
    <n v="3"/>
    <n v="56"/>
    <s v="Ninguna"/>
    <n v="27"/>
    <n v="66"/>
    <n v="0.69230769230769229"/>
  </r>
  <r>
    <n v="725"/>
    <n v="10"/>
    <s v="Plato_18"/>
    <s v="Descripción del Plato_18"/>
    <n v="20"/>
    <n v="34"/>
    <n v="3"/>
    <n v="30"/>
    <s v="Ninguna"/>
    <n v="42"/>
    <n v="102"/>
    <n v="0.7"/>
  </r>
  <r>
    <n v="725"/>
    <n v="10"/>
    <s v="Plato_5"/>
    <s v="Descripción del Plato_5"/>
    <n v="13"/>
    <n v="22"/>
    <n v="3"/>
    <n v="55"/>
    <s v="Ninguna"/>
    <n v="27"/>
    <n v="66"/>
    <n v="0.69230769230769229"/>
  </r>
  <r>
    <n v="726"/>
    <n v="11"/>
    <s v="Plato_5"/>
    <s v="Descripción del Plato_5"/>
    <n v="13"/>
    <n v="22"/>
    <n v="2"/>
    <n v="6"/>
    <s v="Ninguna"/>
    <n v="18"/>
    <n v="44"/>
    <n v="0.69230769230769229"/>
  </r>
  <r>
    <n v="726"/>
    <n v="11"/>
    <s v="Plato_19"/>
    <s v="Descripción del Plato_19"/>
    <n v="22"/>
    <n v="36"/>
    <n v="1"/>
    <n v="13"/>
    <s v="Ninguna"/>
    <n v="14"/>
    <n v="36"/>
    <n v="0.63636363636363646"/>
  </r>
  <r>
    <n v="726"/>
    <n v="11"/>
    <s v="Plato_14"/>
    <s v="Descripción del Plato_14"/>
    <n v="14"/>
    <n v="23"/>
    <n v="2"/>
    <n v="55"/>
    <s v="Ninguna"/>
    <n v="18"/>
    <n v="46"/>
    <n v="0.64285714285714279"/>
  </r>
  <r>
    <n v="727"/>
    <n v="17"/>
    <s v="Plato_3"/>
    <s v="Descripción del Plato_3"/>
    <n v="12"/>
    <n v="20"/>
    <n v="2"/>
    <n v="21"/>
    <s v="Sin cebolla"/>
    <n v="16"/>
    <n v="40"/>
    <n v="0.66666666666666674"/>
  </r>
  <r>
    <n v="728"/>
    <n v="9"/>
    <s v="Plato_4"/>
    <s v="Descripción del Plato_4"/>
    <n v="10"/>
    <n v="18"/>
    <n v="1"/>
    <n v="42"/>
    <s v="Ninguna"/>
    <n v="8"/>
    <n v="18"/>
    <n v="0.8"/>
  </r>
  <r>
    <n v="728"/>
    <n v="9"/>
    <s v="Plato_6"/>
    <s v="Descripción del Plato_6"/>
    <n v="16"/>
    <n v="27"/>
    <n v="3"/>
    <n v="8"/>
    <s v="Ninguna"/>
    <n v="33"/>
    <n v="81"/>
    <n v="0.6875"/>
  </r>
  <r>
    <n v="728"/>
    <n v="9"/>
    <s v="Plato_15"/>
    <s v="Descripción del Plato_15"/>
    <n v="19"/>
    <n v="32"/>
    <n v="3"/>
    <n v="22"/>
    <s v="Ninguna"/>
    <n v="39"/>
    <n v="96"/>
    <n v="0.68421052631578938"/>
  </r>
  <r>
    <n v="729"/>
    <n v="20"/>
    <s v="Plato_18"/>
    <s v="Descripción del Plato_18"/>
    <n v="20"/>
    <n v="34"/>
    <n v="2"/>
    <n v="57"/>
    <s v="Ninguna"/>
    <n v="28"/>
    <n v="68"/>
    <n v="0.7"/>
  </r>
  <r>
    <n v="729"/>
    <n v="20"/>
    <s v="Plato_3"/>
    <s v="Descripción del Plato_3"/>
    <n v="12"/>
    <n v="20"/>
    <n v="3"/>
    <n v="8"/>
    <s v="Sin cebolla"/>
    <n v="24"/>
    <n v="60"/>
    <n v="0.66666666666666674"/>
  </r>
  <r>
    <n v="730"/>
    <n v="8"/>
    <s v="Plato_2"/>
    <s v="Descripción del Plato_2"/>
    <n v="18"/>
    <n v="30"/>
    <n v="3"/>
    <n v="32"/>
    <s v="Sin cebolla"/>
    <n v="36"/>
    <n v="90"/>
    <n v="0.66666666666666674"/>
  </r>
  <r>
    <n v="730"/>
    <n v="8"/>
    <s v="Plato_7"/>
    <s v="Descripción del Plato_7"/>
    <n v="14"/>
    <n v="24"/>
    <n v="1"/>
    <n v="47"/>
    <s v="Sin cebolla"/>
    <n v="10"/>
    <n v="24"/>
    <n v="0.71428571428571419"/>
  </r>
  <r>
    <n v="731"/>
    <n v="17"/>
    <s v="Plato_15"/>
    <s v="Descripción del Plato_15"/>
    <n v="19"/>
    <n v="32"/>
    <n v="2"/>
    <n v="47"/>
    <s v="Sin cebolla"/>
    <n v="26"/>
    <n v="64"/>
    <n v="0.68421052631578938"/>
  </r>
  <r>
    <n v="732"/>
    <n v="12"/>
    <s v="Plato_20"/>
    <s v="Descripción del Plato_20"/>
    <n v="25"/>
    <n v="40"/>
    <n v="3"/>
    <n v="29"/>
    <s v="Ninguna"/>
    <n v="45"/>
    <n v="120"/>
    <n v="0.60000000000000009"/>
  </r>
  <r>
    <n v="732"/>
    <n v="12"/>
    <s v="Plato_10"/>
    <s v="Descripción del Plato_10"/>
    <n v="15"/>
    <n v="26"/>
    <n v="3"/>
    <n v="36"/>
    <s v="Sin cebolla"/>
    <n v="33"/>
    <n v="78"/>
    <n v="0.73333333333333339"/>
  </r>
  <r>
    <n v="732"/>
    <n v="12"/>
    <s v="Plato_19"/>
    <s v="Descripción del Plato_19"/>
    <n v="22"/>
    <n v="36"/>
    <n v="3"/>
    <n v="56"/>
    <s v="Sin cebolla"/>
    <n v="42"/>
    <n v="108"/>
    <n v="0.63636363636363646"/>
  </r>
  <r>
    <n v="733"/>
    <n v="14"/>
    <s v="Plato_19"/>
    <s v="Descripción del Plato_19"/>
    <n v="22"/>
    <n v="36"/>
    <n v="3"/>
    <n v="31"/>
    <s v="Sin cebolla"/>
    <n v="42"/>
    <n v="108"/>
    <n v="0.63636363636363646"/>
  </r>
  <r>
    <n v="733"/>
    <n v="14"/>
    <s v="Plato_7"/>
    <s v="Descripción del Plato_7"/>
    <n v="14"/>
    <n v="24"/>
    <n v="1"/>
    <n v="34"/>
    <s v="Ninguna"/>
    <n v="10"/>
    <n v="24"/>
    <n v="0.71428571428571419"/>
  </r>
  <r>
    <n v="733"/>
    <n v="14"/>
    <s v="Plato_6"/>
    <s v="Descripción del Plato_6"/>
    <n v="16"/>
    <n v="27"/>
    <n v="2"/>
    <n v="9"/>
    <s v="Sin cebolla"/>
    <n v="22"/>
    <n v="54"/>
    <n v="0.6875"/>
  </r>
  <r>
    <n v="734"/>
    <n v="14"/>
    <s v="Plato_15"/>
    <s v="Descripción del Plato_15"/>
    <n v="19"/>
    <n v="32"/>
    <n v="3"/>
    <n v="11"/>
    <s v="Sin cebolla"/>
    <n v="39"/>
    <n v="96"/>
    <n v="0.68421052631578938"/>
  </r>
  <r>
    <n v="734"/>
    <n v="14"/>
    <s v="Plato_7"/>
    <s v="Descripción del Plato_7"/>
    <n v="14"/>
    <n v="24"/>
    <n v="1"/>
    <n v="16"/>
    <s v="Ninguna"/>
    <n v="10"/>
    <n v="24"/>
    <n v="0.71428571428571419"/>
  </r>
  <r>
    <n v="734"/>
    <n v="14"/>
    <s v="Plato_12"/>
    <s v="Descripción del Plato_12"/>
    <n v="11"/>
    <n v="19"/>
    <n v="1"/>
    <n v="25"/>
    <s v="Ninguna"/>
    <n v="8"/>
    <n v="19"/>
    <n v="0.72727272727272729"/>
  </r>
  <r>
    <n v="735"/>
    <n v="20"/>
    <s v="Plato_14"/>
    <s v="Descripción del Plato_14"/>
    <n v="14"/>
    <n v="23"/>
    <n v="2"/>
    <n v="30"/>
    <s v="Sin cebolla"/>
    <n v="18"/>
    <n v="46"/>
    <n v="0.64285714285714279"/>
  </r>
  <r>
    <n v="735"/>
    <n v="20"/>
    <s v="Plato_15"/>
    <s v="Descripción del Plato_15"/>
    <n v="19"/>
    <n v="32"/>
    <n v="3"/>
    <n v="57"/>
    <s v="Ninguna"/>
    <n v="39"/>
    <n v="96"/>
    <n v="0.68421052631578938"/>
  </r>
  <r>
    <n v="736"/>
    <n v="17"/>
    <s v="Plato_5"/>
    <s v="Descripción del Plato_5"/>
    <n v="13"/>
    <n v="22"/>
    <n v="3"/>
    <n v="22"/>
    <s v="Sin cebolla"/>
    <n v="27"/>
    <n v="66"/>
    <n v="0.69230769230769229"/>
  </r>
  <r>
    <n v="736"/>
    <n v="17"/>
    <s v="Plato_16"/>
    <s v="Descripción del Plato_16"/>
    <n v="16"/>
    <n v="28"/>
    <n v="2"/>
    <n v="43"/>
    <s v="Ninguna"/>
    <n v="24"/>
    <n v="56"/>
    <n v="0.75"/>
  </r>
  <r>
    <n v="736"/>
    <n v="17"/>
    <s v="Plato_17"/>
    <s v="Descripción del Plato_17"/>
    <n v="19"/>
    <n v="31"/>
    <n v="3"/>
    <n v="27"/>
    <s v="Sin cebolla"/>
    <n v="36"/>
    <n v="93"/>
    <n v="0.63157894736842102"/>
  </r>
  <r>
    <n v="737"/>
    <n v="6"/>
    <s v="Plato_9"/>
    <s v="Descripción del Plato_9"/>
    <n v="17"/>
    <n v="29"/>
    <n v="2"/>
    <n v="17"/>
    <s v="Sin cebolla"/>
    <n v="24"/>
    <n v="58"/>
    <n v="0.70588235294117641"/>
  </r>
  <r>
    <n v="737"/>
    <n v="6"/>
    <s v="Plato_2"/>
    <s v="Descripción del Plato_2"/>
    <n v="18"/>
    <n v="30"/>
    <n v="2"/>
    <n v="5"/>
    <s v="Ninguna"/>
    <n v="24"/>
    <n v="60"/>
    <n v="0.66666666666666674"/>
  </r>
  <r>
    <n v="738"/>
    <n v="15"/>
    <s v="Plato_10"/>
    <s v="Descripción del Plato_10"/>
    <n v="15"/>
    <n v="26"/>
    <n v="2"/>
    <n v="59"/>
    <s v="Ninguna"/>
    <n v="22"/>
    <n v="52"/>
    <n v="0.73333333333333339"/>
  </r>
  <r>
    <n v="738"/>
    <n v="15"/>
    <s v="Plato_16"/>
    <s v="Descripción del Plato_16"/>
    <n v="16"/>
    <n v="28"/>
    <n v="1"/>
    <n v="15"/>
    <s v="Ninguna"/>
    <n v="12"/>
    <n v="28"/>
    <n v="0.75"/>
  </r>
  <r>
    <n v="738"/>
    <n v="15"/>
    <s v="Plato_4"/>
    <s v="Descripción del Plato_4"/>
    <n v="10"/>
    <n v="18"/>
    <n v="3"/>
    <n v="20"/>
    <s v="Sin cebolla"/>
    <n v="24"/>
    <n v="54"/>
    <n v="0.8"/>
  </r>
  <r>
    <n v="739"/>
    <n v="10"/>
    <s v="Plato_14"/>
    <s v="Descripción del Plato_14"/>
    <n v="14"/>
    <n v="23"/>
    <n v="2"/>
    <n v="54"/>
    <s v="Ninguna"/>
    <n v="18"/>
    <n v="46"/>
    <n v="0.64285714285714279"/>
  </r>
  <r>
    <n v="740"/>
    <n v="16"/>
    <s v="Plato_16"/>
    <s v="Descripción del Plato_16"/>
    <n v="16"/>
    <n v="28"/>
    <n v="3"/>
    <n v="31"/>
    <s v="Ninguna"/>
    <n v="36"/>
    <n v="84"/>
    <n v="0.75"/>
  </r>
  <r>
    <n v="740"/>
    <n v="16"/>
    <s v="Plato_15"/>
    <s v="Descripción del Plato_15"/>
    <n v="19"/>
    <n v="32"/>
    <n v="1"/>
    <n v="16"/>
    <s v="Sin cebolla"/>
    <n v="13"/>
    <n v="32"/>
    <n v="0.68421052631578938"/>
  </r>
  <r>
    <n v="740"/>
    <n v="16"/>
    <s v="Plato_19"/>
    <s v="Descripción del Plato_19"/>
    <n v="22"/>
    <n v="36"/>
    <n v="3"/>
    <n v="45"/>
    <s v="Sin cebolla"/>
    <n v="42"/>
    <n v="108"/>
    <n v="0.63636363636363646"/>
  </r>
  <r>
    <n v="740"/>
    <n v="16"/>
    <s v="Plato_14"/>
    <s v="Descripción del Plato_14"/>
    <n v="14"/>
    <n v="23"/>
    <n v="3"/>
    <n v="21"/>
    <s v="Sin cebolla"/>
    <n v="27"/>
    <n v="69"/>
    <n v="0.64285714285714279"/>
  </r>
  <r>
    <n v="741"/>
    <n v="14"/>
    <s v="Plato_7"/>
    <s v="Descripción del Plato_7"/>
    <n v="14"/>
    <n v="24"/>
    <n v="3"/>
    <n v="52"/>
    <s v="Sin cebolla"/>
    <n v="30"/>
    <n v="72"/>
    <n v="0.71428571428571419"/>
  </r>
  <r>
    <n v="741"/>
    <n v="14"/>
    <s v="Plato_9"/>
    <s v="Descripción del Plato_9"/>
    <n v="17"/>
    <n v="29"/>
    <n v="2"/>
    <n v="40"/>
    <s v="Ninguna"/>
    <n v="24"/>
    <n v="58"/>
    <n v="0.70588235294117641"/>
  </r>
  <r>
    <n v="741"/>
    <n v="14"/>
    <s v="Plato_11"/>
    <s v="Descripción del Plato_11"/>
    <n v="20"/>
    <n v="33"/>
    <n v="3"/>
    <n v="39"/>
    <s v="Sin cebolla"/>
    <n v="39"/>
    <n v="99"/>
    <n v="0.64999999999999991"/>
  </r>
  <r>
    <n v="741"/>
    <n v="14"/>
    <s v="Plato_16"/>
    <s v="Descripción del Plato_16"/>
    <n v="16"/>
    <n v="28"/>
    <n v="2"/>
    <n v="34"/>
    <s v="Sin cebolla"/>
    <n v="24"/>
    <n v="56"/>
    <n v="0.75"/>
  </r>
  <r>
    <n v="742"/>
    <n v="20"/>
    <s v="Plato_17"/>
    <s v="Descripción del Plato_17"/>
    <n v="19"/>
    <n v="31"/>
    <n v="1"/>
    <n v="41"/>
    <s v="Sin cebolla"/>
    <n v="12"/>
    <n v="31"/>
    <n v="0.63157894736842102"/>
  </r>
  <r>
    <n v="742"/>
    <n v="20"/>
    <s v="Plato_2"/>
    <s v="Descripción del Plato_2"/>
    <n v="18"/>
    <n v="30"/>
    <n v="3"/>
    <n v="43"/>
    <s v="Ninguna"/>
    <n v="36"/>
    <n v="90"/>
    <n v="0.66666666666666674"/>
  </r>
  <r>
    <n v="742"/>
    <n v="20"/>
    <s v="Plato_10"/>
    <s v="Descripción del Plato_10"/>
    <n v="15"/>
    <n v="26"/>
    <n v="1"/>
    <n v="26"/>
    <s v="Sin cebolla"/>
    <n v="11"/>
    <n v="26"/>
    <n v="0.73333333333333339"/>
  </r>
  <r>
    <n v="742"/>
    <n v="20"/>
    <s v="Plato_12"/>
    <s v="Descripción del Plato_12"/>
    <n v="11"/>
    <n v="19"/>
    <n v="1"/>
    <n v="35"/>
    <s v="Ninguna"/>
    <n v="8"/>
    <n v="19"/>
    <n v="0.72727272727272729"/>
  </r>
  <r>
    <n v="743"/>
    <n v="19"/>
    <s v="Plato_10"/>
    <s v="Descripción del Plato_10"/>
    <n v="15"/>
    <n v="26"/>
    <n v="2"/>
    <n v="59"/>
    <s v="Sin cebolla"/>
    <n v="22"/>
    <n v="52"/>
    <n v="0.73333333333333339"/>
  </r>
  <r>
    <n v="743"/>
    <n v="19"/>
    <s v="Plato_4"/>
    <s v="Descripción del Plato_4"/>
    <n v="10"/>
    <n v="18"/>
    <n v="2"/>
    <n v="41"/>
    <s v="Ninguna"/>
    <n v="16"/>
    <n v="36"/>
    <n v="0.8"/>
  </r>
  <r>
    <n v="743"/>
    <n v="19"/>
    <s v="Plato_14"/>
    <s v="Descripción del Plato_14"/>
    <n v="14"/>
    <n v="23"/>
    <n v="2"/>
    <n v="43"/>
    <s v="Sin cebolla"/>
    <n v="18"/>
    <n v="46"/>
    <n v="0.64285714285714279"/>
  </r>
  <r>
    <n v="744"/>
    <n v="11"/>
    <s v="Plato_4"/>
    <s v="Descripción del Plato_4"/>
    <n v="10"/>
    <n v="18"/>
    <n v="1"/>
    <n v="57"/>
    <s v="Ninguna"/>
    <n v="8"/>
    <n v="18"/>
    <n v="0.8"/>
  </r>
  <r>
    <n v="744"/>
    <n v="11"/>
    <s v="Plato_9"/>
    <s v="Descripción del Plato_9"/>
    <n v="17"/>
    <n v="29"/>
    <n v="2"/>
    <n v="10"/>
    <s v="Ninguna"/>
    <n v="24"/>
    <n v="58"/>
    <n v="0.70588235294117641"/>
  </r>
  <r>
    <n v="745"/>
    <n v="3"/>
    <s v="Plato_8"/>
    <s v="Descripción del Plato_8"/>
    <n v="21"/>
    <n v="35"/>
    <n v="3"/>
    <n v="34"/>
    <s v="Ninguna"/>
    <n v="42"/>
    <n v="105"/>
    <n v="0.66666666666666674"/>
  </r>
  <r>
    <n v="745"/>
    <n v="3"/>
    <s v="Plato_7"/>
    <s v="Descripción del Plato_7"/>
    <n v="14"/>
    <n v="24"/>
    <n v="2"/>
    <n v="9"/>
    <s v="Ninguna"/>
    <n v="20"/>
    <n v="48"/>
    <n v="0.71428571428571419"/>
  </r>
  <r>
    <n v="745"/>
    <n v="3"/>
    <s v="Plato_1"/>
    <s v="Descripción del Plato_1"/>
    <n v="15"/>
    <n v="25"/>
    <n v="2"/>
    <n v="23"/>
    <s v="Ninguna"/>
    <n v="20"/>
    <n v="50"/>
    <n v="0.66666666666666674"/>
  </r>
  <r>
    <n v="745"/>
    <n v="3"/>
    <s v="Plato_6"/>
    <s v="Descripción del Plato_6"/>
    <n v="16"/>
    <n v="27"/>
    <n v="3"/>
    <n v="7"/>
    <s v="Sin cebolla"/>
    <n v="33"/>
    <n v="81"/>
    <n v="0.6875"/>
  </r>
  <r>
    <n v="746"/>
    <n v="13"/>
    <s v="Plato_8"/>
    <s v="Descripción del Plato_8"/>
    <n v="21"/>
    <n v="35"/>
    <n v="3"/>
    <n v="34"/>
    <s v="Ninguna"/>
    <n v="42"/>
    <n v="105"/>
    <n v="0.66666666666666674"/>
  </r>
  <r>
    <n v="746"/>
    <n v="13"/>
    <s v="Plato_15"/>
    <s v="Descripción del Plato_15"/>
    <n v="19"/>
    <n v="32"/>
    <n v="3"/>
    <n v="43"/>
    <s v="Ninguna"/>
    <n v="39"/>
    <n v="96"/>
    <n v="0.68421052631578938"/>
  </r>
  <r>
    <n v="747"/>
    <n v="16"/>
    <s v="Plato_1"/>
    <s v="Descripción del Plato_1"/>
    <n v="15"/>
    <n v="25"/>
    <n v="1"/>
    <n v="28"/>
    <s v="Ninguna"/>
    <n v="10"/>
    <n v="25"/>
    <n v="0.66666666666666674"/>
  </r>
  <r>
    <n v="748"/>
    <n v="2"/>
    <s v="Plato_15"/>
    <s v="Descripción del Plato_15"/>
    <n v="19"/>
    <n v="32"/>
    <n v="1"/>
    <n v="5"/>
    <s v="Sin cebolla"/>
    <n v="13"/>
    <n v="32"/>
    <n v="0.68421052631578938"/>
  </r>
  <r>
    <n v="748"/>
    <n v="2"/>
    <s v="Plato_10"/>
    <s v="Descripción del Plato_10"/>
    <n v="15"/>
    <n v="26"/>
    <n v="3"/>
    <n v="32"/>
    <s v="Ninguna"/>
    <n v="33"/>
    <n v="78"/>
    <n v="0.73333333333333339"/>
  </r>
  <r>
    <n v="749"/>
    <n v="1"/>
    <s v="Plato_8"/>
    <s v="Descripción del Plato_8"/>
    <n v="21"/>
    <n v="35"/>
    <n v="2"/>
    <n v="8"/>
    <s v="Ninguna"/>
    <n v="28"/>
    <n v="70"/>
    <n v="0.66666666666666674"/>
  </r>
  <r>
    <n v="750"/>
    <n v="6"/>
    <s v="Plato_17"/>
    <s v="Descripción del Plato_17"/>
    <n v="19"/>
    <n v="31"/>
    <n v="3"/>
    <n v="47"/>
    <s v="Ninguna"/>
    <n v="36"/>
    <n v="93"/>
    <n v="0.63157894736842102"/>
  </r>
  <r>
    <n v="750"/>
    <n v="6"/>
    <s v="Plato_10"/>
    <s v="Descripción del Plato_10"/>
    <n v="15"/>
    <n v="26"/>
    <n v="1"/>
    <n v="39"/>
    <s v="Ninguna"/>
    <n v="11"/>
    <n v="26"/>
    <n v="0.73333333333333339"/>
  </r>
  <r>
    <n v="751"/>
    <n v="17"/>
    <s v="Plato_9"/>
    <s v="Descripción del Plato_9"/>
    <n v="17"/>
    <n v="29"/>
    <n v="1"/>
    <n v="37"/>
    <s v="Ninguna"/>
    <n v="12"/>
    <n v="29"/>
    <n v="0.70588235294117641"/>
  </r>
  <r>
    <n v="751"/>
    <n v="17"/>
    <s v="Plato_1"/>
    <s v="Descripción del Plato_1"/>
    <n v="15"/>
    <n v="25"/>
    <n v="3"/>
    <n v="31"/>
    <s v="Sin cebolla"/>
    <n v="30"/>
    <n v="75"/>
    <n v="0.66666666666666674"/>
  </r>
  <r>
    <n v="751"/>
    <n v="17"/>
    <s v="Plato_5"/>
    <s v="Descripción del Plato_5"/>
    <n v="13"/>
    <n v="22"/>
    <n v="3"/>
    <n v="19"/>
    <s v="Ninguna"/>
    <n v="27"/>
    <n v="66"/>
    <n v="0.69230769230769229"/>
  </r>
  <r>
    <n v="752"/>
    <n v="3"/>
    <s v="Plato_2"/>
    <s v="Descripción del Plato_2"/>
    <n v="18"/>
    <n v="30"/>
    <n v="2"/>
    <n v="30"/>
    <s v="Sin cebolla"/>
    <n v="24"/>
    <n v="60"/>
    <n v="0.66666666666666674"/>
  </r>
  <r>
    <n v="753"/>
    <n v="11"/>
    <s v="Plato_15"/>
    <s v="Descripción del Plato_15"/>
    <n v="19"/>
    <n v="32"/>
    <n v="1"/>
    <n v="35"/>
    <s v="Sin cebolla"/>
    <n v="13"/>
    <n v="32"/>
    <n v="0.68421052631578938"/>
  </r>
  <r>
    <n v="753"/>
    <n v="11"/>
    <s v="Plato_14"/>
    <s v="Descripción del Plato_14"/>
    <n v="14"/>
    <n v="23"/>
    <n v="1"/>
    <n v="23"/>
    <s v="Sin cebolla"/>
    <n v="9"/>
    <n v="23"/>
    <n v="0.64285714285714279"/>
  </r>
  <r>
    <n v="753"/>
    <n v="11"/>
    <s v="Plato_7"/>
    <s v="Descripción del Plato_7"/>
    <n v="14"/>
    <n v="24"/>
    <n v="3"/>
    <n v="24"/>
    <s v="Ninguna"/>
    <n v="30"/>
    <n v="72"/>
    <n v="0.71428571428571419"/>
  </r>
  <r>
    <n v="753"/>
    <n v="11"/>
    <s v="Plato_19"/>
    <s v="Descripción del Plato_19"/>
    <n v="22"/>
    <n v="36"/>
    <n v="1"/>
    <n v="46"/>
    <s v="Ninguna"/>
    <n v="14"/>
    <n v="36"/>
    <n v="0.63636363636363646"/>
  </r>
  <r>
    <n v="754"/>
    <n v="8"/>
    <s v="Plato_7"/>
    <s v="Descripción del Plato_7"/>
    <n v="14"/>
    <n v="24"/>
    <n v="3"/>
    <n v="26"/>
    <s v="Ninguna"/>
    <n v="30"/>
    <n v="72"/>
    <n v="0.71428571428571419"/>
  </r>
  <r>
    <n v="754"/>
    <n v="8"/>
    <s v="Plato_6"/>
    <s v="Descripción del Plato_6"/>
    <n v="16"/>
    <n v="27"/>
    <n v="3"/>
    <n v="11"/>
    <s v="Sin cebolla"/>
    <n v="33"/>
    <n v="81"/>
    <n v="0.6875"/>
  </r>
  <r>
    <n v="754"/>
    <n v="8"/>
    <s v="Plato_16"/>
    <s v="Descripción del Plato_16"/>
    <n v="16"/>
    <n v="28"/>
    <n v="3"/>
    <n v="52"/>
    <s v="Ninguna"/>
    <n v="36"/>
    <n v="84"/>
    <n v="0.75"/>
  </r>
  <r>
    <n v="755"/>
    <n v="12"/>
    <s v="Plato_13"/>
    <s v="Descripción del Plato_13"/>
    <n v="13"/>
    <n v="21"/>
    <n v="1"/>
    <n v="6"/>
    <s v="Ninguna"/>
    <n v="8"/>
    <n v="21"/>
    <n v="0.61538461538461542"/>
  </r>
  <r>
    <n v="755"/>
    <n v="12"/>
    <s v="Plato_1"/>
    <s v="Descripción del Plato_1"/>
    <n v="15"/>
    <n v="25"/>
    <n v="3"/>
    <n v="37"/>
    <s v="Ninguna"/>
    <n v="30"/>
    <n v="75"/>
    <n v="0.66666666666666674"/>
  </r>
  <r>
    <n v="755"/>
    <n v="12"/>
    <s v="Plato_12"/>
    <s v="Descripción del Plato_12"/>
    <n v="11"/>
    <n v="19"/>
    <n v="3"/>
    <n v="46"/>
    <s v="Ninguna"/>
    <n v="24"/>
    <n v="57"/>
    <n v="0.72727272727272729"/>
  </r>
  <r>
    <n v="755"/>
    <n v="12"/>
    <s v="Plato_9"/>
    <s v="Descripción del Plato_9"/>
    <n v="17"/>
    <n v="29"/>
    <n v="2"/>
    <n v="20"/>
    <s v="Sin cebolla"/>
    <n v="24"/>
    <n v="58"/>
    <n v="0.70588235294117641"/>
  </r>
  <r>
    <n v="756"/>
    <n v="11"/>
    <s v="Plato_17"/>
    <s v="Descripción del Plato_17"/>
    <n v="19"/>
    <n v="31"/>
    <n v="1"/>
    <n v="21"/>
    <s v="Ninguna"/>
    <n v="12"/>
    <n v="31"/>
    <n v="0.63157894736842102"/>
  </r>
  <r>
    <n v="756"/>
    <n v="11"/>
    <s v="Plato_12"/>
    <s v="Descripción del Plato_12"/>
    <n v="11"/>
    <n v="19"/>
    <n v="1"/>
    <n v="13"/>
    <s v="Ninguna"/>
    <n v="8"/>
    <n v="19"/>
    <n v="0.72727272727272729"/>
  </r>
  <r>
    <n v="757"/>
    <n v="3"/>
    <s v="Plato_2"/>
    <s v="Descripción del Plato_2"/>
    <n v="18"/>
    <n v="30"/>
    <n v="2"/>
    <n v="40"/>
    <s v="Ninguna"/>
    <n v="24"/>
    <n v="60"/>
    <n v="0.66666666666666674"/>
  </r>
  <r>
    <n v="758"/>
    <n v="18"/>
    <s v="Plato_2"/>
    <s v="Descripción del Plato_2"/>
    <n v="18"/>
    <n v="30"/>
    <n v="1"/>
    <n v="32"/>
    <s v="Ninguna"/>
    <n v="12"/>
    <n v="30"/>
    <n v="0.66666666666666674"/>
  </r>
  <r>
    <n v="758"/>
    <n v="18"/>
    <s v="Plato_5"/>
    <s v="Descripción del Plato_5"/>
    <n v="13"/>
    <n v="22"/>
    <n v="1"/>
    <n v="9"/>
    <s v="Sin cebolla"/>
    <n v="9"/>
    <n v="22"/>
    <n v="0.69230769230769229"/>
  </r>
  <r>
    <n v="759"/>
    <n v="20"/>
    <s v="Plato_11"/>
    <s v="Descripción del Plato_11"/>
    <n v="20"/>
    <n v="33"/>
    <n v="3"/>
    <n v="48"/>
    <s v="Ninguna"/>
    <n v="39"/>
    <n v="99"/>
    <n v="0.64999999999999991"/>
  </r>
  <r>
    <n v="759"/>
    <n v="20"/>
    <s v="Plato_6"/>
    <s v="Descripción del Plato_6"/>
    <n v="16"/>
    <n v="27"/>
    <n v="3"/>
    <n v="51"/>
    <s v="Ninguna"/>
    <n v="33"/>
    <n v="81"/>
    <n v="0.6875"/>
  </r>
  <r>
    <n v="759"/>
    <n v="20"/>
    <s v="Plato_1"/>
    <s v="Descripción del Plato_1"/>
    <n v="15"/>
    <n v="25"/>
    <n v="3"/>
    <n v="41"/>
    <s v="Ninguna"/>
    <n v="30"/>
    <n v="75"/>
    <n v="0.66666666666666674"/>
  </r>
  <r>
    <n v="759"/>
    <n v="20"/>
    <s v="Plato_9"/>
    <s v="Descripción del Plato_9"/>
    <n v="17"/>
    <n v="29"/>
    <n v="3"/>
    <n v="56"/>
    <s v="Sin cebolla"/>
    <n v="36"/>
    <n v="87"/>
    <n v="0.70588235294117641"/>
  </r>
  <r>
    <n v="760"/>
    <n v="5"/>
    <s v="Plato_8"/>
    <s v="Descripción del Plato_8"/>
    <n v="21"/>
    <n v="35"/>
    <n v="3"/>
    <n v="20"/>
    <s v="Ninguna"/>
    <n v="42"/>
    <n v="105"/>
    <n v="0.66666666666666674"/>
  </r>
  <r>
    <n v="761"/>
    <n v="4"/>
    <s v="Plato_7"/>
    <s v="Descripción del Plato_7"/>
    <n v="14"/>
    <n v="24"/>
    <n v="3"/>
    <n v="54"/>
    <s v="Sin cebolla"/>
    <n v="30"/>
    <n v="72"/>
    <n v="0.71428571428571419"/>
  </r>
  <r>
    <n v="761"/>
    <n v="4"/>
    <s v="Plato_16"/>
    <s v="Descripción del Plato_16"/>
    <n v="16"/>
    <n v="28"/>
    <n v="2"/>
    <n v="20"/>
    <s v="Ninguna"/>
    <n v="24"/>
    <n v="56"/>
    <n v="0.75"/>
  </r>
  <r>
    <n v="761"/>
    <n v="4"/>
    <s v="Plato_14"/>
    <s v="Descripción del Plato_14"/>
    <n v="14"/>
    <n v="23"/>
    <n v="2"/>
    <n v="28"/>
    <s v="Ninguna"/>
    <n v="18"/>
    <n v="46"/>
    <n v="0.64285714285714279"/>
  </r>
  <r>
    <n v="762"/>
    <n v="4"/>
    <s v="Plato_13"/>
    <s v="Descripción del Plato_13"/>
    <n v="13"/>
    <n v="21"/>
    <n v="1"/>
    <n v="20"/>
    <s v="Sin cebolla"/>
    <n v="8"/>
    <n v="21"/>
    <n v="0.61538461538461542"/>
  </r>
  <r>
    <n v="762"/>
    <n v="4"/>
    <s v="Plato_10"/>
    <s v="Descripción del Plato_10"/>
    <n v="15"/>
    <n v="26"/>
    <n v="3"/>
    <n v="9"/>
    <s v="Ninguna"/>
    <n v="33"/>
    <n v="78"/>
    <n v="0.73333333333333339"/>
  </r>
  <r>
    <n v="763"/>
    <n v="18"/>
    <s v="Plato_11"/>
    <s v="Descripción del Plato_11"/>
    <n v="20"/>
    <n v="33"/>
    <n v="2"/>
    <n v="14"/>
    <s v="Sin cebolla"/>
    <n v="26"/>
    <n v="66"/>
    <n v="0.64999999999999991"/>
  </r>
  <r>
    <n v="763"/>
    <n v="18"/>
    <s v="Plato_12"/>
    <s v="Descripción del Plato_12"/>
    <n v="11"/>
    <n v="19"/>
    <n v="2"/>
    <n v="18"/>
    <s v="Sin cebolla"/>
    <n v="16"/>
    <n v="38"/>
    <n v="0.72727272727272729"/>
  </r>
  <r>
    <n v="764"/>
    <n v="20"/>
    <s v="Plato_6"/>
    <s v="Descripción del Plato_6"/>
    <n v="16"/>
    <n v="27"/>
    <n v="1"/>
    <n v="53"/>
    <s v="Ninguna"/>
    <n v="11"/>
    <n v="27"/>
    <n v="0.6875"/>
  </r>
  <r>
    <n v="764"/>
    <n v="20"/>
    <s v="Plato_18"/>
    <s v="Descripción del Plato_18"/>
    <n v="20"/>
    <n v="34"/>
    <n v="1"/>
    <n v="24"/>
    <s v="Ninguna"/>
    <n v="14"/>
    <n v="34"/>
    <n v="0.7"/>
  </r>
  <r>
    <n v="764"/>
    <n v="20"/>
    <s v="Plato_7"/>
    <s v="Descripción del Plato_7"/>
    <n v="14"/>
    <n v="24"/>
    <n v="1"/>
    <n v="35"/>
    <s v="Ninguna"/>
    <n v="10"/>
    <n v="24"/>
    <n v="0.71428571428571419"/>
  </r>
  <r>
    <n v="765"/>
    <n v="20"/>
    <s v="Plato_10"/>
    <s v="Descripción del Plato_10"/>
    <n v="15"/>
    <n v="26"/>
    <n v="3"/>
    <n v="55"/>
    <s v="Sin cebolla"/>
    <n v="33"/>
    <n v="78"/>
    <n v="0.73333333333333339"/>
  </r>
  <r>
    <n v="765"/>
    <n v="20"/>
    <s v="Plato_16"/>
    <s v="Descripción del Plato_16"/>
    <n v="16"/>
    <n v="28"/>
    <n v="2"/>
    <n v="14"/>
    <s v="Ninguna"/>
    <n v="24"/>
    <n v="56"/>
    <n v="0.75"/>
  </r>
  <r>
    <n v="765"/>
    <n v="20"/>
    <s v="Plato_13"/>
    <s v="Descripción del Plato_13"/>
    <n v="13"/>
    <n v="21"/>
    <n v="3"/>
    <n v="52"/>
    <s v="Ninguna"/>
    <n v="24"/>
    <n v="63"/>
    <n v="0.61538461538461542"/>
  </r>
  <r>
    <n v="765"/>
    <n v="20"/>
    <s v="Plato_19"/>
    <s v="Descripción del Plato_19"/>
    <n v="22"/>
    <n v="36"/>
    <n v="1"/>
    <n v="43"/>
    <s v="Ninguna"/>
    <n v="14"/>
    <n v="36"/>
    <n v="0.63636363636363646"/>
  </r>
  <r>
    <n v="766"/>
    <n v="17"/>
    <s v="Plato_2"/>
    <s v="Descripción del Plato_2"/>
    <n v="18"/>
    <n v="30"/>
    <n v="2"/>
    <n v="52"/>
    <s v="Ninguna"/>
    <n v="24"/>
    <n v="60"/>
    <n v="0.66666666666666674"/>
  </r>
  <r>
    <n v="766"/>
    <n v="17"/>
    <s v="Plato_12"/>
    <s v="Descripción del Plato_12"/>
    <n v="11"/>
    <n v="19"/>
    <n v="1"/>
    <n v="59"/>
    <s v="Ninguna"/>
    <n v="8"/>
    <n v="19"/>
    <n v="0.72727272727272729"/>
  </r>
  <r>
    <n v="766"/>
    <n v="17"/>
    <s v="Plato_3"/>
    <s v="Descripción del Plato_3"/>
    <n v="12"/>
    <n v="20"/>
    <n v="3"/>
    <n v="7"/>
    <s v="Ninguna"/>
    <n v="24"/>
    <n v="60"/>
    <n v="0.66666666666666674"/>
  </r>
  <r>
    <n v="766"/>
    <n v="17"/>
    <s v="Plato_14"/>
    <s v="Descripción del Plato_14"/>
    <n v="14"/>
    <n v="23"/>
    <n v="2"/>
    <n v="16"/>
    <s v="Sin cebolla"/>
    <n v="18"/>
    <n v="46"/>
    <n v="0.64285714285714279"/>
  </r>
  <r>
    <n v="767"/>
    <n v="10"/>
    <s v="Plato_9"/>
    <s v="Descripción del Plato_9"/>
    <n v="17"/>
    <n v="29"/>
    <n v="2"/>
    <n v="12"/>
    <s v="Sin cebolla"/>
    <n v="24"/>
    <n v="58"/>
    <n v="0.70588235294117641"/>
  </r>
  <r>
    <n v="767"/>
    <n v="10"/>
    <s v="Plato_7"/>
    <s v="Descripción del Plato_7"/>
    <n v="14"/>
    <n v="24"/>
    <n v="2"/>
    <n v="30"/>
    <s v="Sin cebolla"/>
    <n v="20"/>
    <n v="48"/>
    <n v="0.71428571428571419"/>
  </r>
  <r>
    <n v="767"/>
    <n v="10"/>
    <s v="Plato_13"/>
    <s v="Descripción del Plato_13"/>
    <n v="13"/>
    <n v="21"/>
    <n v="3"/>
    <n v="43"/>
    <s v="Sin cebolla"/>
    <n v="24"/>
    <n v="63"/>
    <n v="0.615384615384615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C67E6-CB52-4FCE-ACFD-5A961772488B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0:A211" firstHeaderRow="1" firstDataRow="1" firstDataCol="0"/>
  <pivotFields count="12">
    <pivotField showAll="0"/>
    <pivotField showAll="0"/>
    <pivotField showAll="0"/>
    <pivotField showAll="0"/>
    <pivotField numFmtId="169" showAll="0"/>
    <pivotField numFmtId="169" showAll="0"/>
    <pivotField showAll="0"/>
    <pivotField showAll="0"/>
    <pivotField showAll="0"/>
    <pivotField dataField="1" numFmtId="169" showAll="0"/>
    <pivotField numFmtId="169" showAll="0"/>
    <pivotField numFmtId="10" showAll="0"/>
  </pivotFields>
  <rowItems count="1">
    <i/>
  </rowItems>
  <colItems count="1">
    <i/>
  </colItems>
  <dataFields count="1">
    <dataField name="Margen de beneficio" fld="9" baseField="0" baseItem="1" numFmtId="169"/>
  </dataFields>
  <formats count="1">
    <format dxfId="5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EECB6C-5BE4-4686-BF69-0E30D7E73843}" name="TablaDinámica10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Día de la semana" colHeaderCaption="Tipo de servicio">
  <location ref="A54:E63" firstHeaderRow="1" firstDataRow="2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axis="axisCol" showAll="0">
      <items count="4"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dataField="1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x="92"/>
        <item x="93"/>
        <item x="94"/>
        <item x="95"/>
        <item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22"/>
  </rowFields>
  <rowItems count="8"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Ingresos por día y tipo de servicio" fld="15" baseField="0" baseItem="0" numFmtId="169"/>
  </dataFields>
  <formats count="4">
    <format dxfId="15">
      <pivotArea outline="0" collapsedLevelsAreSubtotals="1" fieldPosition="0"/>
    </format>
    <format dxfId="16">
      <pivotArea dataOnly="0" labelOnly="1" fieldPosition="0">
        <references count="1">
          <reference field="8" count="1">
            <x v="0"/>
          </reference>
        </references>
      </pivotArea>
    </format>
    <format dxfId="17">
      <pivotArea type="all" dataOnly="0" outline="0" fieldPosition="0"/>
    </format>
    <format dxfId="18">
      <pivotArea type="origin" dataOnly="0" labelOnly="1" outline="0" fieldPosition="0"/>
    </format>
  </format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0BCF8-6837-4467-AFFC-251DAB1C4584}" name="TablaDinámica8" cacheId="16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8" indent="0" outline="1" outlineData="1" multipleFieldFilters="0" chartFormat="6" rowHeaderCaption="Método de Pago" colHeaderCaption="Tipo de transacción">
  <location ref="A30:C34" firstHeaderRow="0" firstDataRow="1" firstDataCol="1"/>
  <pivotFields count="28">
    <pivotField showAll="0"/>
    <pivotField dataField="1"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2" showAll="0"/>
    <pivotField showAll="0"/>
    <pivotField showAll="0"/>
    <pivotField showAll="0"/>
    <pivotField showAll="0"/>
    <pivotField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úmero de transacciones" fld="1" subtotal="count" baseField="9" baseItem="0"/>
    <dataField name="Porcentaje de transacciones" fld="1" subtotal="count" showDataAs="percentOfTotal" baseField="0" baseItem="0" numFmtId="10"/>
  </dataFields>
  <formats count="6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9" type="button" dataOnly="0" labelOnly="1" outline="0" axis="axisRow" fieldPosition="0"/>
    </format>
    <format dxfId="12">
      <pivotArea dataOnly="0" labelOnly="1" fieldPosition="0">
        <references count="1">
          <reference field="9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9F216-0C6A-4C75-979E-77C0DC07D154}" name="TablaDinámica1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Mesero">
  <location ref="A166:C172" firstHeaderRow="0" firstDataRow="1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Número de órdenes atendidas" fld="12" subtotal="count" baseField="7" baseItem="0"/>
    <dataField name="Porcentaje de órdentes atendidas" fld="12" subtotal="count" showDataAs="percentOfTotal" baseField="7" baseItem="0" numFmtId="10"/>
  </dataFields>
  <formats count="6">
    <format dxfId="3">
      <pivotArea type="all" dataOnly="0" outline="0" fieldPosition="0"/>
    </format>
    <format dxfId="4">
      <pivotArea outline="0" collapsedLevelsAreSubtotals="1" fieldPosition="0"/>
    </format>
    <format dxfId="5">
      <pivotArea field="7" type="button" dataOnly="0" labelOnly="1" outline="0" axis="axisRow" fieldPosition="0"/>
    </format>
    <format dxfId="6">
      <pivotArea dataOnly="0" labelOnly="1" fieldPosition="0">
        <references count="1">
          <reference field="7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4E408-687E-464C-812B-272151DF90A9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5:A206" firstHeaderRow="1" firstDataRow="1" firstDataCol="0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dataField="1" numFmtId="169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Items count="1">
    <i/>
  </colItems>
  <dataFields count="1">
    <dataField name="Facturación Total" fld="15" baseField="0" baseItem="0" numFmtId="16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A12A4C-9C23-4DD0-84AF-FD2EF4C48038}" name="TablaDiná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00:A201" firstHeaderRow="1" firstDataRow="1" firstDataCol="0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dataField="1" numFmtId="169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Items count="1">
    <i/>
  </colItems>
  <dataFields count="1">
    <dataField name="Ticket medio" fld="15" subtotal="average" baseField="0" baseItem="0" numFmtId="169"/>
  </dataFields>
  <formats count="1"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36E9B-12E8-4C34-B0EE-ECE603FA4E5C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5:A196" firstHeaderRow="1" firstDataRow="1" firstDataCol="0"/>
  <pivotFields count="28">
    <pivotField showAll="0"/>
    <pivotField showAll="0"/>
    <pivotField dataField="1"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showAll="0"/>
    <pivotField showAll="0"/>
    <pivotField showAll="0"/>
    <pivotField numFmtId="169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Items count="1">
    <i/>
  </colItems>
  <dataFields count="1">
    <dataField name="Número medio de Comensales" fld="2" subtotal="average" baseField="0" baseItem="0" numFmtId="2"/>
  </dataFields>
  <formats count="3">
    <format dxfId="43">
      <pivotArea outline="0" collapsedLevelsAreSubtotals="1" fieldPosition="0"/>
    </format>
    <format dxfId="2">
      <pivotArea dataOnly="0" labelOnly="1" outline="0" axis="axisValues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DEDF2-8766-485D-AE32-9644CBDEC3F7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0:A191" firstHeaderRow="1" firstDataRow="1" firstDataCol="0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dataField="1" showAll="0">
      <items count="7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t="default"/>
      </items>
    </pivotField>
    <pivotField showAll="0"/>
    <pivotField showAll="0"/>
    <pivotField numFmtId="169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Items count="1">
    <i/>
  </rowItems>
  <colItems count="1">
    <i/>
  </colItems>
  <dataFields count="1">
    <dataField name="Número total de órdenes" fld="12" subtotal="count" baseField="0" baseItem="0"/>
  </dataFields>
  <formats count="1">
    <format dxfId="4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C1145-B47B-44A1-AEC6-9FB239E8DA6F}" name="TablaDinámica1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Mesero">
  <location ref="A142:C148" firstHeaderRow="0" firstDataRow="1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axis="axisRow" showAll="0">
      <items count="6">
        <item x="1"/>
        <item x="2"/>
        <item x="0"/>
        <item x="4"/>
        <item x="3"/>
        <item t="default"/>
      </items>
    </pivotField>
    <pivotField showAll="0"/>
    <pivotField showAll="0"/>
    <pivotField dataField="1" numFmtId="2" showAll="0"/>
    <pivotField showAll="0"/>
    <pivotField showAll="0"/>
    <pivotField showAll="0"/>
    <pivotField showAll="0"/>
    <pivotField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Propinas" fld="10" baseField="0" baseItem="0" numFmtId="169"/>
    <dataField name="Porcentaje de Propinas" fld="10" showDataAs="percentOfTotal" baseField="7" baseItem="0" numFmtId="10"/>
  </dataFields>
  <formats count="8">
    <format dxfId="34">
      <pivotArea type="all" dataOnly="0" outline="0" fieldPosition="0"/>
    </format>
    <format dxfId="35">
      <pivotArea outline="0" collapsedLevelsAreSubtotals="1" fieldPosition="0"/>
    </format>
    <format dxfId="36">
      <pivotArea field="7" type="button" dataOnly="0" labelOnly="1" outline="0" axis="axisRow" fieldPosition="0"/>
    </format>
    <format dxfId="37">
      <pivotArea dataOnly="0" labelOnly="1" fieldPosition="0">
        <references count="1">
          <reference field="7" count="0"/>
        </references>
      </pivotArea>
    </format>
    <format dxfId="38">
      <pivotArea dataOnly="0" labelOnly="1" grandRow="1" outline="0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7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6C1F2-DCC5-4B0D-9D9A-5594B32F4155}" name="TablaDinámica7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 rowHeaderCaption="Tipo de servicio">
  <location ref="A9:C13" firstHeaderRow="0" firstDataRow="1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dataField="1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 totales" fld="15" baseField="0" baseItem="0" numFmtId="169"/>
    <dataField name="Porcentaje de Ingresos totales" fld="15" showDataAs="percentOfTotal" baseField="8" baseItem="0" numFmtId="10"/>
  </dataFields>
  <formats count="9">
    <format dxfId="25">
      <pivotArea collapsedLevelsAreSubtotals="1" fieldPosition="0">
        <references count="2">
          <reference field="4294967294" count="1" selected="0">
            <x v="0"/>
          </reference>
          <reference field="8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type="all" dataOnly="0" outline="0" fieldPosition="0"/>
    </format>
    <format dxfId="29">
      <pivotArea outline="0" collapsedLevelsAreSubtotals="1" fieldPosition="0"/>
    </format>
    <format dxfId="30">
      <pivotArea field="8" type="button" dataOnly="0" labelOnly="1" outline="0" axis="axisRow" fieldPosition="0"/>
    </format>
    <format dxfId="31">
      <pivotArea dataOnly="0" labelOnly="1" fieldPosition="0">
        <references count="1">
          <reference field="8" count="0"/>
        </references>
      </pivotArea>
    </format>
    <format dxfId="32">
      <pivotArea dataOnly="0" labelOnly="1" grandRow="1" outline="0" fieldPosition="0"/>
    </format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6"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4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1" format="25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1" format="26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37449-4459-4E84-9CC4-3C89A45989DA}" name="TablaDinámica12" cacheId="16" applyNumberFormats="0" applyBorderFormats="0" applyFontFormats="0" applyPatternFormats="0" applyAlignmentFormats="0" applyWidthHeightFormats="1" dataCaption="Desglose de Impagos" updatedVersion="8" minRefreshableVersion="3" useAutoFormatting="1" itemPrintTitles="1" createdVersion="8" indent="0" outline="1" outlineData="1" multipleFieldFilters="0" chartFormat="9" rowHeaderCaption="Orden cobrada">
  <location ref="A117:C121" firstHeaderRow="1" firstDataRow="2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dataField="1" showAll="0"/>
    <pivotField showAll="0"/>
    <pivotField showAll="0"/>
    <pivotField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axis="axisRow" showAll="0" sortType="descending">
      <items count="3">
        <item x="0"/>
        <item x="1"/>
        <item t="default"/>
      </items>
    </pivotField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úmero de Pagos e Impagos" fld="12" subtotal="count" baseField="19" baseItem="0" numFmtId="1"/>
    <dataField name="Porcentaje Pagos e Impagos" fld="12" subtotal="count" showDataAs="percentOfTotal" baseField="19" baseItem="0" numFmtId="10"/>
  </dataFields>
  <formats count="6">
    <format dxfId="19">
      <pivotArea field="19" type="button" dataOnly="0" labelOnly="1" outline="0" axis="axisRow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21">
      <pivotArea type="all" dataOnly="0" outline="0" fieldPosition="0"/>
    </format>
    <format dxfId="22">
      <pivotArea field="-2" type="button" dataOnly="0" labelOnly="1" outline="0" axis="axisCol" fieldPosition="0"/>
    </format>
    <format dxfId="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hartFormats count="1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1"/>
          </reference>
          <reference field="19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1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21A40-E097-45A8-AF81-B4DF68B9227C}" name="TablaDinámica1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País de Orígen">
  <location ref="A83:C95" firstHeaderRow="0" firstDataRow="1" firstDataCol="1"/>
  <pivotFields count="28">
    <pivotField showAll="0"/>
    <pivotField showAll="0"/>
    <pivotField showAll="0"/>
    <pivotField numFmtId="164" showAll="0">
      <items count="602">
        <item x="4"/>
        <item x="9"/>
        <item x="11"/>
        <item x="16"/>
        <item x="63"/>
        <item x="87"/>
        <item x="13"/>
        <item x="38"/>
        <item x="44"/>
        <item x="2"/>
        <item x="97"/>
        <item x="18"/>
        <item x="48"/>
        <item x="57"/>
        <item x="76"/>
        <item x="26"/>
        <item x="84"/>
        <item x="39"/>
        <item x="66"/>
        <item x="0"/>
        <item x="94"/>
        <item x="77"/>
        <item x="89"/>
        <item x="25"/>
        <item x="50"/>
        <item x="53"/>
        <item x="5"/>
        <item x="19"/>
        <item x="1"/>
        <item x="90"/>
        <item x="49"/>
        <item x="52"/>
        <item x="91"/>
        <item x="88"/>
        <item x="70"/>
        <item x="80"/>
        <item x="58"/>
        <item x="47"/>
        <item x="45"/>
        <item x="75"/>
        <item x="42"/>
        <item x="92"/>
        <item x="93"/>
        <item x="81"/>
        <item x="59"/>
        <item x="6"/>
        <item x="83"/>
        <item x="36"/>
        <item x="62"/>
        <item x="8"/>
        <item x="24"/>
        <item x="17"/>
        <item x="54"/>
        <item x="7"/>
        <item x="37"/>
        <item x="41"/>
        <item x="21"/>
        <item x="85"/>
        <item x="60"/>
        <item x="15"/>
        <item x="74"/>
        <item x="34"/>
        <item x="65"/>
        <item x="64"/>
        <item x="22"/>
        <item x="69"/>
        <item x="56"/>
        <item x="29"/>
        <item x="28"/>
        <item x="68"/>
        <item x="23"/>
        <item x="27"/>
        <item x="3"/>
        <item x="51"/>
        <item x="40"/>
        <item x="30"/>
        <item x="12"/>
        <item x="96"/>
        <item x="32"/>
        <item x="82"/>
        <item x="14"/>
        <item x="72"/>
        <item x="33"/>
        <item x="43"/>
        <item x="86"/>
        <item x="31"/>
        <item x="79"/>
        <item x="67"/>
        <item x="78"/>
        <item x="20"/>
        <item x="71"/>
        <item x="35"/>
        <item x="73"/>
        <item x="95"/>
        <item x="61"/>
        <item x="10"/>
        <item x="55"/>
        <item x="46"/>
        <item x="158"/>
        <item x="188"/>
        <item x="113"/>
        <item x="147"/>
        <item x="135"/>
        <item x="163"/>
        <item x="160"/>
        <item x="150"/>
        <item x="187"/>
        <item x="168"/>
        <item x="146"/>
        <item x="185"/>
        <item x="195"/>
        <item x="109"/>
        <item x="174"/>
        <item x="201"/>
        <item x="122"/>
        <item x="164"/>
        <item x="124"/>
        <item x="99"/>
        <item x="193"/>
        <item x="118"/>
        <item x="108"/>
        <item x="106"/>
        <item x="110"/>
        <item x="151"/>
        <item x="137"/>
        <item x="184"/>
        <item x="112"/>
        <item x="138"/>
        <item x="166"/>
        <item x="114"/>
        <item x="176"/>
        <item x="136"/>
        <item x="197"/>
        <item x="182"/>
        <item x="130"/>
        <item x="179"/>
        <item x="141"/>
        <item x="142"/>
        <item x="192"/>
        <item x="116"/>
        <item x="101"/>
        <item x="111"/>
        <item x="148"/>
        <item x="107"/>
        <item x="128"/>
        <item x="125"/>
        <item x="173"/>
        <item x="181"/>
        <item x="115"/>
        <item x="177"/>
        <item x="133"/>
        <item x="143"/>
        <item x="120"/>
        <item x="183"/>
        <item x="121"/>
        <item x="180"/>
        <item x="196"/>
        <item x="132"/>
        <item x="169"/>
        <item x="186"/>
        <item x="140"/>
        <item x="156"/>
        <item x="149"/>
        <item x="175"/>
        <item x="139"/>
        <item x="165"/>
        <item x="159"/>
        <item x="144"/>
        <item x="161"/>
        <item x="172"/>
        <item x="105"/>
        <item x="153"/>
        <item x="155"/>
        <item x="145"/>
        <item x="198"/>
        <item x="200"/>
        <item x="104"/>
        <item x="123"/>
        <item x="162"/>
        <item x="194"/>
        <item x="131"/>
        <item x="102"/>
        <item x="199"/>
        <item x="129"/>
        <item x="126"/>
        <item x="134"/>
        <item x="98"/>
        <item x="170"/>
        <item x="191"/>
        <item x="171"/>
        <item x="178"/>
        <item x="103"/>
        <item x="157"/>
        <item x="189"/>
        <item x="190"/>
        <item x="100"/>
        <item x="117"/>
        <item x="119"/>
        <item x="127"/>
        <item x="152"/>
        <item x="154"/>
        <item x="167"/>
        <item x="240"/>
        <item x="226"/>
        <item x="229"/>
        <item x="247"/>
        <item x="214"/>
        <item x="220"/>
        <item x="228"/>
        <item x="243"/>
        <item x="215"/>
        <item x="207"/>
        <item x="256"/>
        <item x="239"/>
        <item x="203"/>
        <item x="251"/>
        <item x="257"/>
        <item x="231"/>
        <item x="217"/>
        <item x="205"/>
        <item x="233"/>
        <item x="236"/>
        <item x="255"/>
        <item x="212"/>
        <item x="252"/>
        <item x="248"/>
        <item x="206"/>
        <item x="208"/>
        <item x="242"/>
        <item x="253"/>
        <item x="224"/>
        <item x="202"/>
        <item x="222"/>
        <item x="210"/>
        <item x="235"/>
        <item x="234"/>
        <item x="246"/>
        <item x="249"/>
        <item x="218"/>
        <item x="211"/>
        <item x="230"/>
        <item x="227"/>
        <item x="204"/>
        <item x="219"/>
        <item x="244"/>
        <item x="245"/>
        <item x="223"/>
        <item x="241"/>
        <item x="213"/>
        <item x="232"/>
        <item x="209"/>
        <item x="225"/>
        <item x="238"/>
        <item x="250"/>
        <item x="221"/>
        <item x="237"/>
        <item x="254"/>
        <item x="216"/>
        <item x="271"/>
        <item x="313"/>
        <item x="287"/>
        <item x="264"/>
        <item x="284"/>
        <item x="261"/>
        <item x="270"/>
        <item x="282"/>
        <item x="304"/>
        <item x="278"/>
        <item x="290"/>
        <item x="276"/>
        <item x="298"/>
        <item x="310"/>
        <item x="309"/>
        <item x="296"/>
        <item x="291"/>
        <item x="272"/>
        <item x="302"/>
        <item x="280"/>
        <item x="277"/>
        <item x="288"/>
        <item x="308"/>
        <item x="297"/>
        <item x="268"/>
        <item x="269"/>
        <item x="258"/>
        <item x="286"/>
        <item x="260"/>
        <item x="294"/>
        <item x="279"/>
        <item x="262"/>
        <item x="292"/>
        <item x="267"/>
        <item x="293"/>
        <item x="273"/>
        <item x="300"/>
        <item x="301"/>
        <item x="274"/>
        <item x="289"/>
        <item x="303"/>
        <item x="266"/>
        <item x="306"/>
        <item x="259"/>
        <item x="263"/>
        <item x="311"/>
        <item x="265"/>
        <item x="305"/>
        <item x="299"/>
        <item x="312"/>
        <item x="285"/>
        <item x="281"/>
        <item x="295"/>
        <item x="283"/>
        <item x="307"/>
        <item x="275"/>
        <item x="363"/>
        <item x="317"/>
        <item x="370"/>
        <item x="353"/>
        <item x="360"/>
        <item x="358"/>
        <item x="324"/>
        <item x="338"/>
        <item x="376"/>
        <item x="333"/>
        <item x="323"/>
        <item x="315"/>
        <item x="347"/>
        <item x="331"/>
        <item x="341"/>
        <item x="344"/>
        <item x="379"/>
        <item x="335"/>
        <item x="369"/>
        <item x="365"/>
        <item x="349"/>
        <item x="381"/>
        <item x="357"/>
        <item x="367"/>
        <item x="371"/>
        <item x="380"/>
        <item x="350"/>
        <item x="322"/>
        <item x="385"/>
        <item x="382"/>
        <item x="336"/>
        <item x="364"/>
        <item x="366"/>
        <item x="319"/>
        <item x="327"/>
        <item x="374"/>
        <item x="334"/>
        <item x="330"/>
        <item x="346"/>
        <item x="354"/>
        <item x="320"/>
        <item x="348"/>
        <item x="339"/>
        <item x="332"/>
        <item x="329"/>
        <item x="383"/>
        <item x="378"/>
        <item x="337"/>
        <item x="326"/>
        <item x="372"/>
        <item x="384"/>
        <item x="318"/>
        <item x="361"/>
        <item x="342"/>
        <item x="316"/>
        <item x="325"/>
        <item x="351"/>
        <item x="345"/>
        <item x="352"/>
        <item x="368"/>
        <item x="343"/>
        <item x="321"/>
        <item x="377"/>
        <item x="356"/>
        <item x="355"/>
        <item x="386"/>
        <item x="314"/>
        <item x="373"/>
        <item x="340"/>
        <item x="375"/>
        <item x="328"/>
        <item x="359"/>
        <item x="387"/>
        <item x="362"/>
        <item x="403"/>
        <item x="393"/>
        <item x="502"/>
        <item x="391"/>
        <item x="475"/>
        <item x="406"/>
        <item x="500"/>
        <item x="474"/>
        <item x="463"/>
        <item x="464"/>
        <item x="497"/>
        <item x="413"/>
        <item x="462"/>
        <item x="503"/>
        <item x="445"/>
        <item x="482"/>
        <item x="456"/>
        <item x="408"/>
        <item x="449"/>
        <item x="485"/>
        <item x="397"/>
        <item x="394"/>
        <item x="433"/>
        <item x="480"/>
        <item x="417"/>
        <item x="494"/>
        <item x="450"/>
        <item x="431"/>
        <item x="483"/>
        <item x="506"/>
        <item x="453"/>
        <item x="496"/>
        <item x="443"/>
        <item x="427"/>
        <item x="400"/>
        <item x="442"/>
        <item x="407"/>
        <item x="454"/>
        <item x="492"/>
        <item x="465"/>
        <item x="415"/>
        <item x="487"/>
        <item x="426"/>
        <item x="495"/>
        <item x="414"/>
        <item x="479"/>
        <item x="489"/>
        <item x="409"/>
        <item x="458"/>
        <item x="399"/>
        <item x="402"/>
        <item x="429"/>
        <item x="471"/>
        <item x="425"/>
        <item x="392"/>
        <item x="478"/>
        <item x="468"/>
        <item x="436"/>
        <item x="440"/>
        <item x="389"/>
        <item x="505"/>
        <item x="499"/>
        <item x="396"/>
        <item x="437"/>
        <item x="459"/>
        <item x="421"/>
        <item x="498"/>
        <item x="430"/>
        <item x="419"/>
        <item x="473"/>
        <item x="491"/>
        <item x="438"/>
        <item x="507"/>
        <item x="418"/>
        <item x="501"/>
        <item x="444"/>
        <item x="493"/>
        <item x="411"/>
        <item x="466"/>
        <item x="420"/>
        <item x="451"/>
        <item x="469"/>
        <item x="452"/>
        <item x="457"/>
        <item x="401"/>
        <item x="488"/>
        <item x="422"/>
        <item x="470"/>
        <item x="509"/>
        <item x="404"/>
        <item x="455"/>
        <item x="510"/>
        <item x="410"/>
        <item x="439"/>
        <item x="467"/>
        <item x="423"/>
        <item x="472"/>
        <item x="441"/>
        <item x="484"/>
        <item x="390"/>
        <item x="446"/>
        <item x="405"/>
        <item x="490"/>
        <item x="395"/>
        <item x="434"/>
        <item x="412"/>
        <item x="424"/>
        <item x="476"/>
        <item x="432"/>
        <item x="388"/>
        <item x="481"/>
        <item x="435"/>
        <item x="504"/>
        <item x="416"/>
        <item x="448"/>
        <item x="477"/>
        <item x="398"/>
        <item x="447"/>
        <item x="461"/>
        <item x="428"/>
        <item x="460"/>
        <item x="486"/>
        <item x="508"/>
        <item x="515"/>
        <item x="534"/>
        <item x="513"/>
        <item x="565"/>
        <item x="558"/>
        <item x="556"/>
        <item x="599"/>
        <item x="596"/>
        <item x="536"/>
        <item x="577"/>
        <item x="574"/>
        <item x="537"/>
        <item x="547"/>
        <item x="533"/>
        <item x="583"/>
        <item x="595"/>
        <item x="518"/>
        <item x="549"/>
        <item x="535"/>
        <item x="529"/>
        <item x="527"/>
        <item x="582"/>
        <item x="524"/>
        <item x="544"/>
        <item x="561"/>
        <item x="516"/>
        <item x="570"/>
        <item x="591"/>
        <item x="539"/>
        <item x="532"/>
        <item x="541"/>
        <item x="593"/>
        <item x="600"/>
        <item x="525"/>
        <item x="559"/>
        <item x="519"/>
        <item x="567"/>
        <item x="592"/>
        <item x="568"/>
        <item x="560"/>
        <item x="551"/>
        <item x="530"/>
        <item x="545"/>
        <item x="563"/>
        <item x="521"/>
        <item x="586"/>
        <item x="523"/>
        <item x="552"/>
        <item x="512"/>
        <item x="526"/>
        <item x="575"/>
        <item x="571"/>
        <item x="553"/>
        <item x="531"/>
        <item x="566"/>
        <item x="581"/>
        <item x="564"/>
        <item x="555"/>
        <item x="514"/>
        <item x="590"/>
        <item x="587"/>
        <item x="597"/>
        <item x="548"/>
        <item x="576"/>
        <item x="520"/>
        <item x="573"/>
        <item x="589"/>
        <item x="540"/>
        <item x="538"/>
        <item x="562"/>
        <item x="588"/>
        <item x="578"/>
        <item x="579"/>
        <item x="569"/>
        <item x="557"/>
        <item x="594"/>
        <item x="522"/>
        <item x="546"/>
        <item x="543"/>
        <item x="598"/>
        <item x="511"/>
        <item x="517"/>
        <item x="528"/>
        <item x="580"/>
        <item x="550"/>
        <item x="585"/>
        <item x="554"/>
        <item x="584"/>
        <item x="572"/>
        <item x="542"/>
        <item t="default"/>
      </items>
    </pivotField>
    <pivotField numFmtId="14" showAll="0"/>
    <pivotField numFmtId="164" showAll="0"/>
    <pivotField numFmtId="14" showAll="0">
      <items count="644">
        <item x="49"/>
        <item x="65"/>
        <item x="97"/>
        <item x="39"/>
        <item x="9"/>
        <item x="13"/>
        <item x="4"/>
        <item x="78"/>
        <item x="87"/>
        <item x="80"/>
        <item x="92"/>
        <item x="25"/>
        <item x="88"/>
        <item x="90"/>
        <item x="48"/>
        <item x="61"/>
        <item x="81"/>
        <item x="40"/>
        <item x="63"/>
        <item x="26"/>
        <item x="77"/>
        <item x="85"/>
        <item x="11"/>
        <item x="16"/>
        <item x="18"/>
        <item x="95"/>
        <item x="5"/>
        <item x="91"/>
        <item x="43"/>
        <item x="73"/>
        <item x="82"/>
        <item x="1"/>
        <item x="0"/>
        <item x="35"/>
        <item x="2"/>
        <item x="64"/>
        <item x="89"/>
        <item x="42"/>
        <item x="45"/>
        <item x="37"/>
        <item x="60"/>
        <item x="22"/>
        <item x="69"/>
        <item x="51"/>
        <item x="38"/>
        <item x="55"/>
        <item x="6"/>
        <item x="15"/>
        <item x="8"/>
        <item x="17"/>
        <item x="3"/>
        <item x="50"/>
        <item x="21"/>
        <item x="7"/>
        <item x="54"/>
        <item x="83"/>
        <item x="53"/>
        <item x="14"/>
        <item x="52"/>
        <item x="56"/>
        <item x="94"/>
        <item x="72"/>
        <item x="62"/>
        <item x="19"/>
        <item x="70"/>
        <item x="84"/>
        <item x="46"/>
        <item x="12"/>
        <item x="96"/>
        <item x="57"/>
        <item x="24"/>
        <item x="67"/>
        <item x="20"/>
        <item x="33"/>
        <item x="66"/>
        <item x="29"/>
        <item x="32"/>
        <item x="68"/>
        <item x="27"/>
        <item x="28"/>
        <item x="71"/>
        <item x="41"/>
        <item x="23"/>
        <item x="31"/>
        <item x="58"/>
        <item x="59"/>
        <item x="34"/>
        <item x="74"/>
        <item x="10"/>
        <item x="93"/>
        <item x="76"/>
        <item x="79"/>
        <item x="86"/>
        <item x="30"/>
        <item x="47"/>
        <item x="75"/>
        <item x="44"/>
        <item x="36"/>
        <item x="197"/>
        <item x="148"/>
        <item x="150"/>
        <item x="135"/>
        <item x="188"/>
        <item x="108"/>
        <item x="99"/>
        <item x="169"/>
        <item x="170"/>
        <item x="212"/>
        <item x="200"/>
        <item x="171"/>
        <item x="193"/>
        <item x="105"/>
        <item x="138"/>
        <item x="163"/>
        <item x="192"/>
        <item x="107"/>
        <item x="110"/>
        <item x="141"/>
        <item x="142"/>
        <item x="101"/>
        <item x="186"/>
        <item x="128"/>
        <item x="122"/>
        <item x="209"/>
        <item x="112"/>
        <item x="145"/>
        <item x="167"/>
        <item x="152"/>
        <item x="126"/>
        <item x="206"/>
        <item x="162"/>
        <item x="143"/>
        <item x="191"/>
        <item x="205"/>
        <item x="106"/>
        <item x="130"/>
        <item x="178"/>
        <item x="182"/>
        <item x="147"/>
        <item x="204"/>
        <item x="111"/>
        <item x="153"/>
        <item x="201"/>
        <item x="165"/>
        <item x="134"/>
        <item x="174"/>
        <item x="119"/>
        <item x="176"/>
        <item x="139"/>
        <item x="102"/>
        <item x="114"/>
        <item x="158"/>
        <item x="132"/>
        <item x="109"/>
        <item x="137"/>
        <item x="203"/>
        <item x="211"/>
        <item x="177"/>
        <item x="120"/>
        <item x="149"/>
        <item x="136"/>
        <item x="208"/>
        <item x="116"/>
        <item x="131"/>
        <item x="181"/>
        <item x="190"/>
        <item x="183"/>
        <item x="125"/>
        <item x="189"/>
        <item x="164"/>
        <item x="166"/>
        <item x="195"/>
        <item x="184"/>
        <item x="123"/>
        <item x="113"/>
        <item x="98"/>
        <item x="115"/>
        <item x="104"/>
        <item x="144"/>
        <item x="151"/>
        <item x="160"/>
        <item x="103"/>
        <item x="129"/>
        <item x="159"/>
        <item x="121"/>
        <item x="180"/>
        <item x="168"/>
        <item x="118"/>
        <item x="187"/>
        <item x="124"/>
        <item x="194"/>
        <item x="198"/>
        <item x="140"/>
        <item x="146"/>
        <item x="196"/>
        <item x="173"/>
        <item x="161"/>
        <item x="100"/>
        <item x="172"/>
        <item x="133"/>
        <item x="207"/>
        <item x="179"/>
        <item x="157"/>
        <item x="155"/>
        <item x="117"/>
        <item x="154"/>
        <item x="202"/>
        <item x="175"/>
        <item x="185"/>
        <item x="127"/>
        <item x="199"/>
        <item x="156"/>
        <item x="210"/>
        <item x="238"/>
        <item x="241"/>
        <item x="266"/>
        <item x="232"/>
        <item x="251"/>
        <item x="225"/>
        <item x="226"/>
        <item x="255"/>
        <item x="244"/>
        <item x="219"/>
        <item x="214"/>
        <item x="213"/>
        <item x="258"/>
        <item x="223"/>
        <item x="240"/>
        <item x="262"/>
        <item x="254"/>
        <item x="246"/>
        <item x="250"/>
        <item x="215"/>
        <item x="263"/>
        <item x="264"/>
        <item x="245"/>
        <item x="218"/>
        <item x="242"/>
        <item x="236"/>
        <item x="239"/>
        <item x="230"/>
        <item x="253"/>
        <item x="249"/>
        <item x="233"/>
        <item x="229"/>
        <item x="247"/>
        <item x="216"/>
        <item x="228"/>
        <item x="261"/>
        <item x="217"/>
        <item x="224"/>
        <item x="243"/>
        <item x="259"/>
        <item x="234"/>
        <item x="222"/>
        <item x="252"/>
        <item x="257"/>
        <item x="265"/>
        <item x="220"/>
        <item x="221"/>
        <item x="231"/>
        <item x="237"/>
        <item x="256"/>
        <item x="260"/>
        <item x="235"/>
        <item x="248"/>
        <item x="227"/>
        <item x="273"/>
        <item x="280"/>
        <item x="285"/>
        <item x="296"/>
        <item x="319"/>
        <item x="270"/>
        <item x="292"/>
        <item x="290"/>
        <item x="276"/>
        <item x="312"/>
        <item x="310"/>
        <item x="294"/>
        <item x="303"/>
        <item x="279"/>
        <item x="307"/>
        <item x="286"/>
        <item x="271"/>
        <item x="269"/>
        <item x="299"/>
        <item x="282"/>
        <item x="313"/>
        <item x="297"/>
        <item x="274"/>
        <item x="278"/>
        <item x="316"/>
        <item x="305"/>
        <item x="287"/>
        <item x="268"/>
        <item x="281"/>
        <item x="306"/>
        <item x="277"/>
        <item x="300"/>
        <item x="288"/>
        <item x="295"/>
        <item x="314"/>
        <item x="315"/>
        <item x="301"/>
        <item x="308"/>
        <item x="267"/>
        <item x="284"/>
        <item x="309"/>
        <item x="298"/>
        <item x="302"/>
        <item x="291"/>
        <item x="283"/>
        <item x="311"/>
        <item x="272"/>
        <item x="317"/>
        <item x="275"/>
        <item x="318"/>
        <item x="304"/>
        <item x="289"/>
        <item x="293"/>
        <item x="373"/>
        <item x="332"/>
        <item x="347"/>
        <item x="387"/>
        <item x="324"/>
        <item x="382"/>
        <item x="341"/>
        <item x="321"/>
        <item x="344"/>
        <item x="357"/>
        <item x="391"/>
        <item x="377"/>
        <item x="359"/>
        <item x="376"/>
        <item x="375"/>
        <item x="353"/>
        <item x="323"/>
        <item x="331"/>
        <item x="393"/>
        <item x="362"/>
        <item x="360"/>
        <item x="364"/>
        <item x="368"/>
        <item x="365"/>
        <item x="370"/>
        <item x="343"/>
        <item x="356"/>
        <item x="327"/>
        <item x="326"/>
        <item x="335"/>
        <item x="397"/>
        <item x="394"/>
        <item x="386"/>
        <item x="390"/>
        <item x="339"/>
        <item x="352"/>
        <item x="350"/>
        <item x="392"/>
        <item x="342"/>
        <item x="384"/>
        <item x="358"/>
        <item x="348"/>
        <item x="340"/>
        <item x="381"/>
        <item x="361"/>
        <item x="346"/>
        <item x="383"/>
        <item x="337"/>
        <item x="338"/>
        <item x="328"/>
        <item x="325"/>
        <item x="396"/>
        <item x="345"/>
        <item x="371"/>
        <item x="355"/>
        <item x="330"/>
        <item x="398"/>
        <item x="334"/>
        <item x="354"/>
        <item x="395"/>
        <item x="374"/>
        <item x="367"/>
        <item x="389"/>
        <item x="369"/>
        <item x="363"/>
        <item x="378"/>
        <item x="322"/>
        <item x="379"/>
        <item x="351"/>
        <item x="320"/>
        <item x="399"/>
        <item x="388"/>
        <item x="336"/>
        <item x="329"/>
        <item x="333"/>
        <item x="349"/>
        <item x="380"/>
        <item x="366"/>
        <item x="385"/>
        <item x="372"/>
        <item x="491"/>
        <item x="526"/>
        <item x="420"/>
        <item x="403"/>
        <item x="534"/>
        <item x="515"/>
        <item x="536"/>
        <item x="429"/>
        <item x="415"/>
        <item x="439"/>
        <item x="457"/>
        <item x="532"/>
        <item x="490"/>
        <item x="479"/>
        <item x="437"/>
        <item x="520"/>
        <item x="447"/>
        <item x="418"/>
        <item x="466"/>
        <item x="500"/>
        <item x="519"/>
        <item x="527"/>
        <item x="528"/>
        <item x="412"/>
        <item x="444"/>
        <item x="470"/>
        <item x="404"/>
        <item x="409"/>
        <item x="530"/>
        <item x="481"/>
        <item x="474"/>
        <item x="485"/>
        <item x="522"/>
        <item x="518"/>
        <item x="476"/>
        <item x="524"/>
        <item x="436"/>
        <item x="523"/>
        <item x="405"/>
        <item x="507"/>
        <item x="401"/>
        <item x="494"/>
        <item x="513"/>
        <item x="516"/>
        <item x="462"/>
        <item x="477"/>
        <item x="541"/>
        <item x="425"/>
        <item x="451"/>
        <item x="442"/>
        <item x="414"/>
        <item x="501"/>
        <item x="535"/>
        <item x="468"/>
        <item x="496"/>
        <item x="475"/>
        <item x="430"/>
        <item x="465"/>
        <item x="467"/>
        <item x="510"/>
        <item x="525"/>
        <item x="502"/>
        <item x="489"/>
        <item x="445"/>
        <item x="482"/>
        <item x="426"/>
        <item x="455"/>
        <item x="406"/>
        <item x="411"/>
        <item x="461"/>
        <item x="435"/>
        <item x="419"/>
        <item x="514"/>
        <item x="456"/>
        <item x="446"/>
        <item x="408"/>
        <item x="486"/>
        <item x="463"/>
        <item x="431"/>
        <item x="421"/>
        <item x="438"/>
        <item x="540"/>
        <item x="417"/>
        <item x="440"/>
        <item x="512"/>
        <item x="503"/>
        <item x="471"/>
        <item x="452"/>
        <item x="492"/>
        <item x="493"/>
        <item x="427"/>
        <item x="480"/>
        <item x="517"/>
        <item x="533"/>
        <item x="454"/>
        <item x="469"/>
        <item x="453"/>
        <item x="416"/>
        <item x="529"/>
        <item x="464"/>
        <item x="441"/>
        <item x="521"/>
        <item x="458"/>
        <item x="449"/>
        <item x="531"/>
        <item x="402"/>
        <item x="450"/>
        <item x="498"/>
        <item x="497"/>
        <item x="434"/>
        <item x="506"/>
        <item x="432"/>
        <item x="413"/>
        <item x="504"/>
        <item x="499"/>
        <item x="478"/>
        <item x="423"/>
        <item x="443"/>
        <item x="505"/>
        <item x="538"/>
        <item x="483"/>
        <item x="428"/>
        <item x="433"/>
        <item x="539"/>
        <item x="488"/>
        <item x="422"/>
        <item x="460"/>
        <item x="424"/>
        <item x="495"/>
        <item x="459"/>
        <item x="410"/>
        <item x="509"/>
        <item x="400"/>
        <item x="487"/>
        <item x="484"/>
        <item x="537"/>
        <item x="448"/>
        <item x="407"/>
        <item x="508"/>
        <item x="473"/>
        <item x="472"/>
        <item x="511"/>
        <item x="564"/>
        <item x="640"/>
        <item x="636"/>
        <item x="575"/>
        <item x="546"/>
        <item x="619"/>
        <item x="635"/>
        <item x="593"/>
        <item x="579"/>
        <item x="544"/>
        <item x="602"/>
        <item x="614"/>
        <item x="567"/>
        <item x="607"/>
        <item x="590"/>
        <item x="563"/>
        <item x="595"/>
        <item x="589"/>
        <item x="628"/>
        <item x="612"/>
        <item x="569"/>
        <item x="618"/>
        <item x="629"/>
        <item x="560"/>
        <item x="611"/>
        <item x="617"/>
        <item x="638"/>
        <item x="561"/>
        <item x="600"/>
        <item x="576"/>
        <item x="599"/>
        <item x="637"/>
        <item x="566"/>
        <item x="553"/>
        <item x="562"/>
        <item x="554"/>
        <item x="642"/>
        <item x="550"/>
        <item x="572"/>
        <item x="549"/>
        <item x="610"/>
        <item x="603"/>
        <item x="545"/>
        <item x="622"/>
        <item x="582"/>
        <item x="632"/>
        <item x="594"/>
        <item x="565"/>
        <item x="559"/>
        <item x="631"/>
        <item x="630"/>
        <item x="574"/>
        <item x="558"/>
        <item x="634"/>
        <item x="604"/>
        <item x="547"/>
        <item x="641"/>
        <item x="625"/>
        <item x="596"/>
        <item x="556"/>
        <item x="542"/>
        <item x="578"/>
        <item x="639"/>
        <item x="584"/>
        <item x="592"/>
        <item x="581"/>
        <item x="601"/>
        <item x="570"/>
        <item x="568"/>
        <item x="597"/>
        <item x="616"/>
        <item x="585"/>
        <item x="577"/>
        <item x="580"/>
        <item x="543"/>
        <item x="591"/>
        <item x="608"/>
        <item x="624"/>
        <item x="551"/>
        <item x="555"/>
        <item x="627"/>
        <item x="605"/>
        <item x="613"/>
        <item x="620"/>
        <item x="586"/>
        <item x="573"/>
        <item x="621"/>
        <item x="588"/>
        <item x="626"/>
        <item x="548"/>
        <item x="587"/>
        <item x="571"/>
        <item x="552"/>
        <item x="609"/>
        <item x="606"/>
        <item x="557"/>
        <item x="615"/>
        <item x="598"/>
        <item x="583"/>
        <item x="623"/>
        <item x="633"/>
        <item t="default"/>
      </items>
    </pivotField>
    <pivotField showAll="0"/>
    <pivotField showAll="0"/>
    <pivotField showAll="0"/>
    <pivotField numFmtId="2" showAll="0"/>
    <pivotField showAll="0"/>
    <pivotField showAll="0"/>
    <pivotField axis="axisRow" showAll="0">
      <items count="12">
        <item x="10"/>
        <item x="6"/>
        <item x="2"/>
        <item x="9"/>
        <item x="1"/>
        <item x="8"/>
        <item x="0"/>
        <item x="3"/>
        <item x="4"/>
        <item x="7"/>
        <item x="5"/>
        <item t="default"/>
      </items>
    </pivotField>
    <pivotField showAll="0"/>
    <pivotField dataField="1" showAll="0"/>
    <pivotField numFmtId="164" showAll="0"/>
    <pivotField numFmtId="164" showAll="0">
      <items count="174">
        <item x="144"/>
        <item x="105"/>
        <item x="109"/>
        <item x="69"/>
        <item x="136"/>
        <item x="67"/>
        <item x="5"/>
        <item x="104"/>
        <item x="99"/>
        <item x="156"/>
        <item x="141"/>
        <item x="85"/>
        <item x="4"/>
        <item x="73"/>
        <item x="65"/>
        <item x="60"/>
        <item x="40"/>
        <item x="108"/>
        <item x="121"/>
        <item x="148"/>
        <item x="94"/>
        <item x="100"/>
        <item x="111"/>
        <item x="101"/>
        <item x="9"/>
        <item x="52"/>
        <item x="126"/>
        <item x="87"/>
        <item x="88"/>
        <item x="153"/>
        <item x="24"/>
        <item x="167"/>
        <item x="128"/>
        <item x="15"/>
        <item x="142"/>
        <item x="3"/>
        <item x="6"/>
        <item x="72"/>
        <item x="49"/>
        <item x="18"/>
        <item x="129"/>
        <item x="78"/>
        <item x="32"/>
        <item x="48"/>
        <item x="58"/>
        <item x="150"/>
        <item x="62"/>
        <item x="170"/>
        <item x="123"/>
        <item x="59"/>
        <item x="7"/>
        <item x="10"/>
        <item x="0"/>
        <item x="118"/>
        <item x="12"/>
        <item x="145"/>
        <item x="135"/>
        <item x="42"/>
        <item x="22"/>
        <item x="152"/>
        <item x="31"/>
        <item x="149"/>
        <item x="64"/>
        <item x="46"/>
        <item x="27"/>
        <item x="19"/>
        <item x="26"/>
        <item x="117"/>
        <item x="47"/>
        <item x="107"/>
        <item x="134"/>
        <item x="75"/>
        <item x="158"/>
        <item x="34"/>
        <item x="76"/>
        <item x="93"/>
        <item x="39"/>
        <item x="53"/>
        <item x="133"/>
        <item x="90"/>
        <item x="1"/>
        <item x="36"/>
        <item x="37"/>
        <item x="98"/>
        <item x="35"/>
        <item x="146"/>
        <item x="125"/>
        <item x="57"/>
        <item x="114"/>
        <item x="66"/>
        <item x="11"/>
        <item x="45"/>
        <item x="63"/>
        <item x="33"/>
        <item x="79"/>
        <item x="61"/>
        <item x="127"/>
        <item x="96"/>
        <item x="14"/>
        <item x="28"/>
        <item x="103"/>
        <item x="97"/>
        <item x="122"/>
        <item x="25"/>
        <item x="110"/>
        <item x="120"/>
        <item x="43"/>
        <item x="139"/>
        <item x="54"/>
        <item x="81"/>
        <item x="130"/>
        <item x="70"/>
        <item x="82"/>
        <item x="124"/>
        <item x="95"/>
        <item x="83"/>
        <item x="131"/>
        <item x="21"/>
        <item x="38"/>
        <item x="169"/>
        <item x="2"/>
        <item x="29"/>
        <item x="74"/>
        <item x="30"/>
        <item x="55"/>
        <item x="71"/>
        <item x="157"/>
        <item x="17"/>
        <item x="106"/>
        <item x="86"/>
        <item x="84"/>
        <item x="89"/>
        <item x="91"/>
        <item x="77"/>
        <item x="80"/>
        <item x="68"/>
        <item x="147"/>
        <item x="56"/>
        <item x="8"/>
        <item x="168"/>
        <item x="132"/>
        <item x="102"/>
        <item x="166"/>
        <item x="20"/>
        <item x="155"/>
        <item x="13"/>
        <item x="51"/>
        <item x="119"/>
        <item x="159"/>
        <item x="16"/>
        <item x="50"/>
        <item x="112"/>
        <item x="165"/>
        <item x="151"/>
        <item x="41"/>
        <item x="171"/>
        <item x="113"/>
        <item x="163"/>
        <item x="164"/>
        <item x="115"/>
        <item x="92"/>
        <item x="116"/>
        <item x="138"/>
        <item x="162"/>
        <item x="154"/>
        <item x="23"/>
        <item x="140"/>
        <item x="143"/>
        <item x="137"/>
        <item x="172"/>
        <item x="161"/>
        <item x="160"/>
        <item x="44"/>
        <item t="default"/>
      </items>
    </pivotField>
    <pivotField numFmtId="164" showAll="0"/>
    <pivotField showAll="0"/>
    <pivotField showAll="0" defaultSubtotal="0"/>
    <pivotField showAll="0" defaultSubtotal="0"/>
    <pivotField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Ingresos" fld="15" baseField="0" baseItem="0" numFmtId="169"/>
    <dataField name="Porcentaje de Ingresos" fld="15" showDataAs="percentOfTotal" baseField="13" baseItem="0" numFmtId="10"/>
  </dataFields>
  <formats count="7">
    <format dxfId="45">
      <pivotArea type="all" dataOnly="0" outline="0" fieldPosition="0"/>
    </format>
    <format dxfId="46">
      <pivotArea outline="0" collapsedLevelsAreSubtotals="1" fieldPosition="0"/>
    </format>
    <format dxfId="47">
      <pivotArea field="13" type="button" dataOnly="0" labelOnly="1" outline="0" axis="axisRow" fieldPosition="0"/>
    </format>
    <format dxfId="48">
      <pivotArea dataOnly="0" labelOnly="1" fieldPosition="0">
        <references count="1">
          <reference field="13" count="0"/>
        </references>
      </pivotArea>
    </format>
    <format dxfId="49">
      <pivotArea dataOnly="0" labelOnly="1" grandRow="1" outline="0" fieldPosition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867DAFA7-0EB7-4EAD-868A-90822B958E43}" autoFormatId="16" applyNumberFormats="0" applyBorderFormats="0" applyFontFormats="0" applyPatternFormats="0" applyAlignmentFormats="0" applyWidthHeightFormats="0">
  <queryTableRefresh nextId="47">
    <queryTableFields count="20">
      <queryTableField id="1" name="Número de Mesa" tableColumnId="1"/>
      <queryTableField id="2" name="Nombre del Cliente" tableColumnId="2"/>
      <queryTableField id="3" name="Número de Comensales" tableColumnId="3"/>
      <queryTableField id="4" name="Hora de Llegada" tableColumnId="4"/>
      <queryTableField id="35" dataBound="0" tableColumnId="15"/>
      <queryTableField id="5" name="Hora de Salida" tableColumnId="5"/>
      <queryTableField id="30" dataBound="0" tableColumnId="28"/>
      <queryTableField id="6" name="Mesero Asignado" tableColumnId="6"/>
      <queryTableField id="7" name="Tipo de Servicio" tableColumnId="7"/>
      <queryTableField id="8" name="Método de Pago" tableColumnId="8"/>
      <queryTableField id="45" dataBound="0" tableColumnId="14"/>
      <queryTableField id="10" name="Estado de la Mesa" tableColumnId="10"/>
      <queryTableField id="11" name="Número de Orden" tableColumnId="11"/>
      <queryTableField id="12" name="País de Origen" tableColumnId="12"/>
      <queryTableField id="13" name="Platos Ordenados" tableColumnId="13"/>
      <queryTableField id="22" dataBound="0" tableColumnId="22"/>
      <queryTableField id="42" dataBound="0" tableColumnId="16"/>
      <queryTableField id="19" name="Tiempo de Preparación (Horas)" tableColumnId="19"/>
      <queryTableField id="20" name="Tiempo de Degustación (Horas)" tableColumnId="20"/>
      <queryTableField id="21" name="Orden cobrada" tableColumnId="21"/>
    </queryTableFields>
    <queryTableDeletedFields count="6">
      <deletedField name="Monto Total de la Cuenta"/>
      <deletedField name="Fecha de Factura"/>
      <deletedField name="Hora de Llegada_1"/>
      <deletedField name="Hora de Salida_2"/>
      <deletedField name="Tiempo de Permanencia"/>
      <deletedField name="Propin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2590C20-9CDA-4814-B735-D64223C9CA98}" autoFormatId="16" applyNumberFormats="0" applyBorderFormats="0" applyFontFormats="0" applyPatternFormats="0" applyAlignmentFormats="0" applyWidthHeightFormats="0">
  <queryTableRefresh nextId="13">
    <queryTableFields count="12">
      <queryTableField id="1" name="Número de Orden" tableColumnId="1"/>
      <queryTableField id="2" name="Número de Mesa" tableColumnId="2"/>
      <queryTableField id="3" name="Nombre del Plato" tableColumnId="3"/>
      <queryTableField id="4" name="Descripció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ón" tableColumnId="8"/>
      <queryTableField id="9" name="Observaciones" tableColumnId="9"/>
      <queryTableField id="10" name="Ganancia Neta" tableColumnId="10"/>
      <queryTableField id="11" name="Ganancia Bruta" tableColumnId="11"/>
      <queryTableField id="12" name="Porcentaje de Ganancia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2F1C59-5AB8-4F04-A0F1-39ACF80FEDCC}" name="sala" displayName="sala" ref="A1:T768" tableType="queryTable" totalsRowShown="0">
  <autoFilter ref="A1:T768" xr:uid="{2C2F1C59-5AB8-4F04-A0F1-39ACF80FEDCC}"/>
  <tableColumns count="20">
    <tableColumn id="1" xr3:uid="{ACDFEB0A-2BAC-48DB-9AA5-13B1A904D461}" uniqueName="1" name="Número de Mesa" queryTableFieldId="1" dataDxfId="55"/>
    <tableColumn id="2" xr3:uid="{50739658-D023-4E0C-9768-BED37BB48E69}" uniqueName="2" name="Nombre del Cliente" queryTableFieldId="2" dataDxfId="56"/>
    <tableColumn id="3" xr3:uid="{E7D3DB5F-46D6-4AAD-AEC6-F329B66C15CA}" uniqueName="3" name="Número de Comensales" queryTableFieldId="3"/>
    <tableColumn id="4" xr3:uid="{C5DAE388-4092-4383-9225-0167DD1AE599}" uniqueName="4" name="Hora de llegada" queryTableFieldId="4" dataDxfId="75"/>
    <tableColumn id="15" xr3:uid="{067B4ABC-7F11-43BB-91BC-5B7AF14E25CD}" uniqueName="15" name="Fecha llegada" queryTableFieldId="35" dataDxfId="74">
      <calculatedColumnFormula>sala[[#This Row],[Hora de llegada]]</calculatedColumnFormula>
    </tableColumn>
    <tableColumn id="5" xr3:uid="{0011B49B-34A0-4E1E-9111-DF4A463046CD}" uniqueName="5" name="Hora de Salida" queryTableFieldId="5" dataDxfId="73"/>
    <tableColumn id="28" xr3:uid="{3351C99F-1A45-40AA-ADCE-FAF4D602B785}" uniqueName="28" name="Fecha de facturación" queryTableFieldId="30" dataDxfId="72">
      <calculatedColumnFormula>sala[[#This Row],[Hora de Salida]]</calculatedColumnFormula>
    </tableColumn>
    <tableColumn id="6" xr3:uid="{FE66CA76-CE60-4ADF-A6DE-9E19685BE38F}" uniqueName="6" name="Mesero Asignado" queryTableFieldId="6" dataDxfId="71"/>
    <tableColumn id="7" xr3:uid="{7A8D311A-F8BE-40C8-8836-A2581CAAC08A}" uniqueName="7" name="Tipo de Servicio" queryTableFieldId="7" dataDxfId="70"/>
    <tableColumn id="8" xr3:uid="{C3184C31-9319-473B-9694-3E6DA18CCE06}" uniqueName="8" name="Método de Pago" queryTableFieldId="8" dataDxfId="54"/>
    <tableColumn id="14" xr3:uid="{0A9C7AEF-2378-4989-9B88-EEFCA505D741}" uniqueName="14" name="Propina" queryTableFieldId="45" dataDxfId="52"/>
    <tableColumn id="10" xr3:uid="{111A3253-7BD4-435D-8E92-9F6A3E8ED515}" uniqueName="10" name="Estado de la Mesa" queryTableFieldId="10" dataDxfId="53"/>
    <tableColumn id="11" xr3:uid="{5EDB5C40-98A7-47D6-988F-4097A9E0C08E}" uniqueName="11" name="Número de Orden" queryTableFieldId="11"/>
    <tableColumn id="12" xr3:uid="{70281950-4DAF-4424-916E-04159826AAA6}" uniqueName="12" name="País de Origen" queryTableFieldId="12" dataDxfId="69"/>
    <tableColumn id="13" xr3:uid="{0BCE74C6-0321-4893-9A3E-8995E7BCD5A3}" uniqueName="13" name="Platos Ordenados" queryTableFieldId="13" dataDxfId="68"/>
    <tableColumn id="22" xr3:uid="{313CBBF4-F9B0-466E-8CFE-BEB38252E4ED}" uniqueName="22" name="Monto Total cuenta" queryTableFieldId="22" dataDxfId="57">
      <calculatedColumnFormula>SUMIF('cocina'!A:A,M2,'cocina'!K:K)</calculatedColumnFormula>
    </tableColumn>
    <tableColumn id="16" xr3:uid="{62BEC670-5C5F-4F91-8B48-46AED9BB1918}" uniqueName="16" name="Tiempo de Permanencia" queryTableFieldId="42" dataDxfId="67">
      <calculatedColumnFormula>IF(L2="Ocupada",F2-D2+"00:15",F2-D2)</calculatedColumnFormula>
    </tableColumn>
    <tableColumn id="19" xr3:uid="{E36064A6-AD15-4721-8568-31FCEC514A90}" uniqueName="19" name="Tiempo de Preparación (Horas)" queryTableFieldId="19"/>
    <tableColumn id="20" xr3:uid="{2B42FFFD-CE22-4C0F-B895-7259C4573C55}" uniqueName="20" name="Tiempo de Degustación (Horas)" queryTableFieldId="20" dataDxfId="66"/>
    <tableColumn id="21" xr3:uid="{0D4B9B8C-4036-463E-A015-B363DD1DDEDB}" uniqueName="21" name="Orden cobrada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E53F61-F1B5-4F89-BCA9-6D0961326AFD}" name="cocina" displayName="cocina" ref="A1:L1903" tableType="queryTable" totalsRowShown="0">
  <autoFilter ref="A1:L1903" xr:uid="{DCE53F61-F1B5-4F89-BCA9-6D0961326AFD}"/>
  <tableColumns count="12">
    <tableColumn id="1" xr3:uid="{39750EA9-E85A-4CE5-8FA3-2048080EF3C3}" uniqueName="1" name="Número de Orden" queryTableFieldId="1"/>
    <tableColumn id="2" xr3:uid="{75D6E3F4-C953-4086-A823-518D6F42B235}" uniqueName="2" name="Número de Mesa" queryTableFieldId="2"/>
    <tableColumn id="3" xr3:uid="{2391386F-F8B7-463F-BE17-40713136CEAD}" uniqueName="3" name="Nombre del Plato" queryTableFieldId="3" dataDxfId="65"/>
    <tableColumn id="4" xr3:uid="{DA8B6275-6FDC-4B5F-B83D-0C69B6BD8347}" uniqueName="4" name="Descripción del Plato" queryTableFieldId="4" dataDxfId="64"/>
    <tableColumn id="5" xr3:uid="{6FECF958-9235-4092-A560-C0623CCD32A4}" uniqueName="5" name="Costo Unitario" queryTableFieldId="5" dataDxfId="63"/>
    <tableColumn id="6" xr3:uid="{5C99F081-9FE5-42E5-854C-66200D5086C0}" uniqueName="6" name="Precio Unitario" queryTableFieldId="6" dataDxfId="62"/>
    <tableColumn id="7" xr3:uid="{16A06228-7E2C-4B94-A0C2-1468CB997963}" uniqueName="7" name="Cantidad Ordenada" queryTableFieldId="7"/>
    <tableColumn id="8" xr3:uid="{E22B2101-E028-4A00-8576-FB349009A7CC}" uniqueName="8" name="Tiempo de Preparación (minutos)" queryTableFieldId="8"/>
    <tableColumn id="9" xr3:uid="{491233CE-0D7B-4FC5-B639-F309375E3619}" uniqueName="9" name="Observaciones" queryTableFieldId="9" dataDxfId="0"/>
    <tableColumn id="10" xr3:uid="{1A4AB930-589A-421E-AA8A-41DA8B60D2EE}" uniqueName="10" name="Ganancia Neta" queryTableFieldId="10" dataDxfId="61"/>
    <tableColumn id="11" xr3:uid="{2BDDB91C-25D1-43F8-9854-97CE4847FCA0}" uniqueName="11" name="Ganancia Bruta" queryTableFieldId="11" dataDxfId="59"/>
    <tableColumn id="12" xr3:uid="{8388E2C3-86AD-47EA-9B61-DCE21FC0F865}" uniqueName="12" name="Porcentaje de Ganancia" queryTableFieldId="12" dataDxfId="6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C933B-97CF-4E9A-8256-ADA0DAED5386}">
  <dimension ref="A1:T768"/>
  <sheetViews>
    <sheetView topLeftCell="L1" workbookViewId="0">
      <selection activeCell="R2" sqref="R2"/>
    </sheetView>
  </sheetViews>
  <sheetFormatPr baseColWidth="10" defaultRowHeight="15" x14ac:dyDescent="0.25"/>
  <cols>
    <col min="1" max="1" width="18.5703125" style="6" bestFit="1" customWidth="1"/>
    <col min="2" max="2" width="21.140625" bestFit="1" customWidth="1"/>
    <col min="3" max="3" width="25.28515625" bestFit="1" customWidth="1"/>
    <col min="4" max="4" width="17.5703125" style="2" bestFit="1" customWidth="1"/>
    <col min="5" max="5" width="17.5703125" style="1" customWidth="1"/>
    <col min="6" max="6" width="16.140625" style="2" bestFit="1" customWidth="1"/>
    <col min="7" max="7" width="16.140625" style="1" customWidth="1"/>
    <col min="8" max="8" width="18.7109375" bestFit="1" customWidth="1"/>
    <col min="9" max="10" width="17.5703125" bestFit="1" customWidth="1"/>
    <col min="11" max="11" width="17.5703125" style="13" customWidth="1"/>
    <col min="12" max="12" width="19.42578125" bestFit="1" customWidth="1"/>
    <col min="13" max="13" width="16.140625" bestFit="1" customWidth="1"/>
    <col min="14" max="14" width="34.28515625" bestFit="1" customWidth="1"/>
    <col min="15" max="15" width="34.28515625" customWidth="1"/>
    <col min="16" max="16" width="25.140625" style="11" customWidth="1"/>
    <col min="17" max="17" width="31.42578125" bestFit="1" customWidth="1"/>
    <col min="18" max="18" width="32" style="4" bestFit="1" customWidth="1"/>
    <col min="19" max="19" width="16.42578125" bestFit="1" customWidth="1"/>
    <col min="20" max="20" width="17.7109375" customWidth="1"/>
  </cols>
  <sheetData>
    <row r="1" spans="1:20" x14ac:dyDescent="0.25">
      <c r="A1" s="6" t="s">
        <v>0</v>
      </c>
      <c r="B1" t="s">
        <v>1</v>
      </c>
      <c r="C1" t="s">
        <v>2</v>
      </c>
      <c r="D1" s="2" t="s">
        <v>1166</v>
      </c>
      <c r="E1" s="1" t="s">
        <v>1168</v>
      </c>
      <c r="F1" s="2" t="s">
        <v>3</v>
      </c>
      <c r="G1" s="1" t="s">
        <v>1167</v>
      </c>
      <c r="H1" t="s">
        <v>4</v>
      </c>
      <c r="I1" t="s">
        <v>5</v>
      </c>
      <c r="J1" t="s">
        <v>6</v>
      </c>
      <c r="K1" s="13" t="s">
        <v>7</v>
      </c>
      <c r="L1" t="s">
        <v>8</v>
      </c>
      <c r="M1" t="s">
        <v>9</v>
      </c>
      <c r="N1" t="s">
        <v>10</v>
      </c>
      <c r="O1" t="s">
        <v>11</v>
      </c>
      <c r="P1" s="11" t="s">
        <v>1165</v>
      </c>
      <c r="Q1" s="2" t="s">
        <v>12</v>
      </c>
      <c r="R1" t="s">
        <v>13</v>
      </c>
      <c r="S1" s="4" t="s">
        <v>14</v>
      </c>
      <c r="T1" t="s">
        <v>1133</v>
      </c>
    </row>
    <row r="2" spans="1:20" x14ac:dyDescent="0.25">
      <c r="A2" s="6">
        <v>10</v>
      </c>
      <c r="B2" t="s">
        <v>15</v>
      </c>
      <c r="C2">
        <v>6</v>
      </c>
      <c r="D2" s="2">
        <v>45017.046527777777</v>
      </c>
      <c r="E2" s="1">
        <f>sala[[#This Row],[Hora de llegada]]</f>
        <v>45017.046527777777</v>
      </c>
      <c r="F2" s="2">
        <v>45017.159722222219</v>
      </c>
      <c r="G2" s="1">
        <f>sala[[#This Row],[Hora de Salida]]</f>
        <v>45017.159722222219</v>
      </c>
      <c r="H2" t="s">
        <v>16</v>
      </c>
      <c r="I2" t="s">
        <v>17</v>
      </c>
      <c r="J2" t="s">
        <v>18</v>
      </c>
      <c r="K2" s="13">
        <v>48.55</v>
      </c>
      <c r="L2" t="s">
        <v>19</v>
      </c>
      <c r="M2">
        <v>1</v>
      </c>
      <c r="N2" t="s">
        <v>20</v>
      </c>
      <c r="O2" t="s">
        <v>21</v>
      </c>
      <c r="P2" s="11">
        <f>SUMIF('cocina'!A:A,M2,'cocina'!K:K)</f>
        <v>138</v>
      </c>
      <c r="Q2" s="2">
        <f t="shared" ref="Q2:Q65" si="0">IF(L2="Ocupada",F2-D2+"00:15",F2-D2)</f>
        <v>0.1131944444423425</v>
      </c>
      <c r="R2" s="2">
        <f>SUMIF('cocina'!A:A,M2,'cocina'!H:H)/1440</f>
        <v>3.9583333333333331E-2</v>
      </c>
      <c r="S2" s="2">
        <f>IF(N(R2) &gt; N(Q2), 0, N(Q2) - N(R2))</f>
        <v>7.361111110900917E-2</v>
      </c>
      <c r="T2" t="str">
        <f>IF(S2=0,"NO","SÍ")</f>
        <v>SÍ</v>
      </c>
    </row>
    <row r="3" spans="1:20" x14ac:dyDescent="0.25">
      <c r="A3" s="6">
        <v>6</v>
      </c>
      <c r="B3" t="s">
        <v>22</v>
      </c>
      <c r="C3">
        <v>6</v>
      </c>
      <c r="D3" s="2">
        <v>45017.061111111114</v>
      </c>
      <c r="E3" s="1">
        <f>sala[[#This Row],[Hora de llegada]]</f>
        <v>45017.061111111114</v>
      </c>
      <c r="F3" s="2">
        <v>45017.15902777778</v>
      </c>
      <c r="G3" s="1">
        <f>sala[[#This Row],[Hora de Salida]]</f>
        <v>45017.15902777778</v>
      </c>
      <c r="H3" t="s">
        <v>23</v>
      </c>
      <c r="I3" t="s">
        <v>24</v>
      </c>
      <c r="J3" t="s">
        <v>25</v>
      </c>
      <c r="K3" s="13">
        <v>43.3</v>
      </c>
      <c r="L3" t="s">
        <v>19</v>
      </c>
      <c r="M3">
        <v>2</v>
      </c>
      <c r="N3" t="s">
        <v>26</v>
      </c>
      <c r="O3" t="s">
        <v>27</v>
      </c>
      <c r="P3" s="11">
        <f>SUMIF('cocina'!A:A,M3,'cocina'!K:K)</f>
        <v>58</v>
      </c>
      <c r="Q3" s="2">
        <f t="shared" si="0"/>
        <v>9.7916666665696539E-2</v>
      </c>
      <c r="R3" s="2">
        <f>SUMIF('cocina'!A:A,M3,'cocina'!H:H)/1440</f>
        <v>5.9027777777777776E-2</v>
      </c>
      <c r="S3" s="2">
        <f t="shared" ref="S3:S66" si="1">IF(N(R3) &gt; N(Q3), 0, N(Q3) - N(R3))</f>
        <v>3.8888888887918763E-2</v>
      </c>
      <c r="T3" t="str">
        <f t="shared" ref="T3:T66" si="2">IF(S3=0,"NO","SÍ")</f>
        <v>SÍ</v>
      </c>
    </row>
    <row r="4" spans="1:20" x14ac:dyDescent="0.25">
      <c r="A4" s="6">
        <v>20</v>
      </c>
      <c r="B4" t="s">
        <v>28</v>
      </c>
      <c r="C4">
        <v>1</v>
      </c>
      <c r="D4" s="2">
        <v>45017.020138888889</v>
      </c>
      <c r="E4" s="1">
        <f>sala[[#This Row],[Hora de llegada]]</f>
        <v>45017.020138888889</v>
      </c>
      <c r="F4" s="2">
        <v>45017.163888888892</v>
      </c>
      <c r="G4" s="1">
        <f>sala[[#This Row],[Hora de Salida]]</f>
        <v>45017.163888888892</v>
      </c>
      <c r="H4" t="s">
        <v>29</v>
      </c>
      <c r="I4" t="s">
        <v>24</v>
      </c>
      <c r="J4" t="s">
        <v>30</v>
      </c>
      <c r="K4" s="13">
        <v>30.87</v>
      </c>
      <c r="L4" t="s">
        <v>31</v>
      </c>
      <c r="M4">
        <v>3</v>
      </c>
      <c r="N4" t="s">
        <v>32</v>
      </c>
      <c r="O4" t="s">
        <v>33</v>
      </c>
      <c r="P4" s="11">
        <f>SUMIF('cocina'!A:A,M4,'cocina'!K:K)</f>
        <v>165</v>
      </c>
      <c r="Q4" s="2">
        <f t="shared" si="0"/>
        <v>0.14375000000291038</v>
      </c>
      <c r="R4" s="2">
        <f>SUMIF('cocina'!A:A,M4,'cocina'!H:H)/1440</f>
        <v>8.7499999999999994E-2</v>
      </c>
      <c r="S4" s="2">
        <f t="shared" si="1"/>
        <v>5.6250000002910389E-2</v>
      </c>
      <c r="T4" t="str">
        <f t="shared" si="2"/>
        <v>SÍ</v>
      </c>
    </row>
    <row r="5" spans="1:20" x14ac:dyDescent="0.25">
      <c r="A5" s="6">
        <v>3</v>
      </c>
      <c r="B5" t="s">
        <v>34</v>
      </c>
      <c r="C5">
        <v>1</v>
      </c>
      <c r="D5" s="2">
        <v>45017.127083333333</v>
      </c>
      <c r="E5" s="1">
        <f>sala[[#This Row],[Hora de llegada]]</f>
        <v>45017.127083333333</v>
      </c>
      <c r="F5" s="2">
        <v>45017.188194444447</v>
      </c>
      <c r="G5" s="1">
        <f>sala[[#This Row],[Hora de Salida]]</f>
        <v>45017.188194444447</v>
      </c>
      <c r="H5" t="s">
        <v>35</v>
      </c>
      <c r="I5" t="s">
        <v>17</v>
      </c>
      <c r="J5" t="s">
        <v>30</v>
      </c>
      <c r="K5" s="13">
        <v>34.68</v>
      </c>
      <c r="L5" t="s">
        <v>31</v>
      </c>
      <c r="M5">
        <v>4</v>
      </c>
      <c r="N5" t="s">
        <v>36</v>
      </c>
      <c r="O5" t="s">
        <v>37</v>
      </c>
      <c r="P5" s="11">
        <f>SUMIF('cocina'!A:A,M5,'cocina'!K:K)</f>
        <v>183</v>
      </c>
      <c r="Q5" s="2">
        <f t="shared" si="0"/>
        <v>6.1111111113859806E-2</v>
      </c>
      <c r="R5" s="2">
        <f>SUMIF('cocina'!A:A,M5,'cocina'!H:H)/1440</f>
        <v>2.7777777777777776E-2</v>
      </c>
      <c r="S5" s="2">
        <f t="shared" si="1"/>
        <v>3.333333333608203E-2</v>
      </c>
      <c r="T5" t="str">
        <f t="shared" si="2"/>
        <v>SÍ</v>
      </c>
    </row>
    <row r="6" spans="1:20" x14ac:dyDescent="0.25">
      <c r="A6" s="6">
        <v>8</v>
      </c>
      <c r="B6" t="s">
        <v>38</v>
      </c>
      <c r="C6">
        <v>2</v>
      </c>
      <c r="D6" s="2">
        <v>45017.000694444447</v>
      </c>
      <c r="E6" s="1">
        <f>sala[[#This Row],[Hora de llegada]]</f>
        <v>45017.000694444447</v>
      </c>
      <c r="F6" s="2">
        <v>45017.087500000001</v>
      </c>
      <c r="G6" s="1">
        <f>sala[[#This Row],[Hora de Salida]]</f>
        <v>45017.087500000001</v>
      </c>
      <c r="H6" t="s">
        <v>39</v>
      </c>
      <c r="I6" t="s">
        <v>17</v>
      </c>
      <c r="J6" t="s">
        <v>30</v>
      </c>
      <c r="K6" s="13">
        <v>24.33</v>
      </c>
      <c r="L6" t="s">
        <v>31</v>
      </c>
      <c r="M6">
        <v>5</v>
      </c>
      <c r="N6" t="s">
        <v>40</v>
      </c>
      <c r="O6" t="s">
        <v>41</v>
      </c>
      <c r="P6" s="11">
        <f>SUMIF('cocina'!A:A,M6,'cocina'!K:K)</f>
        <v>67</v>
      </c>
      <c r="Q6" s="2">
        <f t="shared" si="0"/>
        <v>8.6805555554747116E-2</v>
      </c>
      <c r="R6" s="2">
        <f>SUMIF('cocina'!A:A,M6,'cocina'!H:H)/1440</f>
        <v>1.1805555555555555E-2</v>
      </c>
      <c r="S6" s="2">
        <f t="shared" si="1"/>
        <v>7.4999999999191561E-2</v>
      </c>
      <c r="T6" t="str">
        <f t="shared" si="2"/>
        <v>SÍ</v>
      </c>
    </row>
    <row r="7" spans="1:20" x14ac:dyDescent="0.25">
      <c r="A7" s="6">
        <v>7</v>
      </c>
      <c r="B7" t="s">
        <v>42</v>
      </c>
      <c r="C7">
        <v>5</v>
      </c>
      <c r="D7" s="2">
        <v>45017.058333333334</v>
      </c>
      <c r="E7" s="1">
        <f>sala[[#This Row],[Hora de llegada]]</f>
        <v>45017.058333333334</v>
      </c>
      <c r="F7" s="2">
        <v>45017.147222222222</v>
      </c>
      <c r="G7" s="1">
        <f>sala[[#This Row],[Hora de Salida]]</f>
        <v>45017.147222222222</v>
      </c>
      <c r="H7" t="s">
        <v>39</v>
      </c>
      <c r="I7" t="s">
        <v>43</v>
      </c>
      <c r="J7" t="s">
        <v>30</v>
      </c>
      <c r="K7" s="13">
        <v>26.57</v>
      </c>
      <c r="L7" t="s">
        <v>31</v>
      </c>
      <c r="M7">
        <v>6</v>
      </c>
      <c r="N7" t="s">
        <v>40</v>
      </c>
      <c r="O7" t="s">
        <v>44</v>
      </c>
      <c r="P7" s="11">
        <f>SUMIF('cocina'!A:A,M7,'cocina'!K:K)</f>
        <v>70</v>
      </c>
      <c r="Q7" s="2">
        <f t="shared" si="0"/>
        <v>8.8888888887595385E-2</v>
      </c>
      <c r="R7" s="2">
        <f>SUMIF('cocina'!A:A,M7,'cocina'!H:H)/1440</f>
        <v>7.6388888888888886E-3</v>
      </c>
      <c r="S7" s="2">
        <f t="shared" si="1"/>
        <v>8.1249999998706496E-2</v>
      </c>
      <c r="T7" t="str">
        <f t="shared" si="2"/>
        <v>SÍ</v>
      </c>
    </row>
    <row r="8" spans="1:20" x14ac:dyDescent="0.25">
      <c r="A8" s="6">
        <v>17</v>
      </c>
      <c r="B8" t="s">
        <v>45</v>
      </c>
      <c r="C8">
        <v>6</v>
      </c>
      <c r="D8" s="2">
        <v>45017.081250000003</v>
      </c>
      <c r="E8" s="1">
        <f>sala[[#This Row],[Hora de llegada]]</f>
        <v>45017.081250000003</v>
      </c>
      <c r="F8" s="2">
        <v>45017.181944444441</v>
      </c>
      <c r="G8" s="1">
        <f>sala[[#This Row],[Hora de Salida]]</f>
        <v>45017.181944444441</v>
      </c>
      <c r="H8" t="s">
        <v>29</v>
      </c>
      <c r="I8" t="s">
        <v>43</v>
      </c>
      <c r="J8" t="s">
        <v>30</v>
      </c>
      <c r="K8" s="13">
        <v>10.54</v>
      </c>
      <c r="L8" t="s">
        <v>46</v>
      </c>
      <c r="M8">
        <v>7</v>
      </c>
      <c r="N8" t="s">
        <v>47</v>
      </c>
      <c r="O8" t="s">
        <v>48</v>
      </c>
      <c r="P8" s="11">
        <f>SUMIF('cocina'!A:A,M8,'cocina'!K:K)</f>
        <v>172</v>
      </c>
      <c r="Q8" s="2">
        <f t="shared" si="0"/>
        <v>0.1111111111046436</v>
      </c>
      <c r="R8" s="2">
        <f>SUMIF('cocina'!A:A,M8,'cocina'!H:H)/1440</f>
        <v>2.8472222222222222E-2</v>
      </c>
      <c r="S8" s="2">
        <f t="shared" si="1"/>
        <v>8.263888888242138E-2</v>
      </c>
      <c r="T8" t="str">
        <f t="shared" si="2"/>
        <v>SÍ</v>
      </c>
    </row>
    <row r="9" spans="1:20" x14ac:dyDescent="0.25">
      <c r="A9" s="6">
        <v>11</v>
      </c>
      <c r="B9" t="s">
        <v>49</v>
      </c>
      <c r="C9">
        <v>1</v>
      </c>
      <c r="D9" s="2">
        <v>45017.09097222222</v>
      </c>
      <c r="E9" s="1">
        <f>sala[[#This Row],[Hora de llegada]]</f>
        <v>45017.09097222222</v>
      </c>
      <c r="F9" s="2">
        <v>45017.200694444444</v>
      </c>
      <c r="G9" s="1">
        <f>sala[[#This Row],[Hora de Salida]]</f>
        <v>45017.200694444444</v>
      </c>
      <c r="H9" t="s">
        <v>29</v>
      </c>
      <c r="I9" t="s">
        <v>24</v>
      </c>
      <c r="J9" t="s">
        <v>30</v>
      </c>
      <c r="K9" s="13">
        <v>49.18</v>
      </c>
      <c r="L9" t="s">
        <v>19</v>
      </c>
      <c r="M9">
        <v>8</v>
      </c>
      <c r="N9" t="s">
        <v>36</v>
      </c>
      <c r="O9" t="s">
        <v>50</v>
      </c>
      <c r="P9" s="11">
        <f>SUMIF('cocina'!A:A,M9,'cocina'!K:K)</f>
        <v>242</v>
      </c>
      <c r="Q9" s="2">
        <f t="shared" si="0"/>
        <v>0.10972222222335404</v>
      </c>
      <c r="R9" s="2">
        <f>SUMIF('cocina'!A:A,M9,'cocina'!H:H)/1440</f>
        <v>3.8194444444444448E-2</v>
      </c>
      <c r="S9" s="2">
        <f t="shared" si="1"/>
        <v>7.152777777890959E-2</v>
      </c>
      <c r="T9" t="str">
        <f t="shared" si="2"/>
        <v>SÍ</v>
      </c>
    </row>
    <row r="10" spans="1:20" x14ac:dyDescent="0.25">
      <c r="A10" s="6">
        <v>15</v>
      </c>
      <c r="B10" t="s">
        <v>51</v>
      </c>
      <c r="C10">
        <v>5</v>
      </c>
      <c r="D10" s="2">
        <v>45017.085416666669</v>
      </c>
      <c r="E10" s="1">
        <f>sala[[#This Row],[Hora de llegada]]</f>
        <v>45017.085416666669</v>
      </c>
      <c r="F10" s="2">
        <v>45017.184027777781</v>
      </c>
      <c r="G10" s="1">
        <f>sala[[#This Row],[Hora de Salida]]</f>
        <v>45017.184027777781</v>
      </c>
      <c r="H10" t="s">
        <v>29</v>
      </c>
      <c r="I10" t="s">
        <v>17</v>
      </c>
      <c r="J10" t="s">
        <v>18</v>
      </c>
      <c r="K10" s="13">
        <v>46.85</v>
      </c>
      <c r="L10" t="s">
        <v>31</v>
      </c>
      <c r="M10">
        <v>9</v>
      </c>
      <c r="N10" t="s">
        <v>52</v>
      </c>
      <c r="O10" t="s">
        <v>53</v>
      </c>
      <c r="P10" s="11">
        <f>SUMIF('cocina'!A:A,M10,'cocina'!K:K)</f>
        <v>169</v>
      </c>
      <c r="Q10" s="2">
        <f t="shared" si="0"/>
        <v>9.8611111112404615E-2</v>
      </c>
      <c r="R10" s="2">
        <f>SUMIF('cocina'!A:A,M10,'cocina'!H:H)/1440</f>
        <v>0.10138888888888889</v>
      </c>
      <c r="S10" s="2">
        <f t="shared" si="1"/>
        <v>0</v>
      </c>
      <c r="T10" t="str">
        <f t="shared" si="2"/>
        <v>NO</v>
      </c>
    </row>
    <row r="11" spans="1:20" x14ac:dyDescent="0.25">
      <c r="A11" s="6">
        <v>17</v>
      </c>
      <c r="B11" t="s">
        <v>54</v>
      </c>
      <c r="C11">
        <v>1</v>
      </c>
      <c r="D11" s="2">
        <v>45017.001388888886</v>
      </c>
      <c r="E11" s="1">
        <f>sala[[#This Row],[Hora de llegada]]</f>
        <v>45017.001388888886</v>
      </c>
      <c r="F11" s="2">
        <v>45017.078472222223</v>
      </c>
      <c r="G11" s="1">
        <f>sala[[#This Row],[Hora de Salida]]</f>
        <v>45017.078472222223</v>
      </c>
      <c r="H11" t="s">
        <v>39</v>
      </c>
      <c r="I11" t="s">
        <v>17</v>
      </c>
      <c r="J11" t="s">
        <v>30</v>
      </c>
      <c r="K11" s="13">
        <v>16.600000000000001</v>
      </c>
      <c r="L11" t="s">
        <v>46</v>
      </c>
      <c r="M11">
        <v>10</v>
      </c>
      <c r="N11" t="s">
        <v>55</v>
      </c>
      <c r="O11" t="s">
        <v>56</v>
      </c>
      <c r="P11" s="11">
        <f>SUMIF('cocina'!A:A,M11,'cocina'!K:K)</f>
        <v>148</v>
      </c>
      <c r="Q11" s="2">
        <f t="shared" si="0"/>
        <v>8.7500000003880515E-2</v>
      </c>
      <c r="R11" s="2">
        <f>SUMIF('cocina'!A:A,M11,'cocina'!H:H)/1440</f>
        <v>2.013888888888889E-2</v>
      </c>
      <c r="S11" s="2">
        <f t="shared" si="1"/>
        <v>6.7361111114991629E-2</v>
      </c>
      <c r="T11" t="str">
        <f t="shared" si="2"/>
        <v>SÍ</v>
      </c>
    </row>
    <row r="12" spans="1:20" x14ac:dyDescent="0.25">
      <c r="A12" s="6">
        <v>14</v>
      </c>
      <c r="B12" t="s">
        <v>57</v>
      </c>
      <c r="C12">
        <v>1</v>
      </c>
      <c r="D12" s="2">
        <v>45017.156944444447</v>
      </c>
      <c r="E12" s="1">
        <f>sala[[#This Row],[Hora de llegada]]</f>
        <v>45017.156944444447</v>
      </c>
      <c r="F12" s="2">
        <v>45017.272916666669</v>
      </c>
      <c r="G12" s="1">
        <f>sala[[#This Row],[Hora de Salida]]</f>
        <v>45017.272916666669</v>
      </c>
      <c r="H12" t="s">
        <v>23</v>
      </c>
      <c r="I12" t="s">
        <v>17</v>
      </c>
      <c r="J12" t="s">
        <v>30</v>
      </c>
      <c r="K12" s="13">
        <v>32.89</v>
      </c>
      <c r="L12" t="s">
        <v>31</v>
      </c>
      <c r="M12">
        <v>11</v>
      </c>
      <c r="N12" t="s">
        <v>40</v>
      </c>
      <c r="O12" t="s">
        <v>58</v>
      </c>
      <c r="P12" s="11">
        <f>SUMIF('cocina'!A:A,M12,'cocina'!K:K)</f>
        <v>88</v>
      </c>
      <c r="Q12" s="2">
        <f t="shared" si="0"/>
        <v>0.11597222222189885</v>
      </c>
      <c r="R12" s="2">
        <f>SUMIF('cocina'!A:A,M12,'cocina'!H:H)/1440</f>
        <v>3.888888888888889E-2</v>
      </c>
      <c r="S12" s="2">
        <f t="shared" si="1"/>
        <v>7.7083333333009957E-2</v>
      </c>
      <c r="T12" t="str">
        <f t="shared" si="2"/>
        <v>SÍ</v>
      </c>
    </row>
    <row r="13" spans="1:20" x14ac:dyDescent="0.25">
      <c r="A13" s="6">
        <v>14</v>
      </c>
      <c r="B13" t="s">
        <v>59</v>
      </c>
      <c r="C13">
        <v>6</v>
      </c>
      <c r="D13" s="2">
        <v>45017.00277777778</v>
      </c>
      <c r="E13" s="1">
        <f>sala[[#This Row],[Hora de llegada]]</f>
        <v>45017.00277777778</v>
      </c>
      <c r="F13" s="2">
        <v>45017.140972222223</v>
      </c>
      <c r="G13" s="1">
        <f>sala[[#This Row],[Hora de Salida]]</f>
        <v>45017.140972222223</v>
      </c>
      <c r="H13" t="s">
        <v>39</v>
      </c>
      <c r="I13" t="s">
        <v>43</v>
      </c>
      <c r="J13" t="s">
        <v>30</v>
      </c>
      <c r="K13" s="13">
        <v>45.27</v>
      </c>
      <c r="L13" t="s">
        <v>46</v>
      </c>
      <c r="M13">
        <v>12</v>
      </c>
      <c r="N13" t="s">
        <v>26</v>
      </c>
      <c r="O13" t="s">
        <v>60</v>
      </c>
      <c r="P13" s="11">
        <f>SUMIF('cocina'!A:A,M13,'cocina'!K:K)</f>
        <v>326</v>
      </c>
      <c r="Q13" s="2">
        <f t="shared" si="0"/>
        <v>0.14861111111046435</v>
      </c>
      <c r="R13" s="2">
        <f>SUMIF('cocina'!A:A,M13,'cocina'!H:H)/1440</f>
        <v>6.5972222222222224E-2</v>
      </c>
      <c r="S13" s="2">
        <f t="shared" si="1"/>
        <v>8.2638888888242126E-2</v>
      </c>
      <c r="T13" t="str">
        <f t="shared" si="2"/>
        <v>SÍ</v>
      </c>
    </row>
    <row r="14" spans="1:20" x14ac:dyDescent="0.25">
      <c r="A14" s="6">
        <v>2</v>
      </c>
      <c r="B14" t="s">
        <v>61</v>
      </c>
      <c r="C14">
        <v>1</v>
      </c>
      <c r="D14" s="2">
        <v>45017.131249999999</v>
      </c>
      <c r="E14" s="1">
        <f>sala[[#This Row],[Hora de llegada]]</f>
        <v>45017.131249999999</v>
      </c>
      <c r="F14" s="2">
        <v>45017.230555555558</v>
      </c>
      <c r="G14" s="1">
        <f>sala[[#This Row],[Hora de Salida]]</f>
        <v>45017.230555555558</v>
      </c>
      <c r="H14" t="s">
        <v>35</v>
      </c>
      <c r="I14" t="s">
        <v>17</v>
      </c>
      <c r="J14" t="s">
        <v>25</v>
      </c>
      <c r="K14" s="13">
        <v>22.06</v>
      </c>
      <c r="L14" t="s">
        <v>46</v>
      </c>
      <c r="M14">
        <v>13</v>
      </c>
      <c r="N14" t="s">
        <v>32</v>
      </c>
      <c r="O14" t="s">
        <v>62</v>
      </c>
      <c r="P14" s="11">
        <f>SUMIF('cocina'!A:A,M14,'cocina'!K:K)</f>
        <v>87</v>
      </c>
      <c r="Q14" s="2">
        <f t="shared" si="0"/>
        <v>0.10972222222577936</v>
      </c>
      <c r="R14" s="2">
        <f>SUMIF('cocina'!A:A,M14,'cocina'!H:H)/1440</f>
        <v>4.0972222222222222E-2</v>
      </c>
      <c r="S14" s="2">
        <f t="shared" si="1"/>
        <v>6.8750000003557132E-2</v>
      </c>
      <c r="T14" t="str">
        <f t="shared" si="2"/>
        <v>SÍ</v>
      </c>
    </row>
    <row r="15" spans="1:20" x14ac:dyDescent="0.25">
      <c r="A15" s="6">
        <v>16</v>
      </c>
      <c r="B15" t="s">
        <v>63</v>
      </c>
      <c r="C15">
        <v>6</v>
      </c>
      <c r="D15" s="2">
        <v>45017.012499999997</v>
      </c>
      <c r="E15" s="1">
        <f>sala[[#This Row],[Hora de llegada]]</f>
        <v>45017.012499999997</v>
      </c>
      <c r="F15" s="2">
        <v>45017.081944444442</v>
      </c>
      <c r="G15" s="1">
        <f>sala[[#This Row],[Hora de Salida]]</f>
        <v>45017.081944444442</v>
      </c>
      <c r="H15" t="s">
        <v>29</v>
      </c>
      <c r="I15" t="s">
        <v>17</v>
      </c>
      <c r="J15" t="s">
        <v>25</v>
      </c>
      <c r="K15" s="13">
        <v>48.76</v>
      </c>
      <c r="L15" t="s">
        <v>31</v>
      </c>
      <c r="M15">
        <v>14</v>
      </c>
      <c r="N15" t="s">
        <v>40</v>
      </c>
      <c r="O15" t="s">
        <v>64</v>
      </c>
      <c r="P15" s="11">
        <f>SUMIF('cocina'!A:A,M15,'cocina'!K:K)</f>
        <v>129</v>
      </c>
      <c r="Q15" s="2">
        <f t="shared" si="0"/>
        <v>6.9444444445252884E-2</v>
      </c>
      <c r="R15" s="2">
        <f>SUMIF('cocina'!A:A,M15,'cocina'!H:H)/1440</f>
        <v>0.10694444444444444</v>
      </c>
      <c r="S15" s="2">
        <f t="shared" si="1"/>
        <v>0</v>
      </c>
      <c r="T15" t="str">
        <f t="shared" si="2"/>
        <v>NO</v>
      </c>
    </row>
    <row r="16" spans="1:20" x14ac:dyDescent="0.25">
      <c r="A16" s="6">
        <v>6</v>
      </c>
      <c r="B16" t="s">
        <v>65</v>
      </c>
      <c r="C16">
        <v>4</v>
      </c>
      <c r="D16" s="2">
        <v>45017.14166666667</v>
      </c>
      <c r="E16" s="1">
        <f>sala[[#This Row],[Hora de llegada]]</f>
        <v>45017.14166666667</v>
      </c>
      <c r="F16" s="2">
        <v>45017.207638888889</v>
      </c>
      <c r="G16" s="1">
        <f>sala[[#This Row],[Hora de Salida]]</f>
        <v>45017.207638888889</v>
      </c>
      <c r="H16" t="s">
        <v>23</v>
      </c>
      <c r="I16" t="s">
        <v>24</v>
      </c>
      <c r="J16" t="s">
        <v>30</v>
      </c>
      <c r="K16" s="13">
        <v>28.77</v>
      </c>
      <c r="L16" t="s">
        <v>46</v>
      </c>
      <c r="M16">
        <v>15</v>
      </c>
      <c r="N16" t="s">
        <v>55</v>
      </c>
      <c r="O16" t="s">
        <v>66</v>
      </c>
      <c r="P16" s="11">
        <f>SUMIF('cocina'!A:A,M16,'cocina'!K:K)</f>
        <v>224</v>
      </c>
      <c r="Q16" s="2">
        <f t="shared" si="0"/>
        <v>7.6388888885655135E-2</v>
      </c>
      <c r="R16" s="2">
        <f>SUMIF('cocina'!A:A,M16,'cocina'!H:H)/1440</f>
        <v>7.1527777777777773E-2</v>
      </c>
      <c r="S16" s="2">
        <f t="shared" si="1"/>
        <v>4.8611111078773611E-3</v>
      </c>
      <c r="T16" t="str">
        <f t="shared" si="2"/>
        <v>SÍ</v>
      </c>
    </row>
    <row r="17" spans="1:20" x14ac:dyDescent="0.25">
      <c r="A17" s="6">
        <v>20</v>
      </c>
      <c r="B17" t="s">
        <v>67</v>
      </c>
      <c r="C17">
        <v>5</v>
      </c>
      <c r="D17" s="2">
        <v>45017.104861111111</v>
      </c>
      <c r="E17" s="1">
        <f>sala[[#This Row],[Hora de llegada]]</f>
        <v>45017.104861111111</v>
      </c>
      <c r="F17" s="2">
        <v>45017.183333333334</v>
      </c>
      <c r="G17" s="1">
        <f>sala[[#This Row],[Hora de Salida]]</f>
        <v>45017.183333333334</v>
      </c>
      <c r="H17" t="s">
        <v>39</v>
      </c>
      <c r="I17" t="s">
        <v>17</v>
      </c>
      <c r="J17" t="s">
        <v>25</v>
      </c>
      <c r="K17" s="13">
        <v>37.9</v>
      </c>
      <c r="L17" t="s">
        <v>19</v>
      </c>
      <c r="M17">
        <v>16</v>
      </c>
      <c r="N17" t="s">
        <v>52</v>
      </c>
      <c r="O17" t="s">
        <v>68</v>
      </c>
      <c r="P17" s="11">
        <f>SUMIF('cocina'!A:A,M17,'cocina'!K:K)</f>
        <v>28</v>
      </c>
      <c r="Q17" s="2">
        <f t="shared" si="0"/>
        <v>7.8472222223354038E-2</v>
      </c>
      <c r="R17" s="2">
        <f>SUMIF('cocina'!A:A,M17,'cocina'!H:H)/1440</f>
        <v>2.6388888888888889E-2</v>
      </c>
      <c r="S17" s="2">
        <f t="shared" si="1"/>
        <v>5.2083333334465146E-2</v>
      </c>
      <c r="T17" t="str">
        <f t="shared" si="2"/>
        <v>SÍ</v>
      </c>
    </row>
    <row r="18" spans="1:20" x14ac:dyDescent="0.25">
      <c r="A18" s="6">
        <v>14</v>
      </c>
      <c r="B18" t="s">
        <v>69</v>
      </c>
      <c r="C18">
        <v>6</v>
      </c>
      <c r="D18" s="2">
        <v>45017.006249999999</v>
      </c>
      <c r="E18" s="1">
        <f>sala[[#This Row],[Hora de llegada]]</f>
        <v>45017.006249999999</v>
      </c>
      <c r="F18" s="2">
        <v>45017.143750000003</v>
      </c>
      <c r="G18" s="1">
        <f>sala[[#This Row],[Hora de Salida]]</f>
        <v>45017.143750000003</v>
      </c>
      <c r="H18" t="s">
        <v>29</v>
      </c>
      <c r="I18" t="s">
        <v>24</v>
      </c>
      <c r="J18" t="s">
        <v>30</v>
      </c>
      <c r="K18" s="13">
        <v>12.17</v>
      </c>
      <c r="L18" t="s">
        <v>31</v>
      </c>
      <c r="M18">
        <v>17</v>
      </c>
      <c r="N18" t="s">
        <v>70</v>
      </c>
      <c r="O18" t="s">
        <v>71</v>
      </c>
      <c r="P18" s="11">
        <f>SUMIF('cocina'!A:A,M18,'cocina'!K:K)</f>
        <v>137</v>
      </c>
      <c r="Q18" s="2">
        <f t="shared" si="0"/>
        <v>0.13750000000436557</v>
      </c>
      <c r="R18" s="2">
        <f>SUMIF('cocina'!A:A,M18,'cocina'!H:H)/1440</f>
        <v>0.10972222222222222</v>
      </c>
      <c r="S18" s="2">
        <f t="shared" si="1"/>
        <v>2.7777777782143354E-2</v>
      </c>
      <c r="T18" t="str">
        <f t="shared" si="2"/>
        <v>SÍ</v>
      </c>
    </row>
    <row r="19" spans="1:20" x14ac:dyDescent="0.25">
      <c r="A19" s="6">
        <v>9</v>
      </c>
      <c r="B19" t="s">
        <v>72</v>
      </c>
      <c r="C19">
        <v>2</v>
      </c>
      <c r="D19" s="2">
        <v>45017.087500000001</v>
      </c>
      <c r="E19" s="1">
        <f>sala[[#This Row],[Hora de llegada]]</f>
        <v>45017.087500000001</v>
      </c>
      <c r="F19" s="2">
        <v>45017.18472222222</v>
      </c>
      <c r="G19" s="1">
        <f>sala[[#This Row],[Hora de Salida]]</f>
        <v>45017.18472222222</v>
      </c>
      <c r="H19" t="s">
        <v>29</v>
      </c>
      <c r="I19" t="s">
        <v>24</v>
      </c>
      <c r="J19" t="s">
        <v>30</v>
      </c>
      <c r="K19" s="13">
        <v>33.090000000000003</v>
      </c>
      <c r="L19" t="s">
        <v>31</v>
      </c>
      <c r="M19">
        <v>18</v>
      </c>
      <c r="N19" t="s">
        <v>26</v>
      </c>
      <c r="O19" t="s">
        <v>73</v>
      </c>
      <c r="P19" s="11">
        <f>SUMIF('cocina'!A:A,M19,'cocina'!K:K)</f>
        <v>251</v>
      </c>
      <c r="Q19" s="2">
        <f t="shared" si="0"/>
        <v>9.7222222218988463E-2</v>
      </c>
      <c r="R19" s="2">
        <f>SUMIF('cocina'!A:A,M19,'cocina'!H:H)/1440</f>
        <v>9.3055555555555558E-2</v>
      </c>
      <c r="S19" s="2">
        <f t="shared" si="1"/>
        <v>4.1666666634329053E-3</v>
      </c>
      <c r="T19" t="str">
        <f t="shared" si="2"/>
        <v>SÍ</v>
      </c>
    </row>
    <row r="20" spans="1:20" x14ac:dyDescent="0.25">
      <c r="A20" s="6">
        <v>18</v>
      </c>
      <c r="B20" t="s">
        <v>74</v>
      </c>
      <c r="C20">
        <v>3</v>
      </c>
      <c r="D20" s="2">
        <v>45017.024305555555</v>
      </c>
      <c r="E20" s="1">
        <f>sala[[#This Row],[Hora de llegada]]</f>
        <v>45017.024305555555</v>
      </c>
      <c r="F20" s="2">
        <v>45017.145138888889</v>
      </c>
      <c r="G20" s="1">
        <f>sala[[#This Row],[Hora de Salida]]</f>
        <v>45017.145138888889</v>
      </c>
      <c r="H20" t="s">
        <v>29</v>
      </c>
      <c r="I20" t="s">
        <v>17</v>
      </c>
      <c r="J20" t="s">
        <v>30</v>
      </c>
      <c r="K20" s="13">
        <v>17.45</v>
      </c>
      <c r="L20" t="s">
        <v>31</v>
      </c>
      <c r="M20">
        <v>19</v>
      </c>
      <c r="N20" t="s">
        <v>75</v>
      </c>
      <c r="O20" t="s">
        <v>76</v>
      </c>
      <c r="P20" s="11">
        <f>SUMIF('cocina'!A:A,M20,'cocina'!K:K)</f>
        <v>80</v>
      </c>
      <c r="Q20" s="2">
        <f t="shared" si="0"/>
        <v>0.12083333333430346</v>
      </c>
      <c r="R20" s="2">
        <f>SUMIF('cocina'!A:A,M20,'cocina'!H:H)/1440</f>
        <v>3.0555555555555555E-2</v>
      </c>
      <c r="S20" s="2">
        <f t="shared" si="1"/>
        <v>9.0277777778747903E-2</v>
      </c>
      <c r="T20" t="str">
        <f t="shared" si="2"/>
        <v>SÍ</v>
      </c>
    </row>
    <row r="21" spans="1:20" x14ac:dyDescent="0.25">
      <c r="A21" s="6">
        <v>8</v>
      </c>
      <c r="B21" t="s">
        <v>77</v>
      </c>
      <c r="C21">
        <v>2</v>
      </c>
      <c r="D21" s="2">
        <v>45017.059027777781</v>
      </c>
      <c r="E21" s="1">
        <f>sala[[#This Row],[Hora de llegada]]</f>
        <v>45017.059027777781</v>
      </c>
      <c r="F21" s="2">
        <v>45017.216666666667</v>
      </c>
      <c r="G21" s="1">
        <f>sala[[#This Row],[Hora de Salida]]</f>
        <v>45017.216666666667</v>
      </c>
      <c r="H21" t="s">
        <v>16</v>
      </c>
      <c r="I21" t="s">
        <v>17</v>
      </c>
      <c r="J21" t="s">
        <v>30</v>
      </c>
      <c r="K21" s="13">
        <v>31.7</v>
      </c>
      <c r="L21" t="s">
        <v>19</v>
      </c>
      <c r="M21">
        <v>20</v>
      </c>
      <c r="N21" t="s">
        <v>75</v>
      </c>
      <c r="O21" t="s">
        <v>78</v>
      </c>
      <c r="P21" s="11">
        <f>SUMIF('cocina'!A:A,M21,'cocina'!K:K)</f>
        <v>178</v>
      </c>
      <c r="Q21" s="2">
        <f t="shared" si="0"/>
        <v>0.15763888888614019</v>
      </c>
      <c r="R21" s="2">
        <f>SUMIF('cocina'!A:A,M21,'cocina'!H:H)/1440</f>
        <v>4.8611111111111112E-2</v>
      </c>
      <c r="S21" s="2">
        <f t="shared" si="1"/>
        <v>0.10902777777502909</v>
      </c>
      <c r="T21" t="str">
        <f t="shared" si="2"/>
        <v>SÍ</v>
      </c>
    </row>
    <row r="22" spans="1:20" x14ac:dyDescent="0.25">
      <c r="A22" s="6">
        <v>12</v>
      </c>
      <c r="B22" t="s">
        <v>79</v>
      </c>
      <c r="C22">
        <v>2</v>
      </c>
      <c r="D22" s="2">
        <v>45017.152083333334</v>
      </c>
      <c r="E22" s="1">
        <f>sala[[#This Row],[Hora de llegada]]</f>
        <v>45017.152083333334</v>
      </c>
      <c r="F22" s="2">
        <v>45017.244444444441</v>
      </c>
      <c r="G22" s="1">
        <f>sala[[#This Row],[Hora de Salida]]</f>
        <v>45017.244444444441</v>
      </c>
      <c r="H22" t="s">
        <v>16</v>
      </c>
      <c r="I22" t="s">
        <v>17</v>
      </c>
      <c r="J22" t="s">
        <v>30</v>
      </c>
      <c r="K22" s="13">
        <v>20.53</v>
      </c>
      <c r="L22" t="s">
        <v>19</v>
      </c>
      <c r="M22">
        <v>21</v>
      </c>
      <c r="N22" t="s">
        <v>55</v>
      </c>
      <c r="O22" t="s">
        <v>80</v>
      </c>
      <c r="P22" s="11">
        <f>SUMIF('cocina'!A:A,M22,'cocina'!K:K)</f>
        <v>274</v>
      </c>
      <c r="Q22" s="2">
        <f t="shared" si="0"/>
        <v>9.2361111106583849E-2</v>
      </c>
      <c r="R22" s="2">
        <f>SUMIF('cocina'!A:A,M22,'cocina'!H:H)/1440</f>
        <v>0.10555555555555556</v>
      </c>
      <c r="S22" s="2">
        <f t="shared" si="1"/>
        <v>0</v>
      </c>
      <c r="T22" t="str">
        <f t="shared" si="2"/>
        <v>NO</v>
      </c>
    </row>
    <row r="23" spans="1:20" x14ac:dyDescent="0.25">
      <c r="A23" s="6">
        <v>15</v>
      </c>
      <c r="B23" t="s">
        <v>81</v>
      </c>
      <c r="C23">
        <v>1</v>
      </c>
      <c r="D23" s="2">
        <v>45017.094444444447</v>
      </c>
      <c r="E23" s="1">
        <f>sala[[#This Row],[Hora de llegada]]</f>
        <v>45017.094444444447</v>
      </c>
      <c r="F23" s="2">
        <v>45017.199305555558</v>
      </c>
      <c r="G23" s="1">
        <f>sala[[#This Row],[Hora de Salida]]</f>
        <v>45017.199305555558</v>
      </c>
      <c r="H23" t="s">
        <v>39</v>
      </c>
      <c r="I23" t="s">
        <v>17</v>
      </c>
      <c r="J23" t="s">
        <v>30</v>
      </c>
      <c r="K23" s="13">
        <v>45.41</v>
      </c>
      <c r="L23" t="s">
        <v>31</v>
      </c>
      <c r="M23">
        <v>22</v>
      </c>
      <c r="N23" t="s">
        <v>70</v>
      </c>
      <c r="O23" t="s">
        <v>82</v>
      </c>
      <c r="P23" s="11">
        <f>SUMIF('cocina'!A:A,M23,'cocina'!K:K)</f>
        <v>213</v>
      </c>
      <c r="Q23" s="2">
        <f t="shared" si="0"/>
        <v>0.10486111111094942</v>
      </c>
      <c r="R23" s="2">
        <f>SUMIF('cocina'!A:A,M23,'cocina'!H:H)/1440</f>
        <v>8.5416666666666669E-2</v>
      </c>
      <c r="S23" s="2">
        <f t="shared" si="1"/>
        <v>1.9444444444282755E-2</v>
      </c>
      <c r="T23" t="str">
        <f t="shared" si="2"/>
        <v>SÍ</v>
      </c>
    </row>
    <row r="24" spans="1:20" x14ac:dyDescent="0.25">
      <c r="A24" s="6">
        <v>1</v>
      </c>
      <c r="B24" t="s">
        <v>83</v>
      </c>
      <c r="C24">
        <v>5</v>
      </c>
      <c r="D24" s="2">
        <v>45017.113888888889</v>
      </c>
      <c r="E24" s="1">
        <f>sala[[#This Row],[Hora de llegada]]</f>
        <v>45017.113888888889</v>
      </c>
      <c r="F24" s="2">
        <v>45017.17291666667</v>
      </c>
      <c r="G24" s="1">
        <f>sala[[#This Row],[Hora de Salida]]</f>
        <v>45017.17291666667</v>
      </c>
      <c r="H24" t="s">
        <v>35</v>
      </c>
      <c r="I24" t="s">
        <v>43</v>
      </c>
      <c r="J24" t="s">
        <v>30</v>
      </c>
      <c r="K24" s="13">
        <v>38.46</v>
      </c>
      <c r="L24" t="s">
        <v>31</v>
      </c>
      <c r="M24">
        <v>23</v>
      </c>
      <c r="N24" t="s">
        <v>75</v>
      </c>
      <c r="O24" t="s">
        <v>84</v>
      </c>
      <c r="P24" s="11">
        <f>SUMIF('cocina'!A:A,M24,'cocina'!K:K)</f>
        <v>138</v>
      </c>
      <c r="Q24" s="2">
        <f t="shared" si="0"/>
        <v>5.9027777781011537E-2</v>
      </c>
      <c r="R24" s="2">
        <f>SUMIF('cocina'!A:A,M24,'cocina'!H:H)/1440</f>
        <v>4.3749999999999997E-2</v>
      </c>
      <c r="S24" s="2">
        <f t="shared" si="1"/>
        <v>1.5277777781011539E-2</v>
      </c>
      <c r="T24" t="str">
        <f t="shared" si="2"/>
        <v>SÍ</v>
      </c>
    </row>
    <row r="25" spans="1:20" x14ac:dyDescent="0.25">
      <c r="A25" s="6">
        <v>5</v>
      </c>
      <c r="B25" t="s">
        <v>85</v>
      </c>
      <c r="C25">
        <v>5</v>
      </c>
      <c r="D25" s="2">
        <v>45017.125694444447</v>
      </c>
      <c r="E25" s="1">
        <f>sala[[#This Row],[Hora de llegada]]</f>
        <v>45017.125694444447</v>
      </c>
      <c r="F25" s="2">
        <v>45017.263888888891</v>
      </c>
      <c r="G25" s="1">
        <f>sala[[#This Row],[Hora de Salida]]</f>
        <v>45017.263888888891</v>
      </c>
      <c r="H25" t="s">
        <v>16</v>
      </c>
      <c r="I25" t="s">
        <v>17</v>
      </c>
      <c r="J25" t="s">
        <v>30</v>
      </c>
      <c r="K25" s="13">
        <v>38.18</v>
      </c>
      <c r="L25" t="s">
        <v>46</v>
      </c>
      <c r="M25">
        <v>24</v>
      </c>
      <c r="N25" t="s">
        <v>47</v>
      </c>
      <c r="O25" t="s">
        <v>86</v>
      </c>
      <c r="P25" s="11">
        <f>SUMIF('cocina'!A:A,M25,'cocina'!K:K)</f>
        <v>233</v>
      </c>
      <c r="Q25" s="2">
        <f t="shared" si="0"/>
        <v>0.14861111111046435</v>
      </c>
      <c r="R25" s="2">
        <f>SUMIF('cocina'!A:A,M25,'cocina'!H:H)/1440</f>
        <v>0.125</v>
      </c>
      <c r="S25" s="2">
        <f t="shared" si="1"/>
        <v>2.361111111046435E-2</v>
      </c>
      <c r="T25" t="str">
        <f t="shared" si="2"/>
        <v>SÍ</v>
      </c>
    </row>
    <row r="26" spans="1:20" x14ac:dyDescent="0.25">
      <c r="A26" s="6">
        <v>12</v>
      </c>
      <c r="B26" t="s">
        <v>87</v>
      </c>
      <c r="C26">
        <v>5</v>
      </c>
      <c r="D26" s="2">
        <v>45017.125694444447</v>
      </c>
      <c r="E26" s="1">
        <f>sala[[#This Row],[Hora de llegada]]</f>
        <v>45017.125694444447</v>
      </c>
      <c r="F26" s="2">
        <v>45017.207638888889</v>
      </c>
      <c r="G26" s="1">
        <f>sala[[#This Row],[Hora de Salida]]</f>
        <v>45017.207638888889</v>
      </c>
      <c r="H26" t="s">
        <v>35</v>
      </c>
      <c r="I26" t="s">
        <v>43</v>
      </c>
      <c r="J26" t="s">
        <v>18</v>
      </c>
      <c r="K26" s="13">
        <v>46.15</v>
      </c>
      <c r="L26" t="s">
        <v>46</v>
      </c>
      <c r="M26">
        <v>25</v>
      </c>
      <c r="N26" t="s">
        <v>26</v>
      </c>
      <c r="O26" t="s">
        <v>88</v>
      </c>
      <c r="P26" s="11">
        <f>SUMIF('cocina'!A:A,M26,'cocina'!K:K)</f>
        <v>34</v>
      </c>
      <c r="Q26" s="2">
        <f t="shared" si="0"/>
        <v>9.2361111109009172E-2</v>
      </c>
      <c r="R26" s="2">
        <f>SUMIF('cocina'!A:A,M26,'cocina'!H:H)/1440</f>
        <v>2.4305555555555556E-2</v>
      </c>
      <c r="S26" s="2">
        <f t="shared" si="1"/>
        <v>6.805555555345362E-2</v>
      </c>
      <c r="T26" t="str">
        <f t="shared" si="2"/>
        <v>SÍ</v>
      </c>
    </row>
    <row r="27" spans="1:20" x14ac:dyDescent="0.25">
      <c r="A27" s="6">
        <v>18</v>
      </c>
      <c r="B27" t="s">
        <v>89</v>
      </c>
      <c r="C27">
        <v>2</v>
      </c>
      <c r="D27" s="2">
        <v>45017.086111111108</v>
      </c>
      <c r="E27" s="1">
        <f>sala[[#This Row],[Hora de llegada]]</f>
        <v>45017.086111111108</v>
      </c>
      <c r="F27" s="2">
        <v>45017.240972222222</v>
      </c>
      <c r="G27" s="1">
        <f>sala[[#This Row],[Hora de Salida]]</f>
        <v>45017.240972222222</v>
      </c>
      <c r="H27" t="s">
        <v>35</v>
      </c>
      <c r="I27" t="s">
        <v>24</v>
      </c>
      <c r="J27" t="s">
        <v>30</v>
      </c>
      <c r="K27" s="13">
        <v>10.37</v>
      </c>
      <c r="L27" t="s">
        <v>46</v>
      </c>
      <c r="M27">
        <v>26</v>
      </c>
      <c r="N27" t="s">
        <v>55</v>
      </c>
      <c r="O27" t="s">
        <v>90</v>
      </c>
      <c r="P27" s="11">
        <f>SUMIF('cocina'!A:A,M27,'cocina'!K:K)</f>
        <v>126</v>
      </c>
      <c r="Q27" s="2">
        <f t="shared" si="0"/>
        <v>0.16527777778052646</v>
      </c>
      <c r="R27" s="2">
        <f>SUMIF('cocina'!A:A,M27,'cocina'!H:H)/1440</f>
        <v>7.5694444444444439E-2</v>
      </c>
      <c r="S27" s="2">
        <f t="shared" si="1"/>
        <v>8.9583333336082024E-2</v>
      </c>
      <c r="T27" t="str">
        <f t="shared" si="2"/>
        <v>SÍ</v>
      </c>
    </row>
    <row r="28" spans="1:20" x14ac:dyDescent="0.25">
      <c r="A28" s="6">
        <v>4</v>
      </c>
      <c r="B28" t="s">
        <v>91</v>
      </c>
      <c r="C28">
        <v>2</v>
      </c>
      <c r="D28" s="2">
        <v>45017.054861111108</v>
      </c>
      <c r="E28" s="1">
        <f>sala[[#This Row],[Hora de llegada]]</f>
        <v>45017.054861111108</v>
      </c>
      <c r="F28" s="2">
        <v>45017.102083333331</v>
      </c>
      <c r="G28" s="1">
        <f>sala[[#This Row],[Hora de Salida]]</f>
        <v>45017.102083333331</v>
      </c>
      <c r="H28" t="s">
        <v>35</v>
      </c>
      <c r="I28" t="s">
        <v>17</v>
      </c>
      <c r="J28" t="s">
        <v>30</v>
      </c>
      <c r="K28" s="13">
        <v>19.27</v>
      </c>
      <c r="L28" t="s">
        <v>46</v>
      </c>
      <c r="M28">
        <v>27</v>
      </c>
      <c r="N28" t="s">
        <v>32</v>
      </c>
      <c r="O28" t="s">
        <v>92</v>
      </c>
      <c r="P28" s="11">
        <f>SUMIF('cocina'!A:A,M28,'cocina'!K:K)</f>
        <v>61</v>
      </c>
      <c r="Q28" s="2">
        <f t="shared" si="0"/>
        <v>5.7638888890020702E-2</v>
      </c>
      <c r="R28" s="2">
        <f>SUMIF('cocina'!A:A,M28,'cocina'!H:H)/1440</f>
        <v>3.8194444444444448E-2</v>
      </c>
      <c r="S28" s="2">
        <f t="shared" si="1"/>
        <v>1.9444444445576255E-2</v>
      </c>
      <c r="T28" t="str">
        <f t="shared" si="2"/>
        <v>SÍ</v>
      </c>
    </row>
    <row r="29" spans="1:20" x14ac:dyDescent="0.25">
      <c r="A29" s="6">
        <v>2</v>
      </c>
      <c r="B29" t="s">
        <v>93</v>
      </c>
      <c r="C29">
        <v>2</v>
      </c>
      <c r="D29" s="2">
        <v>45017.03402777778</v>
      </c>
      <c r="E29" s="1">
        <f>sala[[#This Row],[Hora de llegada]]</f>
        <v>45017.03402777778</v>
      </c>
      <c r="F29" s="2">
        <v>45017.136111111111</v>
      </c>
      <c r="G29" s="1">
        <f>sala[[#This Row],[Hora de Salida]]</f>
        <v>45017.136111111111</v>
      </c>
      <c r="H29" t="s">
        <v>39</v>
      </c>
      <c r="I29" t="s">
        <v>43</v>
      </c>
      <c r="J29" t="s">
        <v>30</v>
      </c>
      <c r="K29" s="13">
        <v>41.22</v>
      </c>
      <c r="L29" t="s">
        <v>19</v>
      </c>
      <c r="M29">
        <v>28</v>
      </c>
      <c r="N29" t="s">
        <v>94</v>
      </c>
      <c r="O29" t="s">
        <v>95</v>
      </c>
      <c r="P29" s="11">
        <f>SUMIF('cocina'!A:A,M29,'cocina'!K:K)</f>
        <v>94</v>
      </c>
      <c r="Q29" s="2">
        <f t="shared" si="0"/>
        <v>0.10208333333139308</v>
      </c>
      <c r="R29" s="2">
        <f>SUMIF('cocina'!A:A,M29,'cocina'!H:H)/1440</f>
        <v>3.888888888888889E-2</v>
      </c>
      <c r="S29" s="2">
        <f t="shared" si="1"/>
        <v>6.3194444442504188E-2</v>
      </c>
      <c r="T29" t="str">
        <f t="shared" si="2"/>
        <v>SÍ</v>
      </c>
    </row>
    <row r="30" spans="1:20" x14ac:dyDescent="0.25">
      <c r="A30" s="6">
        <v>20</v>
      </c>
      <c r="B30" t="s">
        <v>96</v>
      </c>
      <c r="C30">
        <v>5</v>
      </c>
      <c r="D30" s="2">
        <v>45017.126388888886</v>
      </c>
      <c r="E30" s="1">
        <f>sala[[#This Row],[Hora de llegada]]</f>
        <v>45017.126388888886</v>
      </c>
      <c r="F30" s="2">
        <v>45017.256944444445</v>
      </c>
      <c r="G30" s="1">
        <f>sala[[#This Row],[Hora de Salida]]</f>
        <v>45017.256944444445</v>
      </c>
      <c r="H30" t="s">
        <v>29</v>
      </c>
      <c r="I30" t="s">
        <v>17</v>
      </c>
      <c r="J30" t="s">
        <v>30</v>
      </c>
      <c r="K30" s="13">
        <v>14.83</v>
      </c>
      <c r="L30" t="s">
        <v>46</v>
      </c>
      <c r="M30">
        <v>29</v>
      </c>
      <c r="N30" t="s">
        <v>70</v>
      </c>
      <c r="O30" t="s">
        <v>97</v>
      </c>
      <c r="P30" s="11">
        <f>SUMIF('cocina'!A:A,M30,'cocina'!K:K)</f>
        <v>173</v>
      </c>
      <c r="Q30" s="2">
        <f t="shared" si="0"/>
        <v>0.14097222222577935</v>
      </c>
      <c r="R30" s="2">
        <f>SUMIF('cocina'!A:A,M30,'cocina'!H:H)/1440</f>
        <v>4.9305555555555554E-2</v>
      </c>
      <c r="S30" s="2">
        <f t="shared" si="1"/>
        <v>9.1666666670223801E-2</v>
      </c>
      <c r="T30" t="str">
        <f t="shared" si="2"/>
        <v>SÍ</v>
      </c>
    </row>
    <row r="31" spans="1:20" x14ac:dyDescent="0.25">
      <c r="A31" s="6">
        <v>14</v>
      </c>
      <c r="B31" t="s">
        <v>98</v>
      </c>
      <c r="C31">
        <v>4</v>
      </c>
      <c r="D31" s="2">
        <v>45017.121527777781</v>
      </c>
      <c r="E31" s="1">
        <f>sala[[#This Row],[Hora de llegada]]</f>
        <v>45017.121527777781</v>
      </c>
      <c r="F31" s="2">
        <v>45017.259027777778</v>
      </c>
      <c r="G31" s="1">
        <f>sala[[#This Row],[Hora de Salida]]</f>
        <v>45017.259027777778</v>
      </c>
      <c r="H31" t="s">
        <v>39</v>
      </c>
      <c r="I31" t="s">
        <v>17</v>
      </c>
      <c r="J31" t="s">
        <v>25</v>
      </c>
      <c r="K31" s="13">
        <v>26.29</v>
      </c>
      <c r="L31" t="s">
        <v>31</v>
      </c>
      <c r="M31">
        <v>30</v>
      </c>
      <c r="N31" t="s">
        <v>47</v>
      </c>
      <c r="O31" t="s">
        <v>99</v>
      </c>
      <c r="P31" s="11">
        <f>SUMIF('cocina'!A:A,M31,'cocina'!K:K)</f>
        <v>112</v>
      </c>
      <c r="Q31" s="2">
        <f t="shared" si="0"/>
        <v>0.13749999999708962</v>
      </c>
      <c r="R31" s="2">
        <f>SUMIF('cocina'!A:A,M31,'cocina'!H:H)/1440</f>
        <v>4.791666666666667E-2</v>
      </c>
      <c r="S31" s="2">
        <f t="shared" si="1"/>
        <v>8.9583333330422954E-2</v>
      </c>
      <c r="T31" t="str">
        <f t="shared" si="2"/>
        <v>SÍ</v>
      </c>
    </row>
    <row r="32" spans="1:20" x14ac:dyDescent="0.25">
      <c r="A32" s="6">
        <v>13</v>
      </c>
      <c r="B32" t="s">
        <v>100</v>
      </c>
      <c r="C32">
        <v>3</v>
      </c>
      <c r="D32" s="2">
        <v>45017.118750000001</v>
      </c>
      <c r="E32" s="1">
        <f>sala[[#This Row],[Hora de llegada]]</f>
        <v>45017.118750000001</v>
      </c>
      <c r="F32" s="2">
        <v>45017.251388888886</v>
      </c>
      <c r="G32" s="1">
        <f>sala[[#This Row],[Hora de Salida]]</f>
        <v>45017.251388888886</v>
      </c>
      <c r="H32" t="s">
        <v>29</v>
      </c>
      <c r="I32" t="s">
        <v>24</v>
      </c>
      <c r="J32" t="s">
        <v>30</v>
      </c>
      <c r="K32" s="13">
        <v>19.809999999999999</v>
      </c>
      <c r="L32" t="s">
        <v>46</v>
      </c>
      <c r="M32">
        <v>31</v>
      </c>
      <c r="N32" t="s">
        <v>94</v>
      </c>
      <c r="O32" t="s">
        <v>101</v>
      </c>
      <c r="P32" s="11">
        <f>SUMIF('cocina'!A:A,M32,'cocina'!K:K)</f>
        <v>67</v>
      </c>
      <c r="Q32" s="2">
        <f t="shared" si="0"/>
        <v>0.14305555555135166</v>
      </c>
      <c r="R32" s="2">
        <f>SUMIF('cocina'!A:A,M32,'cocina'!H:H)/1440</f>
        <v>7.2916666666666671E-2</v>
      </c>
      <c r="S32" s="2">
        <f t="shared" si="1"/>
        <v>7.0138888884684988E-2</v>
      </c>
      <c r="T32" t="str">
        <f t="shared" si="2"/>
        <v>SÍ</v>
      </c>
    </row>
    <row r="33" spans="1:20" x14ac:dyDescent="0.25">
      <c r="A33" s="6">
        <v>5</v>
      </c>
      <c r="B33" t="s">
        <v>102</v>
      </c>
      <c r="C33">
        <v>1</v>
      </c>
      <c r="D33" s="2">
        <v>45017.130555555559</v>
      </c>
      <c r="E33" s="1">
        <f>sala[[#This Row],[Hora de llegada]]</f>
        <v>45017.130555555559</v>
      </c>
      <c r="F33" s="2">
        <v>45017.28402777778</v>
      </c>
      <c r="G33" s="1">
        <f>sala[[#This Row],[Hora de Salida]]</f>
        <v>45017.28402777778</v>
      </c>
      <c r="H33" t="s">
        <v>23</v>
      </c>
      <c r="I33" t="s">
        <v>17</v>
      </c>
      <c r="J33" t="s">
        <v>30</v>
      </c>
      <c r="K33" s="13">
        <v>28.25</v>
      </c>
      <c r="L33" t="s">
        <v>46</v>
      </c>
      <c r="M33">
        <v>32</v>
      </c>
      <c r="N33" t="s">
        <v>55</v>
      </c>
      <c r="O33" t="s">
        <v>103</v>
      </c>
      <c r="P33" s="11">
        <f>SUMIF('cocina'!A:A,M33,'cocina'!K:K)</f>
        <v>211</v>
      </c>
      <c r="Q33" s="2">
        <f t="shared" si="0"/>
        <v>0.16388888888711031</v>
      </c>
      <c r="R33" s="2">
        <f>SUMIF('cocina'!A:A,M33,'cocina'!H:H)/1440</f>
        <v>8.8888888888888892E-2</v>
      </c>
      <c r="S33" s="2">
        <f t="shared" si="1"/>
        <v>7.499999999822142E-2</v>
      </c>
      <c r="T33" t="str">
        <f t="shared" si="2"/>
        <v>SÍ</v>
      </c>
    </row>
    <row r="34" spans="1:20" x14ac:dyDescent="0.25">
      <c r="A34" s="6">
        <v>4</v>
      </c>
      <c r="B34" t="s">
        <v>104</v>
      </c>
      <c r="C34">
        <v>5</v>
      </c>
      <c r="D34" s="2">
        <v>45017.147916666669</v>
      </c>
      <c r="E34" s="1">
        <f>sala[[#This Row],[Hora de llegada]]</f>
        <v>45017.147916666669</v>
      </c>
      <c r="F34" s="2">
        <v>45017.26458333333</v>
      </c>
      <c r="G34" s="1">
        <f>sala[[#This Row],[Hora de Salida]]</f>
        <v>45017.26458333333</v>
      </c>
      <c r="H34" t="s">
        <v>39</v>
      </c>
      <c r="I34" t="s">
        <v>43</v>
      </c>
      <c r="J34" t="s">
        <v>18</v>
      </c>
      <c r="K34" s="13">
        <v>20.38</v>
      </c>
      <c r="L34" t="s">
        <v>46</v>
      </c>
      <c r="M34">
        <v>33</v>
      </c>
      <c r="N34" t="s">
        <v>40</v>
      </c>
      <c r="O34" t="s">
        <v>105</v>
      </c>
      <c r="P34" s="11">
        <f>SUMIF('cocina'!A:A,M34,'cocina'!K:K)</f>
        <v>306</v>
      </c>
      <c r="Q34" s="2">
        <f t="shared" si="0"/>
        <v>0.12708333332799762</v>
      </c>
      <c r="R34" s="2">
        <f>SUMIF('cocina'!A:A,M34,'cocina'!H:H)/1440</f>
        <v>9.0277777777777776E-2</v>
      </c>
      <c r="S34" s="2">
        <f t="shared" si="1"/>
        <v>3.6805555550219846E-2</v>
      </c>
      <c r="T34" t="str">
        <f t="shared" si="2"/>
        <v>SÍ</v>
      </c>
    </row>
    <row r="35" spans="1:20" x14ac:dyDescent="0.25">
      <c r="A35" s="6">
        <v>15</v>
      </c>
      <c r="B35" t="s">
        <v>106</v>
      </c>
      <c r="C35">
        <v>1</v>
      </c>
      <c r="D35" s="2">
        <v>45017.094444444447</v>
      </c>
      <c r="E35" s="1">
        <f>sala[[#This Row],[Hora de llegada]]</f>
        <v>45017.094444444447</v>
      </c>
      <c r="F35" s="2">
        <v>45017.254861111112</v>
      </c>
      <c r="G35" s="1">
        <f>sala[[#This Row],[Hora de Salida]]</f>
        <v>45017.254861111112</v>
      </c>
      <c r="H35" t="s">
        <v>39</v>
      </c>
      <c r="I35" t="s">
        <v>24</v>
      </c>
      <c r="J35" t="s">
        <v>30</v>
      </c>
      <c r="K35" s="13">
        <v>13.08</v>
      </c>
      <c r="L35" t="s">
        <v>31</v>
      </c>
      <c r="M35">
        <v>34</v>
      </c>
      <c r="N35" t="s">
        <v>40</v>
      </c>
      <c r="O35" t="s">
        <v>107</v>
      </c>
      <c r="P35" s="11">
        <f>SUMIF('cocina'!A:A,M35,'cocina'!K:K)</f>
        <v>112</v>
      </c>
      <c r="Q35" s="2">
        <f t="shared" si="0"/>
        <v>0.16041666666569654</v>
      </c>
      <c r="R35" s="2">
        <f>SUMIF('cocina'!A:A,M35,'cocina'!H:H)/1440</f>
        <v>4.5138888888888888E-2</v>
      </c>
      <c r="S35" s="2">
        <f t="shared" si="1"/>
        <v>0.11527777777680764</v>
      </c>
      <c r="T35" t="str">
        <f t="shared" si="2"/>
        <v>SÍ</v>
      </c>
    </row>
    <row r="36" spans="1:20" x14ac:dyDescent="0.25">
      <c r="A36" s="6">
        <v>13</v>
      </c>
      <c r="B36" t="s">
        <v>108</v>
      </c>
      <c r="C36">
        <v>2</v>
      </c>
      <c r="D36" s="2">
        <v>45017.137499999997</v>
      </c>
      <c r="E36" s="1">
        <f>sala[[#This Row],[Hora de llegada]]</f>
        <v>45017.137499999997</v>
      </c>
      <c r="F36" s="2">
        <v>45017.246527777781</v>
      </c>
      <c r="G36" s="1">
        <f>sala[[#This Row],[Hora de Salida]]</f>
        <v>45017.246527777781</v>
      </c>
      <c r="H36" t="s">
        <v>16</v>
      </c>
      <c r="I36" t="s">
        <v>17</v>
      </c>
      <c r="J36" t="s">
        <v>30</v>
      </c>
      <c r="K36" s="13">
        <v>15.75</v>
      </c>
      <c r="L36" t="s">
        <v>46</v>
      </c>
      <c r="M36">
        <v>35</v>
      </c>
      <c r="N36" t="s">
        <v>40</v>
      </c>
      <c r="O36" t="s">
        <v>109</v>
      </c>
      <c r="P36" s="11">
        <f>SUMIF('cocina'!A:A,M36,'cocina'!K:K)</f>
        <v>214</v>
      </c>
      <c r="Q36" s="2">
        <f t="shared" si="0"/>
        <v>0.11944444445058859</v>
      </c>
      <c r="R36" s="2">
        <f>SUMIF('cocina'!A:A,M36,'cocina'!H:H)/1440</f>
        <v>4.5138888888888888E-2</v>
      </c>
      <c r="S36" s="2">
        <f t="shared" si="1"/>
        <v>7.430555556169971E-2</v>
      </c>
      <c r="T36" t="str">
        <f t="shared" si="2"/>
        <v>SÍ</v>
      </c>
    </row>
    <row r="37" spans="1:20" x14ac:dyDescent="0.25">
      <c r="A37" s="6">
        <v>5</v>
      </c>
      <c r="B37" t="s">
        <v>110</v>
      </c>
      <c r="C37">
        <v>5</v>
      </c>
      <c r="D37" s="2">
        <v>45017.143750000003</v>
      </c>
      <c r="E37" s="1">
        <f>sala[[#This Row],[Hora de llegada]]</f>
        <v>45017.143750000003</v>
      </c>
      <c r="F37" s="2">
        <v>45017.268055555556</v>
      </c>
      <c r="G37" s="1">
        <f>sala[[#This Row],[Hora de Salida]]</f>
        <v>45017.268055555556</v>
      </c>
      <c r="H37" t="s">
        <v>29</v>
      </c>
      <c r="I37" t="s">
        <v>17</v>
      </c>
      <c r="J37" t="s">
        <v>30</v>
      </c>
      <c r="K37" s="13">
        <v>45.28</v>
      </c>
      <c r="L37" t="s">
        <v>46</v>
      </c>
      <c r="M37">
        <v>36</v>
      </c>
      <c r="N37" t="s">
        <v>52</v>
      </c>
      <c r="O37" t="s">
        <v>111</v>
      </c>
      <c r="P37" s="11">
        <f>SUMIF('cocina'!A:A,M37,'cocina'!K:K)</f>
        <v>30</v>
      </c>
      <c r="Q37" s="2">
        <f t="shared" si="0"/>
        <v>0.13472222221995858</v>
      </c>
      <c r="R37" s="2">
        <f>SUMIF('cocina'!A:A,M37,'cocina'!H:H)/1440</f>
        <v>2.6388888888888889E-2</v>
      </c>
      <c r="S37" s="2">
        <f t="shared" si="1"/>
        <v>0.10833333333106969</v>
      </c>
      <c r="T37" t="str">
        <f t="shared" si="2"/>
        <v>SÍ</v>
      </c>
    </row>
    <row r="38" spans="1:20" x14ac:dyDescent="0.25">
      <c r="A38" s="6">
        <v>20</v>
      </c>
      <c r="B38" t="s">
        <v>112</v>
      </c>
      <c r="C38">
        <v>1</v>
      </c>
      <c r="D38" s="2">
        <v>45017.14166666667</v>
      </c>
      <c r="E38" s="1">
        <f>sala[[#This Row],[Hora de llegada]]</f>
        <v>45017.14166666667</v>
      </c>
      <c r="F38" s="2">
        <v>45017.251388888886</v>
      </c>
      <c r="G38" s="1">
        <f>sala[[#This Row],[Hora de Salida]]</f>
        <v>45017.251388888886</v>
      </c>
      <c r="H38" t="s">
        <v>35</v>
      </c>
      <c r="I38" t="s">
        <v>43</v>
      </c>
      <c r="J38" t="s">
        <v>30</v>
      </c>
      <c r="K38" s="13">
        <v>10.39</v>
      </c>
      <c r="L38" t="s">
        <v>46</v>
      </c>
      <c r="M38">
        <v>37</v>
      </c>
      <c r="N38" t="s">
        <v>32</v>
      </c>
      <c r="O38" t="s">
        <v>113</v>
      </c>
      <c r="P38" s="11">
        <f>SUMIF('cocina'!A:A,M38,'cocina'!K:K)</f>
        <v>21</v>
      </c>
      <c r="Q38" s="2">
        <f t="shared" si="0"/>
        <v>0.12013888888274475</v>
      </c>
      <c r="R38" s="2">
        <f>SUMIF('cocina'!A:A,M38,'cocina'!H:H)/1440</f>
        <v>3.2638888888888891E-2</v>
      </c>
      <c r="S38" s="2">
        <f t="shared" si="1"/>
        <v>8.7499999993855854E-2</v>
      </c>
      <c r="T38" t="str">
        <f t="shared" si="2"/>
        <v>SÍ</v>
      </c>
    </row>
    <row r="39" spans="1:20" x14ac:dyDescent="0.25">
      <c r="A39" s="6">
        <v>10</v>
      </c>
      <c r="B39" t="s">
        <v>114</v>
      </c>
      <c r="C39">
        <v>6</v>
      </c>
      <c r="D39" s="2">
        <v>45017.109722222223</v>
      </c>
      <c r="E39" s="1">
        <f>sala[[#This Row],[Hora de llegada]]</f>
        <v>45017.109722222223</v>
      </c>
      <c r="F39" s="2">
        <v>45017.161805555559</v>
      </c>
      <c r="G39" s="1">
        <f>sala[[#This Row],[Hora de Salida]]</f>
        <v>45017.161805555559</v>
      </c>
      <c r="H39" t="s">
        <v>39</v>
      </c>
      <c r="I39" t="s">
        <v>17</v>
      </c>
      <c r="J39" t="s">
        <v>18</v>
      </c>
      <c r="K39" s="13">
        <v>16.309999999999999</v>
      </c>
      <c r="L39" t="s">
        <v>19</v>
      </c>
      <c r="M39">
        <v>38</v>
      </c>
      <c r="N39" t="s">
        <v>75</v>
      </c>
      <c r="O39" t="s">
        <v>115</v>
      </c>
      <c r="P39" s="11">
        <f>SUMIF('cocina'!A:A,M39,'cocina'!K:K)</f>
        <v>235</v>
      </c>
      <c r="Q39" s="2">
        <f t="shared" si="0"/>
        <v>5.2083333335758653E-2</v>
      </c>
      <c r="R39" s="2">
        <f>SUMIF('cocina'!A:A,M39,'cocina'!H:H)/1440</f>
        <v>6.805555555555555E-2</v>
      </c>
      <c r="S39" s="2">
        <f t="shared" si="1"/>
        <v>0</v>
      </c>
      <c r="T39" t="str">
        <f t="shared" si="2"/>
        <v>NO</v>
      </c>
    </row>
    <row r="40" spans="1:20" x14ac:dyDescent="0.25">
      <c r="A40" s="6">
        <v>15</v>
      </c>
      <c r="B40" t="s">
        <v>116</v>
      </c>
      <c r="C40">
        <v>3</v>
      </c>
      <c r="D40" s="2">
        <v>45017.15347222222</v>
      </c>
      <c r="E40" s="1">
        <f>sala[[#This Row],[Hora de llegada]]</f>
        <v>45017.15347222222</v>
      </c>
      <c r="F40" s="2">
        <v>45017.318749999999</v>
      </c>
      <c r="G40" s="1">
        <f>sala[[#This Row],[Hora de Salida]]</f>
        <v>45017.318749999999</v>
      </c>
      <c r="H40" t="s">
        <v>29</v>
      </c>
      <c r="I40" t="s">
        <v>43</v>
      </c>
      <c r="J40" t="s">
        <v>25</v>
      </c>
      <c r="K40" s="13">
        <v>48.36</v>
      </c>
      <c r="L40" t="s">
        <v>46</v>
      </c>
      <c r="M40">
        <v>39</v>
      </c>
      <c r="N40" t="s">
        <v>52</v>
      </c>
      <c r="O40" t="s">
        <v>117</v>
      </c>
      <c r="P40" s="11">
        <f>SUMIF('cocina'!A:A,M40,'cocina'!K:K)</f>
        <v>108</v>
      </c>
      <c r="Q40" s="2">
        <f t="shared" si="0"/>
        <v>0.17569444444476781</v>
      </c>
      <c r="R40" s="2">
        <f>SUMIF('cocina'!A:A,M40,'cocina'!H:H)/1440</f>
        <v>3.9583333333333331E-2</v>
      </c>
      <c r="S40" s="2">
        <f t="shared" si="1"/>
        <v>0.13611111111143448</v>
      </c>
      <c r="T40" t="str">
        <f t="shared" si="2"/>
        <v>SÍ</v>
      </c>
    </row>
    <row r="41" spans="1:20" x14ac:dyDescent="0.25">
      <c r="A41" s="6">
        <v>1</v>
      </c>
      <c r="B41" t="s">
        <v>118</v>
      </c>
      <c r="C41">
        <v>1</v>
      </c>
      <c r="D41" s="2">
        <v>45017.083333333336</v>
      </c>
      <c r="E41" s="1">
        <f>sala[[#This Row],[Hora de llegada]]</f>
        <v>45017.083333333336</v>
      </c>
      <c r="F41" s="2">
        <v>45017.170138888891</v>
      </c>
      <c r="G41" s="1">
        <f>sala[[#This Row],[Hora de Salida]]</f>
        <v>45017.170138888891</v>
      </c>
      <c r="H41" t="s">
        <v>16</v>
      </c>
      <c r="I41" t="s">
        <v>17</v>
      </c>
      <c r="J41" t="s">
        <v>25</v>
      </c>
      <c r="K41" s="13">
        <v>13.68</v>
      </c>
      <c r="L41" t="s">
        <v>31</v>
      </c>
      <c r="M41">
        <v>40</v>
      </c>
      <c r="N41" t="s">
        <v>94</v>
      </c>
      <c r="O41" t="s">
        <v>119</v>
      </c>
      <c r="P41" s="11">
        <f>SUMIF('cocina'!A:A,M41,'cocina'!K:K)</f>
        <v>148</v>
      </c>
      <c r="Q41" s="2">
        <f t="shared" si="0"/>
        <v>8.6805555554747116E-2</v>
      </c>
      <c r="R41" s="2">
        <f>SUMIF('cocina'!A:A,M41,'cocina'!H:H)/1440</f>
        <v>5.4166666666666669E-2</v>
      </c>
      <c r="S41" s="2">
        <f t="shared" si="1"/>
        <v>3.2638888888080447E-2</v>
      </c>
      <c r="T41" t="str">
        <f t="shared" si="2"/>
        <v>SÍ</v>
      </c>
    </row>
    <row r="42" spans="1:20" x14ac:dyDescent="0.25">
      <c r="A42" s="6">
        <v>7</v>
      </c>
      <c r="B42" t="s">
        <v>120</v>
      </c>
      <c r="C42">
        <v>4</v>
      </c>
      <c r="D42" s="2">
        <v>45017.093055555553</v>
      </c>
      <c r="E42" s="1">
        <f>sala[[#This Row],[Hora de llegada]]</f>
        <v>45017.093055555553</v>
      </c>
      <c r="F42" s="2">
        <v>45017.180555555555</v>
      </c>
      <c r="G42" s="1">
        <f>sala[[#This Row],[Hora de Salida]]</f>
        <v>45017.180555555555</v>
      </c>
      <c r="H42" t="s">
        <v>29</v>
      </c>
      <c r="I42" t="s">
        <v>17</v>
      </c>
      <c r="J42" t="s">
        <v>30</v>
      </c>
      <c r="K42" s="13">
        <v>15.24</v>
      </c>
      <c r="L42" t="s">
        <v>46</v>
      </c>
      <c r="M42">
        <v>41</v>
      </c>
      <c r="N42" t="s">
        <v>40</v>
      </c>
      <c r="O42" t="s">
        <v>121</v>
      </c>
      <c r="P42" s="11">
        <f>SUMIF('cocina'!A:A,M42,'cocina'!K:K)</f>
        <v>204</v>
      </c>
      <c r="Q42" s="2">
        <f t="shared" si="0"/>
        <v>9.7916666668121863E-2</v>
      </c>
      <c r="R42" s="2">
        <f>SUMIF('cocina'!A:A,M42,'cocina'!H:H)/1440</f>
        <v>6.1805555555555558E-2</v>
      </c>
      <c r="S42" s="2">
        <f t="shared" si="1"/>
        <v>3.6111111112566305E-2</v>
      </c>
      <c r="T42" t="str">
        <f t="shared" si="2"/>
        <v>SÍ</v>
      </c>
    </row>
    <row r="43" spans="1:20" x14ac:dyDescent="0.25">
      <c r="A43" s="6">
        <v>14</v>
      </c>
      <c r="B43" t="s">
        <v>122</v>
      </c>
      <c r="C43">
        <v>1</v>
      </c>
      <c r="D43" s="2">
        <v>45017.017361111109</v>
      </c>
      <c r="E43" s="1">
        <f>sala[[#This Row],[Hora de llegada]]</f>
        <v>45017.017361111109</v>
      </c>
      <c r="F43" s="2">
        <v>45017.073611111111</v>
      </c>
      <c r="G43" s="1">
        <f>sala[[#This Row],[Hora de Salida]]</f>
        <v>45017.073611111111</v>
      </c>
      <c r="H43" t="s">
        <v>29</v>
      </c>
      <c r="I43" t="s">
        <v>17</v>
      </c>
      <c r="J43" t="s">
        <v>30</v>
      </c>
      <c r="K43" s="13">
        <v>49.58</v>
      </c>
      <c r="L43" t="s">
        <v>19</v>
      </c>
      <c r="M43">
        <v>42</v>
      </c>
      <c r="N43" t="s">
        <v>52</v>
      </c>
      <c r="O43" t="s">
        <v>123</v>
      </c>
      <c r="P43" s="11">
        <f>SUMIF('cocina'!A:A,M43,'cocina'!K:K)</f>
        <v>102</v>
      </c>
      <c r="Q43" s="2">
        <f t="shared" si="0"/>
        <v>5.6250000001455192E-2</v>
      </c>
      <c r="R43" s="2">
        <f>SUMIF('cocina'!A:A,M43,'cocina'!H:H)/1440</f>
        <v>4.791666666666667E-2</v>
      </c>
      <c r="S43" s="2">
        <f t="shared" si="1"/>
        <v>8.3333333347885216E-3</v>
      </c>
      <c r="T43" t="str">
        <f t="shared" si="2"/>
        <v>SÍ</v>
      </c>
    </row>
    <row r="44" spans="1:20" x14ac:dyDescent="0.25">
      <c r="A44" s="6">
        <v>8</v>
      </c>
      <c r="B44" t="s">
        <v>124</v>
      </c>
      <c r="C44">
        <v>6</v>
      </c>
      <c r="D44" s="2">
        <v>45017.043055555558</v>
      </c>
      <c r="E44" s="1">
        <f>sala[[#This Row],[Hora de llegada]]</f>
        <v>45017.043055555558</v>
      </c>
      <c r="F44" s="2">
        <v>45017.134722222225</v>
      </c>
      <c r="G44" s="1">
        <f>sala[[#This Row],[Hora de Salida]]</f>
        <v>45017.134722222225</v>
      </c>
      <c r="H44" t="s">
        <v>39</v>
      </c>
      <c r="I44" t="s">
        <v>17</v>
      </c>
      <c r="J44" t="s">
        <v>30</v>
      </c>
      <c r="K44" s="13">
        <v>32.19</v>
      </c>
      <c r="L44" t="s">
        <v>46</v>
      </c>
      <c r="M44">
        <v>43</v>
      </c>
      <c r="N44" t="s">
        <v>40</v>
      </c>
      <c r="O44" t="s">
        <v>125</v>
      </c>
      <c r="P44" s="11">
        <f>SUMIF('cocina'!A:A,M44,'cocina'!K:K)</f>
        <v>203</v>
      </c>
      <c r="Q44" s="2">
        <f t="shared" si="0"/>
        <v>0.1020833333338184</v>
      </c>
      <c r="R44" s="2">
        <f>SUMIF('cocina'!A:A,M44,'cocina'!H:H)/1440</f>
        <v>0.10138888888888889</v>
      </c>
      <c r="S44" s="2">
        <f t="shared" si="1"/>
        <v>6.9444444492951229E-4</v>
      </c>
      <c r="T44" t="str">
        <f t="shared" si="2"/>
        <v>SÍ</v>
      </c>
    </row>
    <row r="45" spans="1:20" x14ac:dyDescent="0.25">
      <c r="A45" s="6">
        <v>18</v>
      </c>
      <c r="B45" t="s">
        <v>118</v>
      </c>
      <c r="C45">
        <v>1</v>
      </c>
      <c r="D45" s="2">
        <v>45017.129166666666</v>
      </c>
      <c r="E45" s="1">
        <f>sala[[#This Row],[Hora de llegada]]</f>
        <v>45017.129166666666</v>
      </c>
      <c r="F45" s="2">
        <v>45017.262499999997</v>
      </c>
      <c r="G45" s="1">
        <f>sala[[#This Row],[Hora de Salida]]</f>
        <v>45017.262499999997</v>
      </c>
      <c r="H45" t="s">
        <v>39</v>
      </c>
      <c r="I45" t="s">
        <v>17</v>
      </c>
      <c r="J45" t="s">
        <v>30</v>
      </c>
      <c r="K45" s="13">
        <v>42.6</v>
      </c>
      <c r="L45" t="s">
        <v>31</v>
      </c>
      <c r="M45">
        <v>44</v>
      </c>
      <c r="N45" t="s">
        <v>20</v>
      </c>
      <c r="O45" t="s">
        <v>126</v>
      </c>
      <c r="P45" s="11">
        <f>SUMIF('cocina'!A:A,M45,'cocina'!K:K)</f>
        <v>122</v>
      </c>
      <c r="Q45" s="2">
        <f t="shared" si="0"/>
        <v>0.13333333333139308</v>
      </c>
      <c r="R45" s="2">
        <f>SUMIF('cocina'!A:A,M45,'cocina'!H:H)/1440</f>
        <v>5.9027777777777776E-2</v>
      </c>
      <c r="S45" s="2">
        <f t="shared" si="1"/>
        <v>7.4305555553615302E-2</v>
      </c>
      <c r="T45" t="str">
        <f t="shared" si="2"/>
        <v>SÍ</v>
      </c>
    </row>
    <row r="46" spans="1:20" x14ac:dyDescent="0.25">
      <c r="A46" s="6">
        <v>17</v>
      </c>
      <c r="B46" t="s">
        <v>127</v>
      </c>
      <c r="C46">
        <v>2</v>
      </c>
      <c r="D46" s="2">
        <v>45017.09375</v>
      </c>
      <c r="E46" s="1">
        <f>sala[[#This Row],[Hora de llegada]]</f>
        <v>45017.09375</v>
      </c>
      <c r="F46" s="2">
        <v>45017.167361111111</v>
      </c>
      <c r="G46" s="1">
        <f>sala[[#This Row],[Hora de Salida]]</f>
        <v>45017.167361111111</v>
      </c>
      <c r="H46" t="s">
        <v>29</v>
      </c>
      <c r="I46" t="s">
        <v>17</v>
      </c>
      <c r="J46" t="s">
        <v>30</v>
      </c>
      <c r="K46" s="13">
        <v>25.41</v>
      </c>
      <c r="L46" t="s">
        <v>19</v>
      </c>
      <c r="M46">
        <v>45</v>
      </c>
      <c r="N46" t="s">
        <v>40</v>
      </c>
      <c r="O46" t="s">
        <v>128</v>
      </c>
      <c r="P46" s="11">
        <f>SUMIF('cocina'!A:A,M46,'cocina'!K:K)</f>
        <v>54</v>
      </c>
      <c r="Q46" s="2">
        <f t="shared" si="0"/>
        <v>7.3611111110949423E-2</v>
      </c>
      <c r="R46" s="2">
        <f>SUMIF('cocina'!A:A,M46,'cocina'!H:H)/1440</f>
        <v>3.2638888888888891E-2</v>
      </c>
      <c r="S46" s="2">
        <f t="shared" si="1"/>
        <v>4.0972222222060532E-2</v>
      </c>
      <c r="T46" t="str">
        <f t="shared" si="2"/>
        <v>SÍ</v>
      </c>
    </row>
    <row r="47" spans="1:20" x14ac:dyDescent="0.25">
      <c r="A47" s="6">
        <v>10</v>
      </c>
      <c r="B47" t="s">
        <v>129</v>
      </c>
      <c r="C47">
        <v>1</v>
      </c>
      <c r="D47" s="2">
        <v>45017.074305555558</v>
      </c>
      <c r="E47" s="1">
        <f>sala[[#This Row],[Hora de llegada]]</f>
        <v>45017.074305555558</v>
      </c>
      <c r="F47" s="2">
        <v>45017.152083333334</v>
      </c>
      <c r="G47" s="1">
        <f>sala[[#This Row],[Hora de Salida]]</f>
        <v>45017.152083333334</v>
      </c>
      <c r="H47" t="s">
        <v>35</v>
      </c>
      <c r="I47" t="s">
        <v>17</v>
      </c>
      <c r="J47" t="s">
        <v>30</v>
      </c>
      <c r="K47" s="13">
        <v>27.97</v>
      </c>
      <c r="L47" t="s">
        <v>31</v>
      </c>
      <c r="M47">
        <v>46</v>
      </c>
      <c r="N47" t="s">
        <v>75</v>
      </c>
      <c r="O47" t="s">
        <v>130</v>
      </c>
      <c r="P47" s="11">
        <f>SUMIF('cocina'!A:A,M47,'cocina'!K:K)</f>
        <v>140</v>
      </c>
      <c r="Q47" s="2">
        <f t="shared" si="0"/>
        <v>7.7777777776645962E-2</v>
      </c>
      <c r="R47" s="2">
        <f>SUMIF('cocina'!A:A,M47,'cocina'!H:H)/1440</f>
        <v>5.9722222222222225E-2</v>
      </c>
      <c r="S47" s="2">
        <f t="shared" si="1"/>
        <v>1.8055555554423737E-2</v>
      </c>
      <c r="T47" t="str">
        <f t="shared" si="2"/>
        <v>SÍ</v>
      </c>
    </row>
    <row r="48" spans="1:20" x14ac:dyDescent="0.25">
      <c r="A48" s="6">
        <v>18</v>
      </c>
      <c r="B48" t="s">
        <v>131</v>
      </c>
      <c r="C48">
        <v>3</v>
      </c>
      <c r="D48" s="2">
        <v>45017.145833333336</v>
      </c>
      <c r="E48" s="1">
        <f>sala[[#This Row],[Hora de llegada]]</f>
        <v>45017.145833333336</v>
      </c>
      <c r="F48" s="2">
        <v>45017.311805555553</v>
      </c>
      <c r="G48" s="1">
        <f>sala[[#This Row],[Hora de Salida]]</f>
        <v>45017.311805555553</v>
      </c>
      <c r="H48" t="s">
        <v>29</v>
      </c>
      <c r="I48" t="s">
        <v>17</v>
      </c>
      <c r="J48" t="s">
        <v>30</v>
      </c>
      <c r="K48" s="13">
        <v>10.98</v>
      </c>
      <c r="L48" t="s">
        <v>46</v>
      </c>
      <c r="M48">
        <v>47</v>
      </c>
      <c r="N48" t="s">
        <v>32</v>
      </c>
      <c r="O48" t="s">
        <v>132</v>
      </c>
      <c r="P48" s="11">
        <f>SUMIF('cocina'!A:A,M48,'cocina'!K:K)</f>
        <v>109</v>
      </c>
      <c r="Q48" s="2">
        <f t="shared" si="0"/>
        <v>0.17638888888419993</v>
      </c>
      <c r="R48" s="2">
        <f>SUMIF('cocina'!A:A,M48,'cocina'!H:H)/1440</f>
        <v>6.0416666666666667E-2</v>
      </c>
      <c r="S48" s="2">
        <f t="shared" si="1"/>
        <v>0.11597222221753326</v>
      </c>
      <c r="T48" t="str">
        <f t="shared" si="2"/>
        <v>SÍ</v>
      </c>
    </row>
    <row r="49" spans="1:20" x14ac:dyDescent="0.25">
      <c r="A49" s="6">
        <v>17</v>
      </c>
      <c r="B49" t="s">
        <v>133</v>
      </c>
      <c r="C49">
        <v>2</v>
      </c>
      <c r="D49" s="2">
        <v>45017.019444444442</v>
      </c>
      <c r="E49" s="1">
        <f>sala[[#This Row],[Hora de llegada]]</f>
        <v>45017.019444444442</v>
      </c>
      <c r="F49" s="2">
        <v>45017.168055555558</v>
      </c>
      <c r="G49" s="1">
        <f>sala[[#This Row],[Hora de Salida]]</f>
        <v>45017.168055555558</v>
      </c>
      <c r="H49" t="s">
        <v>16</v>
      </c>
      <c r="I49" t="s">
        <v>24</v>
      </c>
      <c r="J49" t="s">
        <v>30</v>
      </c>
      <c r="K49" s="13">
        <v>25.31</v>
      </c>
      <c r="L49" t="s">
        <v>31</v>
      </c>
      <c r="M49">
        <v>48</v>
      </c>
      <c r="N49" t="s">
        <v>52</v>
      </c>
      <c r="O49" t="s">
        <v>134</v>
      </c>
      <c r="P49" s="11">
        <f>SUMIF('cocina'!A:A,M49,'cocina'!K:K)</f>
        <v>158</v>
      </c>
      <c r="Q49" s="2">
        <f t="shared" si="0"/>
        <v>0.148611111115315</v>
      </c>
      <c r="R49" s="2">
        <f>SUMIF('cocina'!A:A,M49,'cocina'!H:H)/1440</f>
        <v>8.611111111111111E-2</v>
      </c>
      <c r="S49" s="2">
        <f t="shared" si="1"/>
        <v>6.2500000004203887E-2</v>
      </c>
      <c r="T49" t="str">
        <f t="shared" si="2"/>
        <v>SÍ</v>
      </c>
    </row>
    <row r="50" spans="1:20" x14ac:dyDescent="0.25">
      <c r="A50" s="6">
        <v>8</v>
      </c>
      <c r="B50" t="s">
        <v>135</v>
      </c>
      <c r="C50">
        <v>3</v>
      </c>
      <c r="D50" s="2">
        <v>45017.072222222225</v>
      </c>
      <c r="E50" s="1">
        <f>sala[[#This Row],[Hora de llegada]]</f>
        <v>45017.072222222225</v>
      </c>
      <c r="F50" s="2">
        <v>45017.228472222225</v>
      </c>
      <c r="G50" s="1">
        <f>sala[[#This Row],[Hora de Salida]]</f>
        <v>45017.228472222225</v>
      </c>
      <c r="H50" t="s">
        <v>29</v>
      </c>
      <c r="I50" t="s">
        <v>17</v>
      </c>
      <c r="J50" t="s">
        <v>30</v>
      </c>
      <c r="K50" s="13">
        <v>20.92</v>
      </c>
      <c r="L50" t="s">
        <v>31</v>
      </c>
      <c r="M50">
        <v>49</v>
      </c>
      <c r="N50" t="s">
        <v>55</v>
      </c>
      <c r="O50" t="s">
        <v>136</v>
      </c>
      <c r="P50" s="11">
        <f>SUMIF('cocina'!A:A,M50,'cocina'!K:K)</f>
        <v>186</v>
      </c>
      <c r="Q50" s="2">
        <f t="shared" si="0"/>
        <v>0.15625</v>
      </c>
      <c r="R50" s="2">
        <f>SUMIF('cocina'!A:A,M50,'cocina'!H:H)/1440</f>
        <v>5.6250000000000001E-2</v>
      </c>
      <c r="S50" s="2">
        <f t="shared" si="1"/>
        <v>0.1</v>
      </c>
      <c r="T50" t="str">
        <f t="shared" si="2"/>
        <v>SÍ</v>
      </c>
    </row>
    <row r="51" spans="1:20" x14ac:dyDescent="0.25">
      <c r="A51" s="6">
        <v>19</v>
      </c>
      <c r="B51" t="s">
        <v>137</v>
      </c>
      <c r="C51">
        <v>5</v>
      </c>
      <c r="D51" s="2">
        <v>45017.162499999999</v>
      </c>
      <c r="E51" s="1">
        <f>sala[[#This Row],[Hora de llegada]]</f>
        <v>45017.162499999999</v>
      </c>
      <c r="F51" s="2">
        <v>45017.289583333331</v>
      </c>
      <c r="G51" s="1">
        <f>sala[[#This Row],[Hora de Salida]]</f>
        <v>45017.289583333331</v>
      </c>
      <c r="H51" t="s">
        <v>39</v>
      </c>
      <c r="I51" t="s">
        <v>17</v>
      </c>
      <c r="J51" t="s">
        <v>18</v>
      </c>
      <c r="K51" s="13">
        <v>16.739999999999998</v>
      </c>
      <c r="L51" t="s">
        <v>46</v>
      </c>
      <c r="M51">
        <v>50</v>
      </c>
      <c r="N51" t="s">
        <v>94</v>
      </c>
      <c r="O51" t="s">
        <v>138</v>
      </c>
      <c r="P51" s="11">
        <f>SUMIF('cocina'!A:A,M51,'cocina'!K:K)</f>
        <v>76</v>
      </c>
      <c r="Q51" s="2">
        <f t="shared" si="0"/>
        <v>0.13749999999951493</v>
      </c>
      <c r="R51" s="2">
        <f>SUMIF('cocina'!A:A,M51,'cocina'!H:H)/1440</f>
        <v>1.4583333333333334E-2</v>
      </c>
      <c r="S51" s="2">
        <f t="shared" si="1"/>
        <v>0.12291666666618159</v>
      </c>
      <c r="T51" t="str">
        <f t="shared" si="2"/>
        <v>SÍ</v>
      </c>
    </row>
    <row r="52" spans="1:20" x14ac:dyDescent="0.25">
      <c r="A52" s="6">
        <v>12</v>
      </c>
      <c r="B52" t="s">
        <v>139</v>
      </c>
      <c r="C52">
        <v>1</v>
      </c>
      <c r="D52" s="2">
        <v>45017.070833333331</v>
      </c>
      <c r="E52" s="1">
        <f>sala[[#This Row],[Hora de llegada]]</f>
        <v>45017.070833333331</v>
      </c>
      <c r="F52" s="2">
        <v>45017.126388888886</v>
      </c>
      <c r="G52" s="1">
        <f>sala[[#This Row],[Hora de Salida]]</f>
        <v>45017.126388888886</v>
      </c>
      <c r="H52" t="s">
        <v>35</v>
      </c>
      <c r="I52" t="s">
        <v>43</v>
      </c>
      <c r="J52" t="s">
        <v>30</v>
      </c>
      <c r="K52" s="13">
        <v>37.08</v>
      </c>
      <c r="L52" t="s">
        <v>19</v>
      </c>
      <c r="M52">
        <v>51</v>
      </c>
      <c r="N52" t="s">
        <v>20</v>
      </c>
      <c r="O52" t="s">
        <v>140</v>
      </c>
      <c r="P52" s="11">
        <f>SUMIF('cocina'!A:A,M52,'cocina'!K:K)</f>
        <v>225</v>
      </c>
      <c r="Q52" s="2">
        <f t="shared" si="0"/>
        <v>5.5555555554747116E-2</v>
      </c>
      <c r="R52" s="2">
        <f>SUMIF('cocina'!A:A,M52,'cocina'!H:H)/1440</f>
        <v>0.11388888888888889</v>
      </c>
      <c r="S52" s="2">
        <f t="shared" si="1"/>
        <v>0</v>
      </c>
      <c r="T52" t="str">
        <f t="shared" si="2"/>
        <v>NO</v>
      </c>
    </row>
    <row r="53" spans="1:20" x14ac:dyDescent="0.25">
      <c r="A53" s="6">
        <v>7</v>
      </c>
      <c r="B53" t="s">
        <v>141</v>
      </c>
      <c r="C53">
        <v>4</v>
      </c>
      <c r="D53" s="2">
        <v>45017.000694444447</v>
      </c>
      <c r="E53" s="1">
        <f>sala[[#This Row],[Hora de llegada]]</f>
        <v>45017.000694444447</v>
      </c>
      <c r="F53" s="2">
        <v>45017.049305555556</v>
      </c>
      <c r="G53" s="1">
        <f>sala[[#This Row],[Hora de Salida]]</f>
        <v>45017.049305555556</v>
      </c>
      <c r="H53" t="s">
        <v>16</v>
      </c>
      <c r="I53" t="s">
        <v>17</v>
      </c>
      <c r="J53" t="s">
        <v>30</v>
      </c>
      <c r="K53" s="13">
        <v>46.88</v>
      </c>
      <c r="L53" t="s">
        <v>31</v>
      </c>
      <c r="M53">
        <v>52</v>
      </c>
      <c r="N53" t="s">
        <v>36</v>
      </c>
      <c r="O53" t="s">
        <v>142</v>
      </c>
      <c r="P53" s="11">
        <f>SUMIF('cocina'!A:A,M53,'cocina'!K:K)</f>
        <v>263</v>
      </c>
      <c r="Q53" s="2">
        <f t="shared" si="0"/>
        <v>4.8611111109494232E-2</v>
      </c>
      <c r="R53" s="2">
        <f>SUMIF('cocina'!A:A,M53,'cocina'!H:H)/1440</f>
        <v>4.3055555555555555E-2</v>
      </c>
      <c r="S53" s="2">
        <f t="shared" si="1"/>
        <v>5.5555555539386764E-3</v>
      </c>
      <c r="T53" t="str">
        <f t="shared" si="2"/>
        <v>SÍ</v>
      </c>
    </row>
    <row r="54" spans="1:20" x14ac:dyDescent="0.25">
      <c r="A54" s="6">
        <v>16</v>
      </c>
      <c r="B54" t="s">
        <v>143</v>
      </c>
      <c r="C54">
        <v>5</v>
      </c>
      <c r="D54" s="2">
        <v>45017.125694444447</v>
      </c>
      <c r="E54" s="1">
        <f>sala[[#This Row],[Hora de llegada]]</f>
        <v>45017.125694444447</v>
      </c>
      <c r="F54" s="2">
        <v>45017.197222222225</v>
      </c>
      <c r="G54" s="1">
        <f>sala[[#This Row],[Hora de Salida]]</f>
        <v>45017.197222222225</v>
      </c>
      <c r="H54" t="s">
        <v>35</v>
      </c>
      <c r="I54" t="s">
        <v>17</v>
      </c>
      <c r="J54" t="s">
        <v>18</v>
      </c>
      <c r="K54" s="13">
        <v>36.880000000000003</v>
      </c>
      <c r="L54" t="s">
        <v>31</v>
      </c>
      <c r="M54">
        <v>53</v>
      </c>
      <c r="N54" t="s">
        <v>36</v>
      </c>
      <c r="O54" t="s">
        <v>144</v>
      </c>
      <c r="P54" s="11">
        <f>SUMIF('cocina'!A:A,M54,'cocina'!K:K)</f>
        <v>267</v>
      </c>
      <c r="Q54" s="2">
        <f t="shared" si="0"/>
        <v>7.1527777778101154E-2</v>
      </c>
      <c r="R54" s="2">
        <f>SUMIF('cocina'!A:A,M54,'cocina'!H:H)/1440</f>
        <v>7.7777777777777779E-2</v>
      </c>
      <c r="S54" s="2">
        <f t="shared" si="1"/>
        <v>0</v>
      </c>
      <c r="T54" t="str">
        <f t="shared" si="2"/>
        <v>NO</v>
      </c>
    </row>
    <row r="55" spans="1:20" x14ac:dyDescent="0.25">
      <c r="A55" s="6">
        <v>6</v>
      </c>
      <c r="B55" t="s">
        <v>145</v>
      </c>
      <c r="C55">
        <v>6</v>
      </c>
      <c r="D55" s="2">
        <v>45017.027777777781</v>
      </c>
      <c r="E55" s="1">
        <f>sala[[#This Row],[Hora de llegada]]</f>
        <v>45017.027777777781</v>
      </c>
      <c r="F55" s="2">
        <v>45017.176388888889</v>
      </c>
      <c r="G55" s="1">
        <f>sala[[#This Row],[Hora de Salida]]</f>
        <v>45017.176388888889</v>
      </c>
      <c r="H55" t="s">
        <v>39</v>
      </c>
      <c r="I55" t="s">
        <v>43</v>
      </c>
      <c r="J55" t="s">
        <v>30</v>
      </c>
      <c r="K55" s="13">
        <v>23.36</v>
      </c>
      <c r="L55" t="s">
        <v>19</v>
      </c>
      <c r="M55">
        <v>54</v>
      </c>
      <c r="N55" t="s">
        <v>52</v>
      </c>
      <c r="O55" t="s">
        <v>146</v>
      </c>
      <c r="P55" s="11">
        <f>SUMIF('cocina'!A:A,M55,'cocina'!K:K)</f>
        <v>187</v>
      </c>
      <c r="Q55" s="2">
        <f t="shared" si="0"/>
        <v>0.14861111110803904</v>
      </c>
      <c r="R55" s="2">
        <f>SUMIF('cocina'!A:A,M55,'cocina'!H:H)/1440</f>
        <v>0.14097222222222222</v>
      </c>
      <c r="S55" s="2">
        <f t="shared" si="1"/>
        <v>7.6388888858168191E-3</v>
      </c>
      <c r="T55" t="str">
        <f t="shared" si="2"/>
        <v>SÍ</v>
      </c>
    </row>
    <row r="56" spans="1:20" x14ac:dyDescent="0.25">
      <c r="A56" s="6">
        <v>20</v>
      </c>
      <c r="B56" t="s">
        <v>147</v>
      </c>
      <c r="C56">
        <v>5</v>
      </c>
      <c r="D56" s="2">
        <v>45017.0625</v>
      </c>
      <c r="E56" s="1">
        <f>sala[[#This Row],[Hora de llegada]]</f>
        <v>45017.0625</v>
      </c>
      <c r="F56" s="2">
        <v>45017.208333333336</v>
      </c>
      <c r="G56" s="1">
        <f>sala[[#This Row],[Hora de Salida]]</f>
        <v>45017.208333333336</v>
      </c>
      <c r="H56" t="s">
        <v>39</v>
      </c>
      <c r="I56" t="s">
        <v>43</v>
      </c>
      <c r="J56" t="s">
        <v>30</v>
      </c>
      <c r="K56" s="13">
        <v>45.49</v>
      </c>
      <c r="L56" t="s">
        <v>46</v>
      </c>
      <c r="M56">
        <v>55</v>
      </c>
      <c r="N56" t="s">
        <v>40</v>
      </c>
      <c r="O56" t="s">
        <v>148</v>
      </c>
      <c r="P56" s="11">
        <f>SUMIF('cocina'!A:A,M56,'cocina'!K:K)</f>
        <v>255</v>
      </c>
      <c r="Q56" s="2">
        <f t="shared" si="0"/>
        <v>0.15625000000242531</v>
      </c>
      <c r="R56" s="2">
        <f>SUMIF('cocina'!A:A,M56,'cocina'!H:H)/1440</f>
        <v>6.6666666666666666E-2</v>
      </c>
      <c r="S56" s="2">
        <f t="shared" si="1"/>
        <v>8.9583333335758644E-2</v>
      </c>
      <c r="T56" t="str">
        <f t="shared" si="2"/>
        <v>SÍ</v>
      </c>
    </row>
    <row r="57" spans="1:20" x14ac:dyDescent="0.25">
      <c r="A57" s="6">
        <v>1</v>
      </c>
      <c r="B57" t="s">
        <v>65</v>
      </c>
      <c r="C57">
        <v>3</v>
      </c>
      <c r="D57" s="2">
        <v>45017.055555555555</v>
      </c>
      <c r="E57" s="1">
        <f>sala[[#This Row],[Hora de llegada]]</f>
        <v>45017.055555555555</v>
      </c>
      <c r="F57" s="2">
        <v>45017.206250000003</v>
      </c>
      <c r="G57" s="1">
        <f>sala[[#This Row],[Hora de Salida]]</f>
        <v>45017.206250000003</v>
      </c>
      <c r="H57" t="s">
        <v>35</v>
      </c>
      <c r="I57" t="s">
        <v>17</v>
      </c>
      <c r="J57" t="s">
        <v>18</v>
      </c>
      <c r="K57" s="13">
        <v>43.2</v>
      </c>
      <c r="L57" t="s">
        <v>31</v>
      </c>
      <c r="M57">
        <v>56</v>
      </c>
      <c r="N57" t="s">
        <v>70</v>
      </c>
      <c r="O57" t="s">
        <v>101</v>
      </c>
      <c r="P57" s="11">
        <f>SUMIF('cocina'!A:A,M57,'cocina'!K:K)</f>
        <v>48</v>
      </c>
      <c r="Q57" s="2">
        <f t="shared" si="0"/>
        <v>0.15069444444816327</v>
      </c>
      <c r="R57" s="2">
        <f>SUMIF('cocina'!A:A,M57,'cocina'!H:H)/1440</f>
        <v>5.4166666666666669E-2</v>
      </c>
      <c r="S57" s="2">
        <f t="shared" si="1"/>
        <v>9.6527777781496599E-2</v>
      </c>
      <c r="T57" t="str">
        <f t="shared" si="2"/>
        <v>SÍ</v>
      </c>
    </row>
    <row r="58" spans="1:20" x14ac:dyDescent="0.25">
      <c r="A58" s="6">
        <v>18</v>
      </c>
      <c r="B58" t="s">
        <v>149</v>
      </c>
      <c r="C58">
        <v>2</v>
      </c>
      <c r="D58" s="2">
        <v>45017.12777777778</v>
      </c>
      <c r="E58" s="1">
        <f>sala[[#This Row],[Hora de llegada]]</f>
        <v>45017.12777777778</v>
      </c>
      <c r="F58" s="2">
        <v>45017.202777777777</v>
      </c>
      <c r="G58" s="1">
        <f>sala[[#This Row],[Hora de Salida]]</f>
        <v>45017.202777777777</v>
      </c>
      <c r="H58" t="s">
        <v>29</v>
      </c>
      <c r="I58" t="s">
        <v>17</v>
      </c>
      <c r="J58" t="s">
        <v>30</v>
      </c>
      <c r="K58" s="13">
        <v>45.45</v>
      </c>
      <c r="L58" t="s">
        <v>31</v>
      </c>
      <c r="M58">
        <v>57</v>
      </c>
      <c r="N58" t="s">
        <v>26</v>
      </c>
      <c r="O58" t="s">
        <v>150</v>
      </c>
      <c r="P58" s="11">
        <f>SUMIF('cocina'!A:A,M58,'cocina'!K:K)</f>
        <v>169</v>
      </c>
      <c r="Q58" s="2">
        <f t="shared" si="0"/>
        <v>7.4999999997089617E-2</v>
      </c>
      <c r="R58" s="2">
        <f>SUMIF('cocina'!A:A,M58,'cocina'!H:H)/1440</f>
        <v>4.7222222222222221E-2</v>
      </c>
      <c r="S58" s="2">
        <f t="shared" si="1"/>
        <v>2.7777777774867396E-2</v>
      </c>
      <c r="T58" t="str">
        <f t="shared" si="2"/>
        <v>SÍ</v>
      </c>
    </row>
    <row r="59" spans="1:20" x14ac:dyDescent="0.25">
      <c r="A59" s="6">
        <v>8</v>
      </c>
      <c r="B59" t="s">
        <v>151</v>
      </c>
      <c r="C59">
        <v>3</v>
      </c>
      <c r="D59" s="2">
        <v>45017.063194444447</v>
      </c>
      <c r="E59" s="1">
        <f>sala[[#This Row],[Hora de llegada]]</f>
        <v>45017.063194444447</v>
      </c>
      <c r="F59" s="2">
        <v>45017.181250000001</v>
      </c>
      <c r="G59" s="1">
        <f>sala[[#This Row],[Hora de Salida]]</f>
        <v>45017.181250000001</v>
      </c>
      <c r="H59" t="s">
        <v>23</v>
      </c>
      <c r="I59" t="s">
        <v>43</v>
      </c>
      <c r="J59" t="s">
        <v>30</v>
      </c>
      <c r="K59" s="13">
        <v>30.7</v>
      </c>
      <c r="L59" t="s">
        <v>19</v>
      </c>
      <c r="M59">
        <v>58</v>
      </c>
      <c r="N59" t="s">
        <v>32</v>
      </c>
      <c r="O59" t="s">
        <v>152</v>
      </c>
      <c r="P59" s="11">
        <f>SUMIF('cocina'!A:A,M59,'cocina'!K:K)</f>
        <v>82</v>
      </c>
      <c r="Q59" s="2">
        <f t="shared" si="0"/>
        <v>0.11805555555474712</v>
      </c>
      <c r="R59" s="2">
        <f>SUMIF('cocina'!A:A,M59,'cocina'!H:H)/1440</f>
        <v>5.0694444444444445E-2</v>
      </c>
      <c r="S59" s="2">
        <f t="shared" si="1"/>
        <v>6.7361111110302671E-2</v>
      </c>
      <c r="T59" t="str">
        <f t="shared" si="2"/>
        <v>SÍ</v>
      </c>
    </row>
    <row r="60" spans="1:20" x14ac:dyDescent="0.25">
      <c r="A60" s="6">
        <v>8</v>
      </c>
      <c r="B60" t="s">
        <v>153</v>
      </c>
      <c r="C60">
        <v>4</v>
      </c>
      <c r="D60" s="2">
        <v>45017.056250000001</v>
      </c>
      <c r="E60" s="1">
        <f>sala[[#This Row],[Hora de llegada]]</f>
        <v>45017.056250000001</v>
      </c>
      <c r="F60" s="2">
        <v>45017.211111111108</v>
      </c>
      <c r="G60" s="1">
        <f>sala[[#This Row],[Hora de Salida]]</f>
        <v>45017.211111111108</v>
      </c>
      <c r="H60" t="s">
        <v>23</v>
      </c>
      <c r="I60" t="s">
        <v>17</v>
      </c>
      <c r="J60" t="s">
        <v>25</v>
      </c>
      <c r="K60" s="13">
        <v>33.89</v>
      </c>
      <c r="L60" t="s">
        <v>31</v>
      </c>
      <c r="M60">
        <v>59</v>
      </c>
      <c r="N60" t="s">
        <v>26</v>
      </c>
      <c r="O60" t="s">
        <v>154</v>
      </c>
      <c r="P60" s="11">
        <f>SUMIF('cocina'!A:A,M60,'cocina'!K:K)</f>
        <v>160</v>
      </c>
      <c r="Q60" s="2">
        <f t="shared" si="0"/>
        <v>0.15486111110658385</v>
      </c>
      <c r="R60" s="2">
        <f>SUMIF('cocina'!A:A,M60,'cocina'!H:H)/1440</f>
        <v>3.3333333333333333E-2</v>
      </c>
      <c r="S60" s="2">
        <f t="shared" si="1"/>
        <v>0.12152777777325052</v>
      </c>
      <c r="T60" t="str">
        <f t="shared" si="2"/>
        <v>SÍ</v>
      </c>
    </row>
    <row r="61" spans="1:20" x14ac:dyDescent="0.25">
      <c r="A61" s="6">
        <v>6</v>
      </c>
      <c r="B61" t="s">
        <v>155</v>
      </c>
      <c r="C61">
        <v>1</v>
      </c>
      <c r="D61" s="2">
        <v>45017.089583333334</v>
      </c>
      <c r="E61" s="1">
        <f>sala[[#This Row],[Hora de llegada]]</f>
        <v>45017.089583333334</v>
      </c>
      <c r="F61" s="2">
        <v>45017.240277777775</v>
      </c>
      <c r="G61" s="1">
        <f>sala[[#This Row],[Hora de Salida]]</f>
        <v>45017.240277777775</v>
      </c>
      <c r="H61" t="s">
        <v>23</v>
      </c>
      <c r="I61" t="s">
        <v>17</v>
      </c>
      <c r="J61" t="s">
        <v>30</v>
      </c>
      <c r="K61" s="13">
        <v>19.54</v>
      </c>
      <c r="L61" t="s">
        <v>19</v>
      </c>
      <c r="M61">
        <v>60</v>
      </c>
      <c r="N61" t="s">
        <v>52</v>
      </c>
      <c r="O61" t="s">
        <v>156</v>
      </c>
      <c r="P61" s="11">
        <f>SUMIF('cocina'!A:A,M61,'cocina'!K:K)</f>
        <v>102</v>
      </c>
      <c r="Q61" s="2">
        <f t="shared" si="0"/>
        <v>0.15069444444088731</v>
      </c>
      <c r="R61" s="2">
        <f>SUMIF('cocina'!A:A,M61,'cocina'!H:H)/1440</f>
        <v>2.9861111111111113E-2</v>
      </c>
      <c r="S61" s="2">
        <f t="shared" si="1"/>
        <v>0.12083333332977619</v>
      </c>
      <c r="T61" t="str">
        <f t="shared" si="2"/>
        <v>SÍ</v>
      </c>
    </row>
    <row r="62" spans="1:20" x14ac:dyDescent="0.25">
      <c r="A62" s="6">
        <v>10</v>
      </c>
      <c r="B62" t="s">
        <v>157</v>
      </c>
      <c r="C62">
        <v>5</v>
      </c>
      <c r="D62" s="2">
        <v>45017.15902777778</v>
      </c>
      <c r="E62" s="1">
        <f>sala[[#This Row],[Hora de llegada]]</f>
        <v>45017.15902777778</v>
      </c>
      <c r="F62" s="2">
        <v>45017.265277777777</v>
      </c>
      <c r="G62" s="1">
        <f>sala[[#This Row],[Hora de Salida]]</f>
        <v>45017.265277777777</v>
      </c>
      <c r="H62" t="s">
        <v>29</v>
      </c>
      <c r="I62" t="s">
        <v>17</v>
      </c>
      <c r="J62" t="s">
        <v>30</v>
      </c>
      <c r="K62" s="13">
        <v>42.87</v>
      </c>
      <c r="L62" t="s">
        <v>46</v>
      </c>
      <c r="M62">
        <v>61</v>
      </c>
      <c r="N62" t="s">
        <v>75</v>
      </c>
      <c r="O62" t="s">
        <v>158</v>
      </c>
      <c r="P62" s="11">
        <f>SUMIF('cocina'!A:A,M62,'cocina'!K:K)</f>
        <v>242</v>
      </c>
      <c r="Q62" s="2">
        <f t="shared" si="0"/>
        <v>0.11666666666375629</v>
      </c>
      <c r="R62" s="2">
        <f>SUMIF('cocina'!A:A,M62,'cocina'!H:H)/1440</f>
        <v>0.11041666666666666</v>
      </c>
      <c r="S62" s="2">
        <f t="shared" si="1"/>
        <v>6.2499999970896253E-3</v>
      </c>
      <c r="T62" t="str">
        <f t="shared" si="2"/>
        <v>SÍ</v>
      </c>
    </row>
    <row r="63" spans="1:20" x14ac:dyDescent="0.25">
      <c r="A63" s="6">
        <v>2</v>
      </c>
      <c r="B63" t="s">
        <v>159</v>
      </c>
      <c r="C63">
        <v>1</v>
      </c>
      <c r="D63" s="2">
        <v>45017.115972222222</v>
      </c>
      <c r="E63" s="1">
        <f>sala[[#This Row],[Hora de llegada]]</f>
        <v>45017.115972222222</v>
      </c>
      <c r="F63" s="2">
        <v>45017.26666666667</v>
      </c>
      <c r="G63" s="1">
        <f>sala[[#This Row],[Hora de Salida]]</f>
        <v>45017.26666666667</v>
      </c>
      <c r="H63" t="s">
        <v>23</v>
      </c>
      <c r="I63" t="s">
        <v>43</v>
      </c>
      <c r="J63" t="s">
        <v>30</v>
      </c>
      <c r="K63" s="13">
        <v>37.93</v>
      </c>
      <c r="L63" t="s">
        <v>46</v>
      </c>
      <c r="M63">
        <v>62</v>
      </c>
      <c r="N63" t="s">
        <v>94</v>
      </c>
      <c r="O63" t="s">
        <v>160</v>
      </c>
      <c r="P63" s="11">
        <f>SUMIF('cocina'!A:A,M63,'cocina'!K:K)</f>
        <v>148</v>
      </c>
      <c r="Q63" s="2">
        <f t="shared" si="0"/>
        <v>0.16111111111482992</v>
      </c>
      <c r="R63" s="2">
        <f>SUMIF('cocina'!A:A,M63,'cocina'!H:H)/1440</f>
        <v>0.1076388888888889</v>
      </c>
      <c r="S63" s="2">
        <f t="shared" si="1"/>
        <v>5.347222222594103E-2</v>
      </c>
      <c r="T63" t="str">
        <f t="shared" si="2"/>
        <v>SÍ</v>
      </c>
    </row>
    <row r="64" spans="1:20" x14ac:dyDescent="0.25">
      <c r="A64" s="6">
        <v>17</v>
      </c>
      <c r="B64" t="s">
        <v>57</v>
      </c>
      <c r="C64">
        <v>4</v>
      </c>
      <c r="D64" s="2">
        <v>45017.02847222222</v>
      </c>
      <c r="E64" s="1">
        <f>sala[[#This Row],[Hora de llegada]]</f>
        <v>45017.02847222222</v>
      </c>
      <c r="F64" s="2">
        <v>45017.17083333333</v>
      </c>
      <c r="G64" s="1">
        <f>sala[[#This Row],[Hora de Salida]]</f>
        <v>45017.17083333333</v>
      </c>
      <c r="H64" t="s">
        <v>39</v>
      </c>
      <c r="I64" t="s">
        <v>17</v>
      </c>
      <c r="J64" t="s">
        <v>30</v>
      </c>
      <c r="K64" s="13">
        <v>33.340000000000003</v>
      </c>
      <c r="L64" t="s">
        <v>19</v>
      </c>
      <c r="M64">
        <v>63</v>
      </c>
      <c r="N64" t="s">
        <v>26</v>
      </c>
      <c r="O64" t="s">
        <v>161</v>
      </c>
      <c r="P64" s="11">
        <f>SUMIF('cocina'!A:A,M64,'cocina'!K:K)</f>
        <v>55</v>
      </c>
      <c r="Q64" s="2">
        <f t="shared" si="0"/>
        <v>0.14236111110949423</v>
      </c>
      <c r="R64" s="2">
        <f>SUMIF('cocina'!A:A,M64,'cocina'!H:H)/1440</f>
        <v>2.0833333333333332E-2</v>
      </c>
      <c r="S64" s="2">
        <f t="shared" si="1"/>
        <v>0.1215277777761609</v>
      </c>
      <c r="T64" t="str">
        <f t="shared" si="2"/>
        <v>SÍ</v>
      </c>
    </row>
    <row r="65" spans="1:20" x14ac:dyDescent="0.25">
      <c r="A65" s="6">
        <v>3</v>
      </c>
      <c r="B65" t="s">
        <v>162</v>
      </c>
      <c r="C65">
        <v>3</v>
      </c>
      <c r="D65" s="2">
        <v>45017.069444444445</v>
      </c>
      <c r="E65" s="1">
        <f>sala[[#This Row],[Hora de llegada]]</f>
        <v>45017.069444444445</v>
      </c>
      <c r="F65" s="2">
        <v>45017.168055555558</v>
      </c>
      <c r="G65" s="1">
        <f>sala[[#This Row],[Hora de Salida]]</f>
        <v>45017.168055555558</v>
      </c>
      <c r="H65" t="s">
        <v>35</v>
      </c>
      <c r="I65" t="s">
        <v>24</v>
      </c>
      <c r="J65" t="s">
        <v>25</v>
      </c>
      <c r="K65" s="13">
        <v>34.770000000000003</v>
      </c>
      <c r="L65" t="s">
        <v>19</v>
      </c>
      <c r="M65">
        <v>64</v>
      </c>
      <c r="N65" t="s">
        <v>40</v>
      </c>
      <c r="O65" t="s">
        <v>163</v>
      </c>
      <c r="P65" s="11">
        <f>SUMIF('cocina'!A:A,M65,'cocina'!K:K)</f>
        <v>288</v>
      </c>
      <c r="Q65" s="2">
        <f t="shared" si="0"/>
        <v>9.8611111112404615E-2</v>
      </c>
      <c r="R65" s="2">
        <f>SUMIF('cocina'!A:A,M65,'cocina'!H:H)/1440</f>
        <v>5.6944444444444443E-2</v>
      </c>
      <c r="S65" s="2">
        <f t="shared" si="1"/>
        <v>4.1666666667960171E-2</v>
      </c>
      <c r="T65" t="str">
        <f t="shared" si="2"/>
        <v>SÍ</v>
      </c>
    </row>
    <row r="66" spans="1:20" x14ac:dyDescent="0.25">
      <c r="A66" s="6">
        <v>5</v>
      </c>
      <c r="B66" t="s">
        <v>164</v>
      </c>
      <c r="C66">
        <v>1</v>
      </c>
      <c r="D66" s="2">
        <v>45017.07916666667</v>
      </c>
      <c r="E66" s="1">
        <f>sala[[#This Row],[Hora de llegada]]</f>
        <v>45017.07916666667</v>
      </c>
      <c r="F66" s="2">
        <v>45017.127083333333</v>
      </c>
      <c r="G66" s="1">
        <f>sala[[#This Row],[Hora de Salida]]</f>
        <v>45017.127083333333</v>
      </c>
      <c r="H66" t="s">
        <v>16</v>
      </c>
      <c r="I66" t="s">
        <v>17</v>
      </c>
      <c r="J66" t="s">
        <v>18</v>
      </c>
      <c r="K66" s="13">
        <v>14</v>
      </c>
      <c r="L66" t="s">
        <v>46</v>
      </c>
      <c r="M66">
        <v>65</v>
      </c>
      <c r="N66" t="s">
        <v>52</v>
      </c>
      <c r="O66" t="s">
        <v>165</v>
      </c>
      <c r="P66" s="11">
        <f>SUMIF('cocina'!A:A,M66,'cocina'!K:K)</f>
        <v>196</v>
      </c>
      <c r="Q66" s="2">
        <f t="shared" ref="Q66:Q129" si="3">IF(L66="Ocupada",F66-D66+"00:15",F66-D66)</f>
        <v>5.833333332945282E-2</v>
      </c>
      <c r="R66" s="2">
        <f>SUMIF('cocina'!A:A,M66,'cocina'!H:H)/1440</f>
        <v>0.1076388888888889</v>
      </c>
      <c r="S66" s="2">
        <f t="shared" si="1"/>
        <v>0</v>
      </c>
      <c r="T66" t="str">
        <f t="shared" si="2"/>
        <v>NO</v>
      </c>
    </row>
    <row r="67" spans="1:20" x14ac:dyDescent="0.25">
      <c r="A67" s="6">
        <v>18</v>
      </c>
      <c r="B67" t="s">
        <v>166</v>
      </c>
      <c r="C67">
        <v>2</v>
      </c>
      <c r="D67" s="2">
        <v>45017.102777777778</v>
      </c>
      <c r="E67" s="1">
        <f>sala[[#This Row],[Hora de llegada]]</f>
        <v>45017.102777777778</v>
      </c>
      <c r="F67" s="2">
        <v>45017.262499999997</v>
      </c>
      <c r="G67" s="1">
        <f>sala[[#This Row],[Hora de Salida]]</f>
        <v>45017.262499999997</v>
      </c>
      <c r="H67" t="s">
        <v>35</v>
      </c>
      <c r="I67" t="s">
        <v>17</v>
      </c>
      <c r="J67" t="s">
        <v>30</v>
      </c>
      <c r="K67" s="13">
        <v>10.88</v>
      </c>
      <c r="L67" t="s">
        <v>19</v>
      </c>
      <c r="M67">
        <v>66</v>
      </c>
      <c r="N67" t="s">
        <v>20</v>
      </c>
      <c r="O67" t="s">
        <v>167</v>
      </c>
      <c r="P67" s="11">
        <f>SUMIF('cocina'!A:A,M67,'cocina'!K:K)</f>
        <v>210</v>
      </c>
      <c r="Q67" s="2">
        <f t="shared" si="3"/>
        <v>0.15972222221898846</v>
      </c>
      <c r="R67" s="2">
        <f>SUMIF('cocina'!A:A,M67,'cocina'!H:H)/1440</f>
        <v>7.9166666666666663E-2</v>
      </c>
      <c r="S67" s="2">
        <f t="shared" ref="S67:S130" si="4">IF(N(R67) &gt; N(Q67), 0, N(Q67) - N(R67))</f>
        <v>8.05555555523218E-2</v>
      </c>
      <c r="T67" t="str">
        <f t="shared" ref="T67:T130" si="5">IF(S67=0,"NO","SÍ")</f>
        <v>SÍ</v>
      </c>
    </row>
    <row r="68" spans="1:20" x14ac:dyDescent="0.25">
      <c r="A68" s="6">
        <v>2</v>
      </c>
      <c r="B68" t="s">
        <v>168</v>
      </c>
      <c r="C68">
        <v>6</v>
      </c>
      <c r="D68" s="2">
        <v>45017.15625</v>
      </c>
      <c r="E68" s="1">
        <f>sala[[#This Row],[Hora de llegada]]</f>
        <v>45017.15625</v>
      </c>
      <c r="F68" s="2">
        <v>45017.215277777781</v>
      </c>
      <c r="G68" s="1">
        <f>sala[[#This Row],[Hora de Salida]]</f>
        <v>45017.215277777781</v>
      </c>
      <c r="H68" t="s">
        <v>29</v>
      </c>
      <c r="I68" t="s">
        <v>17</v>
      </c>
      <c r="J68" t="s">
        <v>18</v>
      </c>
      <c r="K68" s="13">
        <v>21.25</v>
      </c>
      <c r="L68" t="s">
        <v>19</v>
      </c>
      <c r="M68">
        <v>67</v>
      </c>
      <c r="N68" t="s">
        <v>40</v>
      </c>
      <c r="O68" t="s">
        <v>169</v>
      </c>
      <c r="P68" s="11">
        <f>SUMIF('cocina'!A:A,M68,'cocina'!K:K)</f>
        <v>256</v>
      </c>
      <c r="Q68" s="2">
        <f t="shared" si="3"/>
        <v>5.9027777781011537E-2</v>
      </c>
      <c r="R68" s="2">
        <f>SUMIF('cocina'!A:A,M68,'cocina'!H:H)/1440</f>
        <v>9.0972222222222218E-2</v>
      </c>
      <c r="S68" s="2">
        <f t="shared" si="4"/>
        <v>0</v>
      </c>
      <c r="T68" t="str">
        <f t="shared" si="5"/>
        <v>NO</v>
      </c>
    </row>
    <row r="69" spans="1:20" x14ac:dyDescent="0.25">
      <c r="A69" s="6">
        <v>8</v>
      </c>
      <c r="B69" t="s">
        <v>170</v>
      </c>
      <c r="C69">
        <v>4</v>
      </c>
      <c r="D69" s="2">
        <v>45017.001388888886</v>
      </c>
      <c r="E69" s="1">
        <f>sala[[#This Row],[Hora de llegada]]</f>
        <v>45017.001388888886</v>
      </c>
      <c r="F69" s="2">
        <v>45017.135416666664</v>
      </c>
      <c r="G69" s="1">
        <f>sala[[#This Row],[Hora de Salida]]</f>
        <v>45017.135416666664</v>
      </c>
      <c r="H69" t="s">
        <v>35</v>
      </c>
      <c r="I69" t="s">
        <v>43</v>
      </c>
      <c r="J69" t="s">
        <v>30</v>
      </c>
      <c r="K69" s="13">
        <v>45.65</v>
      </c>
      <c r="L69" t="s">
        <v>46</v>
      </c>
      <c r="M69">
        <v>68</v>
      </c>
      <c r="N69" t="s">
        <v>32</v>
      </c>
      <c r="O69" t="s">
        <v>171</v>
      </c>
      <c r="P69" s="11">
        <f>SUMIF('cocina'!A:A,M69,'cocina'!K:K)</f>
        <v>218</v>
      </c>
      <c r="Q69" s="2">
        <f t="shared" si="3"/>
        <v>0.14444444444476781</v>
      </c>
      <c r="R69" s="2">
        <f>SUMIF('cocina'!A:A,M69,'cocina'!H:H)/1440</f>
        <v>0.10069444444444445</v>
      </c>
      <c r="S69" s="2">
        <f t="shared" si="4"/>
        <v>4.3750000000323364E-2</v>
      </c>
      <c r="T69" t="str">
        <f t="shared" si="5"/>
        <v>SÍ</v>
      </c>
    </row>
    <row r="70" spans="1:20" x14ac:dyDescent="0.25">
      <c r="A70" s="6">
        <v>5</v>
      </c>
      <c r="B70" t="s">
        <v>172</v>
      </c>
      <c r="C70">
        <v>4</v>
      </c>
      <c r="D70" s="2">
        <v>45017.084722222222</v>
      </c>
      <c r="E70" s="1">
        <f>sala[[#This Row],[Hora de llegada]]</f>
        <v>45017.084722222222</v>
      </c>
      <c r="F70" s="2">
        <v>45017.164583333331</v>
      </c>
      <c r="G70" s="1">
        <f>sala[[#This Row],[Hora de Salida]]</f>
        <v>45017.164583333331</v>
      </c>
      <c r="H70" t="s">
        <v>29</v>
      </c>
      <c r="I70" t="s">
        <v>17</v>
      </c>
      <c r="J70" t="s">
        <v>30</v>
      </c>
      <c r="K70" s="13">
        <v>31.49</v>
      </c>
      <c r="L70" t="s">
        <v>31</v>
      </c>
      <c r="M70">
        <v>69</v>
      </c>
      <c r="N70" t="s">
        <v>40</v>
      </c>
      <c r="O70" t="s">
        <v>173</v>
      </c>
      <c r="P70" s="11">
        <f>SUMIF('cocina'!A:A,M70,'cocina'!K:K)</f>
        <v>234</v>
      </c>
      <c r="Q70" s="2">
        <f t="shared" si="3"/>
        <v>7.9861111109494232E-2</v>
      </c>
      <c r="R70" s="2">
        <f>SUMIF('cocina'!A:A,M70,'cocina'!H:H)/1440</f>
        <v>6.3888888888888884E-2</v>
      </c>
      <c r="S70" s="2">
        <f t="shared" si="4"/>
        <v>1.5972222220605348E-2</v>
      </c>
      <c r="T70" t="str">
        <f t="shared" si="5"/>
        <v>SÍ</v>
      </c>
    </row>
    <row r="71" spans="1:20" x14ac:dyDescent="0.25">
      <c r="A71" s="6">
        <v>17</v>
      </c>
      <c r="B71" t="s">
        <v>174</v>
      </c>
      <c r="C71">
        <v>4</v>
      </c>
      <c r="D71" s="2">
        <v>45017.007638888892</v>
      </c>
      <c r="E71" s="1">
        <f>sala[[#This Row],[Hora de llegada]]</f>
        <v>45017.007638888892</v>
      </c>
      <c r="F71" s="2">
        <v>45017.056944444441</v>
      </c>
      <c r="G71" s="1">
        <f>sala[[#This Row],[Hora de Salida]]</f>
        <v>45017.056944444441</v>
      </c>
      <c r="H71" t="s">
        <v>39</v>
      </c>
      <c r="I71" t="s">
        <v>17</v>
      </c>
      <c r="J71" t="s">
        <v>18</v>
      </c>
      <c r="K71" s="13">
        <v>28.26</v>
      </c>
      <c r="L71" t="s">
        <v>31</v>
      </c>
      <c r="M71">
        <v>70</v>
      </c>
      <c r="N71" t="s">
        <v>36</v>
      </c>
      <c r="O71" t="s">
        <v>175</v>
      </c>
      <c r="P71" s="11">
        <f>SUMIF('cocina'!A:A,M71,'cocina'!K:K)</f>
        <v>118</v>
      </c>
      <c r="Q71" s="2">
        <f t="shared" si="3"/>
        <v>4.930555554892635E-2</v>
      </c>
      <c r="R71" s="2">
        <f>SUMIF('cocina'!A:A,M71,'cocina'!H:H)/1440</f>
        <v>2.7777777777777776E-2</v>
      </c>
      <c r="S71" s="2">
        <f t="shared" si="4"/>
        <v>2.1527777771148573E-2</v>
      </c>
      <c r="T71" t="str">
        <f t="shared" si="5"/>
        <v>SÍ</v>
      </c>
    </row>
    <row r="72" spans="1:20" x14ac:dyDescent="0.25">
      <c r="A72" s="6">
        <v>18</v>
      </c>
      <c r="B72" t="s">
        <v>176</v>
      </c>
      <c r="C72">
        <v>4</v>
      </c>
      <c r="D72" s="2">
        <v>45017.081250000003</v>
      </c>
      <c r="E72" s="1">
        <f>sala[[#This Row],[Hora de llegada]]</f>
        <v>45017.081250000003</v>
      </c>
      <c r="F72" s="2">
        <v>45017.24722222222</v>
      </c>
      <c r="G72" s="1">
        <f>sala[[#This Row],[Hora de Salida]]</f>
        <v>45017.24722222222</v>
      </c>
      <c r="H72" t="s">
        <v>16</v>
      </c>
      <c r="I72" t="s">
        <v>17</v>
      </c>
      <c r="J72" t="s">
        <v>30</v>
      </c>
      <c r="K72" s="13">
        <v>24.01</v>
      </c>
      <c r="L72" t="s">
        <v>46</v>
      </c>
      <c r="M72">
        <v>71</v>
      </c>
      <c r="N72" t="s">
        <v>36</v>
      </c>
      <c r="O72" t="s">
        <v>177</v>
      </c>
      <c r="P72" s="11">
        <f>SUMIF('cocina'!A:A,M72,'cocina'!K:K)</f>
        <v>136</v>
      </c>
      <c r="Q72" s="2">
        <f t="shared" si="3"/>
        <v>0.17638888888419993</v>
      </c>
      <c r="R72" s="2">
        <f>SUMIF('cocina'!A:A,M72,'cocina'!H:H)/1440</f>
        <v>3.4027777777777775E-2</v>
      </c>
      <c r="S72" s="2">
        <f t="shared" si="4"/>
        <v>0.14236111110642216</v>
      </c>
      <c r="T72" t="str">
        <f t="shared" si="5"/>
        <v>SÍ</v>
      </c>
    </row>
    <row r="73" spans="1:20" x14ac:dyDescent="0.25">
      <c r="A73" s="6">
        <v>17</v>
      </c>
      <c r="B73" t="s">
        <v>178</v>
      </c>
      <c r="C73">
        <v>1</v>
      </c>
      <c r="D73" s="2">
        <v>45017.112500000003</v>
      </c>
      <c r="E73" s="1">
        <f>sala[[#This Row],[Hora de llegada]]</f>
        <v>45017.112500000003</v>
      </c>
      <c r="F73" s="2">
        <v>45017.243750000001</v>
      </c>
      <c r="G73" s="1">
        <f>sala[[#This Row],[Hora de Salida]]</f>
        <v>45017.243750000001</v>
      </c>
      <c r="H73" t="s">
        <v>29</v>
      </c>
      <c r="I73" t="s">
        <v>17</v>
      </c>
      <c r="J73" t="s">
        <v>30</v>
      </c>
      <c r="K73" s="13">
        <v>15.28</v>
      </c>
      <c r="L73" t="s">
        <v>19</v>
      </c>
      <c r="M73">
        <v>72</v>
      </c>
      <c r="N73" t="s">
        <v>40</v>
      </c>
      <c r="O73" t="s">
        <v>179</v>
      </c>
      <c r="P73" s="11">
        <f>SUMIF('cocina'!A:A,M73,'cocina'!K:K)</f>
        <v>75</v>
      </c>
      <c r="Q73" s="2">
        <f t="shared" si="3"/>
        <v>0.13124999999854481</v>
      </c>
      <c r="R73" s="2">
        <f>SUMIF('cocina'!A:A,M73,'cocina'!H:H)/1440</f>
        <v>3.7499999999999999E-2</v>
      </c>
      <c r="S73" s="2">
        <f t="shared" si="4"/>
        <v>9.3749999998544803E-2</v>
      </c>
      <c r="T73" t="str">
        <f t="shared" si="5"/>
        <v>SÍ</v>
      </c>
    </row>
    <row r="74" spans="1:20" x14ac:dyDescent="0.25">
      <c r="A74" s="6">
        <v>1</v>
      </c>
      <c r="B74" t="s">
        <v>180</v>
      </c>
      <c r="C74">
        <v>4</v>
      </c>
      <c r="D74" s="2">
        <v>45017.11041666667</v>
      </c>
      <c r="E74" s="1">
        <f>sala[[#This Row],[Hora de llegada]]</f>
        <v>45017.11041666667</v>
      </c>
      <c r="F74" s="2">
        <v>45017.256249999999</v>
      </c>
      <c r="G74" s="1">
        <f>sala[[#This Row],[Hora de Salida]]</f>
        <v>45017.256249999999</v>
      </c>
      <c r="H74" t="s">
        <v>39</v>
      </c>
      <c r="I74" t="s">
        <v>24</v>
      </c>
      <c r="J74" t="s">
        <v>30</v>
      </c>
      <c r="K74" s="13">
        <v>34.51</v>
      </c>
      <c r="L74" t="s">
        <v>31</v>
      </c>
      <c r="M74">
        <v>73</v>
      </c>
      <c r="N74" t="s">
        <v>94</v>
      </c>
      <c r="O74" t="s">
        <v>181</v>
      </c>
      <c r="P74" s="11">
        <f>SUMIF('cocina'!A:A,M74,'cocina'!K:K)</f>
        <v>81</v>
      </c>
      <c r="Q74" s="2">
        <f t="shared" si="3"/>
        <v>0.14583333332848269</v>
      </c>
      <c r="R74" s="2">
        <f>SUMIF('cocina'!A:A,M74,'cocina'!H:H)/1440</f>
        <v>1.3888888888888888E-2</v>
      </c>
      <c r="S74" s="2">
        <f t="shared" si="4"/>
        <v>0.1319444444395938</v>
      </c>
      <c r="T74" t="str">
        <f t="shared" si="5"/>
        <v>SÍ</v>
      </c>
    </row>
    <row r="75" spans="1:20" x14ac:dyDescent="0.25">
      <c r="A75" s="6">
        <v>19</v>
      </c>
      <c r="B75" t="s">
        <v>182</v>
      </c>
      <c r="C75">
        <v>4</v>
      </c>
      <c r="D75" s="2">
        <v>45017.044444444444</v>
      </c>
      <c r="E75" s="1">
        <f>sala[[#This Row],[Hora de llegada]]</f>
        <v>45017.044444444444</v>
      </c>
      <c r="F75" s="2">
        <v>45017.175694444442</v>
      </c>
      <c r="G75" s="1">
        <f>sala[[#This Row],[Hora de Salida]]</f>
        <v>45017.175694444442</v>
      </c>
      <c r="H75" t="s">
        <v>39</v>
      </c>
      <c r="I75" t="s">
        <v>17</v>
      </c>
      <c r="J75" t="s">
        <v>30</v>
      </c>
      <c r="K75" s="13">
        <v>30.83</v>
      </c>
      <c r="L75" t="s">
        <v>31</v>
      </c>
      <c r="M75">
        <v>74</v>
      </c>
      <c r="N75" t="s">
        <v>32</v>
      </c>
      <c r="O75" t="s">
        <v>183</v>
      </c>
      <c r="P75" s="11">
        <f>SUMIF('cocina'!A:A,M75,'cocina'!K:K)</f>
        <v>218</v>
      </c>
      <c r="Q75" s="2">
        <f t="shared" si="3"/>
        <v>0.13124999999854481</v>
      </c>
      <c r="R75" s="2">
        <f>SUMIF('cocina'!A:A,M75,'cocina'!H:H)/1440</f>
        <v>6.9444444444444448E-2</v>
      </c>
      <c r="S75" s="2">
        <f t="shared" si="4"/>
        <v>6.1805555554100361E-2</v>
      </c>
      <c r="T75" t="str">
        <f t="shared" si="5"/>
        <v>SÍ</v>
      </c>
    </row>
    <row r="76" spans="1:20" x14ac:dyDescent="0.25">
      <c r="A76" s="6">
        <v>19</v>
      </c>
      <c r="B76" t="s">
        <v>184</v>
      </c>
      <c r="C76">
        <v>5</v>
      </c>
      <c r="D76" s="2">
        <v>45017.15</v>
      </c>
      <c r="E76" s="1">
        <f>sala[[#This Row],[Hora de llegada]]</f>
        <v>45017.15</v>
      </c>
      <c r="F76" s="2">
        <v>45017.200694444444</v>
      </c>
      <c r="G76" s="1">
        <f>sala[[#This Row],[Hora de Salida]]</f>
        <v>45017.200694444444</v>
      </c>
      <c r="H76" t="s">
        <v>35</v>
      </c>
      <c r="I76" t="s">
        <v>17</v>
      </c>
      <c r="J76" t="s">
        <v>30</v>
      </c>
      <c r="K76" s="13">
        <v>45.23</v>
      </c>
      <c r="L76" t="s">
        <v>46</v>
      </c>
      <c r="M76">
        <v>75</v>
      </c>
      <c r="N76" t="s">
        <v>47</v>
      </c>
      <c r="O76" t="s">
        <v>185</v>
      </c>
      <c r="P76" s="11">
        <f>SUMIF('cocina'!A:A,M76,'cocina'!K:K)</f>
        <v>109</v>
      </c>
      <c r="Q76" s="2">
        <f t="shared" si="3"/>
        <v>6.1111111109009165E-2</v>
      </c>
      <c r="R76" s="2">
        <f>SUMIF('cocina'!A:A,M76,'cocina'!H:H)/1440</f>
        <v>3.5416666666666666E-2</v>
      </c>
      <c r="S76" s="2">
        <f t="shared" si="4"/>
        <v>2.56944444423425E-2</v>
      </c>
      <c r="T76" t="str">
        <f t="shared" si="5"/>
        <v>SÍ</v>
      </c>
    </row>
    <row r="77" spans="1:20" x14ac:dyDescent="0.25">
      <c r="A77" s="6">
        <v>17</v>
      </c>
      <c r="B77" t="s">
        <v>186</v>
      </c>
      <c r="C77">
        <v>3</v>
      </c>
      <c r="D77" s="2">
        <v>45017.122916666667</v>
      </c>
      <c r="E77" s="1">
        <f>sala[[#This Row],[Hora de llegada]]</f>
        <v>45017.122916666667</v>
      </c>
      <c r="F77" s="2">
        <v>45017.224999999999</v>
      </c>
      <c r="G77" s="1">
        <f>sala[[#This Row],[Hora de Salida]]</f>
        <v>45017.224999999999</v>
      </c>
      <c r="H77" t="s">
        <v>23</v>
      </c>
      <c r="I77" t="s">
        <v>17</v>
      </c>
      <c r="J77" t="s">
        <v>30</v>
      </c>
      <c r="K77" s="13">
        <v>17.760000000000002</v>
      </c>
      <c r="L77" t="s">
        <v>19</v>
      </c>
      <c r="M77">
        <v>76</v>
      </c>
      <c r="N77" t="s">
        <v>94</v>
      </c>
      <c r="O77" t="s">
        <v>187</v>
      </c>
      <c r="P77" s="11">
        <f>SUMIF('cocina'!A:A,M77,'cocina'!K:K)</f>
        <v>158</v>
      </c>
      <c r="Q77" s="2">
        <f t="shared" si="3"/>
        <v>0.10208333333139308</v>
      </c>
      <c r="R77" s="2">
        <f>SUMIF('cocina'!A:A,M77,'cocina'!H:H)/1440</f>
        <v>6.7361111111111108E-2</v>
      </c>
      <c r="S77" s="2">
        <f t="shared" si="4"/>
        <v>3.472222222028197E-2</v>
      </c>
      <c r="T77" t="str">
        <f t="shared" si="5"/>
        <v>SÍ</v>
      </c>
    </row>
    <row r="78" spans="1:20" x14ac:dyDescent="0.25">
      <c r="A78" s="6">
        <v>3</v>
      </c>
      <c r="B78" t="s">
        <v>188</v>
      </c>
      <c r="C78">
        <v>1</v>
      </c>
      <c r="D78" s="2">
        <v>45017.115277777775</v>
      </c>
      <c r="E78" s="1">
        <f>sala[[#This Row],[Hora de llegada]]</f>
        <v>45017.115277777775</v>
      </c>
      <c r="F78" s="2">
        <v>45017.260416666664</v>
      </c>
      <c r="G78" s="1">
        <f>sala[[#This Row],[Hora de Salida]]</f>
        <v>45017.260416666664</v>
      </c>
      <c r="H78" t="s">
        <v>16</v>
      </c>
      <c r="I78" t="s">
        <v>43</v>
      </c>
      <c r="J78" t="s">
        <v>30</v>
      </c>
      <c r="K78" s="13">
        <v>19.88</v>
      </c>
      <c r="L78" t="s">
        <v>31</v>
      </c>
      <c r="M78">
        <v>77</v>
      </c>
      <c r="N78" t="s">
        <v>52</v>
      </c>
      <c r="O78" t="s">
        <v>189</v>
      </c>
      <c r="P78" s="11">
        <f>SUMIF('cocina'!A:A,M78,'cocina'!K:K)</f>
        <v>99</v>
      </c>
      <c r="Q78" s="2">
        <f t="shared" si="3"/>
        <v>0.14513888888905058</v>
      </c>
      <c r="R78" s="2">
        <f>SUMIF('cocina'!A:A,M78,'cocina'!H:H)/1440</f>
        <v>6.7361111111111108E-2</v>
      </c>
      <c r="S78" s="2">
        <f t="shared" si="4"/>
        <v>7.7777777777939469E-2</v>
      </c>
      <c r="T78" t="str">
        <f t="shared" si="5"/>
        <v>SÍ</v>
      </c>
    </row>
    <row r="79" spans="1:20" x14ac:dyDescent="0.25">
      <c r="A79" s="6">
        <v>7</v>
      </c>
      <c r="B79" t="s">
        <v>190</v>
      </c>
      <c r="C79">
        <v>4</v>
      </c>
      <c r="D79" s="2">
        <v>45017.06527777778</v>
      </c>
      <c r="E79" s="1">
        <f>sala[[#This Row],[Hora de llegada]]</f>
        <v>45017.06527777778</v>
      </c>
      <c r="F79" s="2">
        <v>45017.127083333333</v>
      </c>
      <c r="G79" s="1">
        <f>sala[[#This Row],[Hora de Salida]]</f>
        <v>45017.127083333333</v>
      </c>
      <c r="H79" t="s">
        <v>16</v>
      </c>
      <c r="I79" t="s">
        <v>17</v>
      </c>
      <c r="J79" t="s">
        <v>30</v>
      </c>
      <c r="K79" s="13">
        <v>20.02</v>
      </c>
      <c r="L79" t="s">
        <v>31</v>
      </c>
      <c r="M79">
        <v>78</v>
      </c>
      <c r="N79" t="s">
        <v>26</v>
      </c>
      <c r="O79" t="s">
        <v>191</v>
      </c>
      <c r="P79" s="11">
        <f>SUMIF('cocina'!A:A,M79,'cocina'!K:K)</f>
        <v>57</v>
      </c>
      <c r="Q79" s="2">
        <f t="shared" si="3"/>
        <v>6.1805555553291924E-2</v>
      </c>
      <c r="R79" s="2">
        <f>SUMIF('cocina'!A:A,M79,'cocina'!H:H)/1440</f>
        <v>3.7499999999999999E-2</v>
      </c>
      <c r="S79" s="2">
        <f t="shared" si="4"/>
        <v>2.4305555553291926E-2</v>
      </c>
      <c r="T79" t="str">
        <f t="shared" si="5"/>
        <v>SÍ</v>
      </c>
    </row>
    <row r="80" spans="1:20" x14ac:dyDescent="0.25">
      <c r="A80" s="6">
        <v>16</v>
      </c>
      <c r="B80" t="s">
        <v>192</v>
      </c>
      <c r="C80">
        <v>2</v>
      </c>
      <c r="D80" s="2">
        <v>45017.06527777778</v>
      </c>
      <c r="E80" s="1">
        <f>sala[[#This Row],[Hora de llegada]]</f>
        <v>45017.06527777778</v>
      </c>
      <c r="F80" s="2">
        <v>45017.213888888888</v>
      </c>
      <c r="G80" s="1">
        <f>sala[[#This Row],[Hora de Salida]]</f>
        <v>45017.213888888888</v>
      </c>
      <c r="H80" t="s">
        <v>16</v>
      </c>
      <c r="I80" t="s">
        <v>17</v>
      </c>
      <c r="J80" t="s">
        <v>30</v>
      </c>
      <c r="K80" s="13">
        <v>34.01</v>
      </c>
      <c r="L80" t="s">
        <v>31</v>
      </c>
      <c r="M80">
        <v>79</v>
      </c>
      <c r="N80" t="s">
        <v>47</v>
      </c>
      <c r="O80" t="s">
        <v>193</v>
      </c>
      <c r="P80" s="11">
        <f>SUMIF('cocina'!A:A,M80,'cocina'!K:K)</f>
        <v>309</v>
      </c>
      <c r="Q80" s="2">
        <f t="shared" si="3"/>
        <v>0.14861111110803904</v>
      </c>
      <c r="R80" s="2">
        <f>SUMIF('cocina'!A:A,M80,'cocina'!H:H)/1440</f>
        <v>6.6666666666666666E-2</v>
      </c>
      <c r="S80" s="2">
        <f t="shared" si="4"/>
        <v>8.1944444441372374E-2</v>
      </c>
      <c r="T80" t="str">
        <f t="shared" si="5"/>
        <v>SÍ</v>
      </c>
    </row>
    <row r="81" spans="1:20" x14ac:dyDescent="0.25">
      <c r="A81" s="6">
        <v>18</v>
      </c>
      <c r="B81" t="s">
        <v>194</v>
      </c>
      <c r="C81">
        <v>6</v>
      </c>
      <c r="D81" s="2">
        <v>45017.093055555553</v>
      </c>
      <c r="E81" s="1">
        <f>sala[[#This Row],[Hora de llegada]]</f>
        <v>45017.093055555553</v>
      </c>
      <c r="F81" s="2">
        <v>45017.156944444447</v>
      </c>
      <c r="G81" s="1">
        <f>sala[[#This Row],[Hora de Salida]]</f>
        <v>45017.156944444447</v>
      </c>
      <c r="H81" t="s">
        <v>39</v>
      </c>
      <c r="I81" t="s">
        <v>17</v>
      </c>
      <c r="J81" t="s">
        <v>30</v>
      </c>
      <c r="K81" s="13">
        <v>39.049999999999997</v>
      </c>
      <c r="L81" t="s">
        <v>31</v>
      </c>
      <c r="M81">
        <v>80</v>
      </c>
      <c r="N81" t="s">
        <v>47</v>
      </c>
      <c r="O81" t="s">
        <v>195</v>
      </c>
      <c r="P81" s="11">
        <f>SUMIF('cocina'!A:A,M81,'cocina'!K:K)</f>
        <v>121</v>
      </c>
      <c r="Q81" s="2">
        <f t="shared" si="3"/>
        <v>6.3888888893416151E-2</v>
      </c>
      <c r="R81" s="2">
        <f>SUMIF('cocina'!A:A,M81,'cocina'!H:H)/1440</f>
        <v>4.6527777777777779E-2</v>
      </c>
      <c r="S81" s="2">
        <f t="shared" si="4"/>
        <v>1.7361111115638372E-2</v>
      </c>
      <c r="T81" t="str">
        <f t="shared" si="5"/>
        <v>SÍ</v>
      </c>
    </row>
    <row r="82" spans="1:20" x14ac:dyDescent="0.25">
      <c r="A82" s="6">
        <v>17</v>
      </c>
      <c r="B82" t="s">
        <v>196</v>
      </c>
      <c r="C82">
        <v>4</v>
      </c>
      <c r="D82" s="2">
        <v>45017.152777777781</v>
      </c>
      <c r="E82" s="1">
        <f>sala[[#This Row],[Hora de llegada]]</f>
        <v>45017.152777777781</v>
      </c>
      <c r="F82" s="2">
        <v>45017.271527777775</v>
      </c>
      <c r="G82" s="1">
        <f>sala[[#This Row],[Hora de Salida]]</f>
        <v>45017.271527777775</v>
      </c>
      <c r="H82" t="s">
        <v>35</v>
      </c>
      <c r="I82" t="s">
        <v>43</v>
      </c>
      <c r="J82" t="s">
        <v>30</v>
      </c>
      <c r="K82" s="13">
        <v>23.69</v>
      </c>
      <c r="L82" t="s">
        <v>46</v>
      </c>
      <c r="M82">
        <v>81</v>
      </c>
      <c r="N82" t="s">
        <v>55</v>
      </c>
      <c r="O82" t="s">
        <v>197</v>
      </c>
      <c r="P82" s="11">
        <f>SUMIF('cocina'!A:A,M82,'cocina'!K:K)</f>
        <v>62</v>
      </c>
      <c r="Q82" s="2">
        <f t="shared" si="3"/>
        <v>0.12916666666084589</v>
      </c>
      <c r="R82" s="2">
        <f>SUMIF('cocina'!A:A,M82,'cocina'!H:H)/1440</f>
        <v>4.0972222222222222E-2</v>
      </c>
      <c r="S82" s="2">
        <f t="shared" si="4"/>
        <v>8.8194444438623676E-2</v>
      </c>
      <c r="T82" t="str">
        <f t="shared" si="5"/>
        <v>SÍ</v>
      </c>
    </row>
    <row r="83" spans="1:20" x14ac:dyDescent="0.25">
      <c r="A83" s="6">
        <v>16</v>
      </c>
      <c r="B83" t="s">
        <v>198</v>
      </c>
      <c r="C83">
        <v>3</v>
      </c>
      <c r="D83" s="2">
        <v>45017.142361111109</v>
      </c>
      <c r="E83" s="1">
        <f>sala[[#This Row],[Hora de llegada]]</f>
        <v>45017.142361111109</v>
      </c>
      <c r="F83" s="2">
        <v>45017.298611111109</v>
      </c>
      <c r="G83" s="1">
        <f>sala[[#This Row],[Hora de Salida]]</f>
        <v>45017.298611111109</v>
      </c>
      <c r="H83" t="s">
        <v>35</v>
      </c>
      <c r="I83" t="s">
        <v>24</v>
      </c>
      <c r="J83" t="s">
        <v>30</v>
      </c>
      <c r="K83" s="13">
        <v>38.6</v>
      </c>
      <c r="L83" t="s">
        <v>31</v>
      </c>
      <c r="M83">
        <v>82</v>
      </c>
      <c r="N83" t="s">
        <v>36</v>
      </c>
      <c r="O83" t="s">
        <v>199</v>
      </c>
      <c r="P83" s="11">
        <f>SUMIF('cocina'!A:A,M83,'cocina'!K:K)</f>
        <v>80</v>
      </c>
      <c r="Q83" s="2">
        <f t="shared" si="3"/>
        <v>0.15625</v>
      </c>
      <c r="R83" s="2">
        <f>SUMIF('cocina'!A:A,M83,'cocina'!H:H)/1440</f>
        <v>1.3194444444444444E-2</v>
      </c>
      <c r="S83" s="2">
        <f t="shared" si="4"/>
        <v>0.14305555555555555</v>
      </c>
      <c r="T83" t="str">
        <f t="shared" si="5"/>
        <v>SÍ</v>
      </c>
    </row>
    <row r="84" spans="1:20" x14ac:dyDescent="0.25">
      <c r="A84" s="6">
        <v>15</v>
      </c>
      <c r="B84" t="s">
        <v>200</v>
      </c>
      <c r="C84">
        <v>1</v>
      </c>
      <c r="D84" s="2">
        <v>45017.154166666667</v>
      </c>
      <c r="E84" s="1">
        <f>sala[[#This Row],[Hora de llegada]]</f>
        <v>45017.154166666667</v>
      </c>
      <c r="F84" s="2">
        <v>45017.277083333334</v>
      </c>
      <c r="G84" s="1">
        <f>sala[[#This Row],[Hora de Salida]]</f>
        <v>45017.277083333334</v>
      </c>
      <c r="H84" t="s">
        <v>23</v>
      </c>
      <c r="I84" t="s">
        <v>43</v>
      </c>
      <c r="J84" t="s">
        <v>30</v>
      </c>
      <c r="K84" s="13">
        <v>24.94</v>
      </c>
      <c r="L84" t="s">
        <v>46</v>
      </c>
      <c r="M84">
        <v>83</v>
      </c>
      <c r="N84" t="s">
        <v>94</v>
      </c>
      <c r="O84" t="s">
        <v>201</v>
      </c>
      <c r="P84" s="11">
        <f>SUMIF('cocina'!A:A,M84,'cocina'!K:K)</f>
        <v>170</v>
      </c>
      <c r="Q84" s="2">
        <f t="shared" si="3"/>
        <v>0.13333333333381839</v>
      </c>
      <c r="R84" s="2">
        <f>SUMIF('cocina'!A:A,M84,'cocina'!H:H)/1440</f>
        <v>6.5277777777777782E-2</v>
      </c>
      <c r="S84" s="2">
        <f t="shared" si="4"/>
        <v>6.8055555556040606E-2</v>
      </c>
      <c r="T84" t="str">
        <f t="shared" si="5"/>
        <v>SÍ</v>
      </c>
    </row>
    <row r="85" spans="1:20" x14ac:dyDescent="0.25">
      <c r="A85" s="6">
        <v>19</v>
      </c>
      <c r="B85" t="s">
        <v>202</v>
      </c>
      <c r="C85">
        <v>5</v>
      </c>
      <c r="D85" s="2">
        <v>45017.070833333331</v>
      </c>
      <c r="E85" s="1">
        <f>sala[[#This Row],[Hora de llegada]]</f>
        <v>45017.070833333331</v>
      </c>
      <c r="F85" s="2">
        <v>45017.137499999997</v>
      </c>
      <c r="G85" s="1">
        <f>sala[[#This Row],[Hora de Salida]]</f>
        <v>45017.137499999997</v>
      </c>
      <c r="H85" t="s">
        <v>39</v>
      </c>
      <c r="I85" t="s">
        <v>17</v>
      </c>
      <c r="J85" t="s">
        <v>30</v>
      </c>
      <c r="K85" s="13">
        <v>15.11</v>
      </c>
      <c r="L85" t="s">
        <v>46</v>
      </c>
      <c r="M85">
        <v>84</v>
      </c>
      <c r="N85" t="s">
        <v>40</v>
      </c>
      <c r="O85" t="s">
        <v>111</v>
      </c>
      <c r="P85" s="11">
        <f>SUMIF('cocina'!A:A,M85,'cocina'!K:K)</f>
        <v>60</v>
      </c>
      <c r="Q85" s="2">
        <f t="shared" si="3"/>
        <v>7.708333333236321E-2</v>
      </c>
      <c r="R85" s="2">
        <f>SUMIF('cocina'!A:A,M85,'cocina'!H:H)/1440</f>
        <v>6.9444444444444441E-3</v>
      </c>
      <c r="S85" s="2">
        <f t="shared" si="4"/>
        <v>7.0138888887918763E-2</v>
      </c>
      <c r="T85" t="str">
        <f t="shared" si="5"/>
        <v>SÍ</v>
      </c>
    </row>
    <row r="86" spans="1:20" x14ac:dyDescent="0.25">
      <c r="A86" s="6">
        <v>8</v>
      </c>
      <c r="B86" t="s">
        <v>203</v>
      </c>
      <c r="C86">
        <v>3</v>
      </c>
      <c r="D86" s="2">
        <v>45017.107638888891</v>
      </c>
      <c r="E86" s="1">
        <f>sala[[#This Row],[Hora de llegada]]</f>
        <v>45017.107638888891</v>
      </c>
      <c r="F86" s="2">
        <v>45017.188194444447</v>
      </c>
      <c r="G86" s="1">
        <f>sala[[#This Row],[Hora de Salida]]</f>
        <v>45017.188194444447</v>
      </c>
      <c r="H86" t="s">
        <v>29</v>
      </c>
      <c r="I86" t="s">
        <v>43</v>
      </c>
      <c r="J86" t="s">
        <v>30</v>
      </c>
      <c r="K86" s="13">
        <v>45.96</v>
      </c>
      <c r="L86" t="s">
        <v>31</v>
      </c>
      <c r="M86">
        <v>85</v>
      </c>
      <c r="N86" t="s">
        <v>70</v>
      </c>
      <c r="O86" t="s">
        <v>204</v>
      </c>
      <c r="P86" s="11">
        <f>SUMIF('cocina'!A:A,M86,'cocina'!K:K)</f>
        <v>208</v>
      </c>
      <c r="Q86" s="2">
        <f t="shared" si="3"/>
        <v>8.0555555556202307E-2</v>
      </c>
      <c r="R86" s="2">
        <f>SUMIF('cocina'!A:A,M86,'cocina'!H:H)/1440</f>
        <v>9.8611111111111108E-2</v>
      </c>
      <c r="S86" s="2">
        <f t="shared" si="4"/>
        <v>0</v>
      </c>
      <c r="T86" t="str">
        <f t="shared" si="5"/>
        <v>NO</v>
      </c>
    </row>
    <row r="87" spans="1:20" x14ac:dyDescent="0.25">
      <c r="A87" s="6">
        <v>20</v>
      </c>
      <c r="B87" t="s">
        <v>205</v>
      </c>
      <c r="C87">
        <v>3</v>
      </c>
      <c r="D87" s="2">
        <v>45017.001388888886</v>
      </c>
      <c r="E87" s="1">
        <f>sala[[#This Row],[Hora de llegada]]</f>
        <v>45017.001388888886</v>
      </c>
      <c r="F87" s="2">
        <v>45017.088888888888</v>
      </c>
      <c r="G87" s="1">
        <f>sala[[#This Row],[Hora de Salida]]</f>
        <v>45017.088888888888</v>
      </c>
      <c r="H87" t="s">
        <v>35</v>
      </c>
      <c r="I87" t="s">
        <v>17</v>
      </c>
      <c r="J87" t="s">
        <v>18</v>
      </c>
      <c r="K87" s="13">
        <v>11.84</v>
      </c>
      <c r="L87" t="s">
        <v>31</v>
      </c>
      <c r="M87">
        <v>86</v>
      </c>
      <c r="N87" t="s">
        <v>20</v>
      </c>
      <c r="O87" t="s">
        <v>206</v>
      </c>
      <c r="P87" s="11">
        <f>SUMIF('cocina'!A:A,M87,'cocina'!K:K)</f>
        <v>50</v>
      </c>
      <c r="Q87" s="2">
        <f t="shared" si="3"/>
        <v>8.7500000001455192E-2</v>
      </c>
      <c r="R87" s="2">
        <f>SUMIF('cocina'!A:A,M87,'cocina'!H:H)/1440</f>
        <v>5.5555555555555558E-3</v>
      </c>
      <c r="S87" s="2">
        <f t="shared" si="4"/>
        <v>8.1944444445899642E-2</v>
      </c>
      <c r="T87" t="str">
        <f t="shared" si="5"/>
        <v>SÍ</v>
      </c>
    </row>
    <row r="88" spans="1:20" x14ac:dyDescent="0.25">
      <c r="A88" s="6">
        <v>3</v>
      </c>
      <c r="B88" t="s">
        <v>207</v>
      </c>
      <c r="C88">
        <v>2</v>
      </c>
      <c r="D88" s="2">
        <v>45017.073611111111</v>
      </c>
      <c r="E88" s="1">
        <f>sala[[#This Row],[Hora de llegada]]</f>
        <v>45017.073611111111</v>
      </c>
      <c r="F88" s="2">
        <v>45017.137499999997</v>
      </c>
      <c r="G88" s="1">
        <f>sala[[#This Row],[Hora de Salida]]</f>
        <v>45017.137499999997</v>
      </c>
      <c r="H88" t="s">
        <v>39</v>
      </c>
      <c r="I88" t="s">
        <v>17</v>
      </c>
      <c r="J88" t="s">
        <v>30</v>
      </c>
      <c r="K88" s="13">
        <v>29.46</v>
      </c>
      <c r="L88" t="s">
        <v>46</v>
      </c>
      <c r="M88">
        <v>87</v>
      </c>
      <c r="N88" t="s">
        <v>47</v>
      </c>
      <c r="O88" t="s">
        <v>208</v>
      </c>
      <c r="P88" s="11">
        <f>SUMIF('cocina'!A:A,M88,'cocina'!K:K)</f>
        <v>99</v>
      </c>
      <c r="Q88" s="2">
        <f t="shared" si="3"/>
        <v>7.4305555552806865E-2</v>
      </c>
      <c r="R88" s="2">
        <f>SUMIF('cocina'!A:A,M88,'cocina'!H:H)/1440</f>
        <v>4.9305555555555554E-2</v>
      </c>
      <c r="S88" s="2">
        <f t="shared" si="4"/>
        <v>2.4999999997251311E-2</v>
      </c>
      <c r="T88" t="str">
        <f t="shared" si="5"/>
        <v>SÍ</v>
      </c>
    </row>
    <row r="89" spans="1:20" x14ac:dyDescent="0.25">
      <c r="A89" s="6">
        <v>18</v>
      </c>
      <c r="B89" t="s">
        <v>209</v>
      </c>
      <c r="C89">
        <v>1</v>
      </c>
      <c r="D89" s="2">
        <v>45017.145833333336</v>
      </c>
      <c r="E89" s="1">
        <f>sala[[#This Row],[Hora de llegada]]</f>
        <v>45017.145833333336</v>
      </c>
      <c r="F89" s="2">
        <v>45017.277777777781</v>
      </c>
      <c r="G89" s="1">
        <f>sala[[#This Row],[Hora de Salida]]</f>
        <v>45017.277777777781</v>
      </c>
      <c r="H89" t="s">
        <v>39</v>
      </c>
      <c r="I89" t="s">
        <v>17</v>
      </c>
      <c r="J89" t="s">
        <v>18</v>
      </c>
      <c r="K89" s="13">
        <v>23.93</v>
      </c>
      <c r="L89" t="s">
        <v>19</v>
      </c>
      <c r="M89">
        <v>88</v>
      </c>
      <c r="N89" t="s">
        <v>70</v>
      </c>
      <c r="O89" t="s">
        <v>210</v>
      </c>
      <c r="P89" s="11">
        <f>SUMIF('cocina'!A:A,M89,'cocina'!K:K)</f>
        <v>123</v>
      </c>
      <c r="Q89" s="2">
        <f t="shared" si="3"/>
        <v>0.13194444444525288</v>
      </c>
      <c r="R89" s="2">
        <f>SUMIF('cocina'!A:A,M89,'cocina'!H:H)/1440</f>
        <v>8.1250000000000003E-2</v>
      </c>
      <c r="S89" s="2">
        <f t="shared" si="4"/>
        <v>5.0694444445252881E-2</v>
      </c>
      <c r="T89" t="str">
        <f t="shared" si="5"/>
        <v>SÍ</v>
      </c>
    </row>
    <row r="90" spans="1:20" x14ac:dyDescent="0.25">
      <c r="A90" s="6">
        <v>11</v>
      </c>
      <c r="B90" t="s">
        <v>157</v>
      </c>
      <c r="C90">
        <v>4</v>
      </c>
      <c r="D90" s="2">
        <v>45017.029166666667</v>
      </c>
      <c r="E90" s="1">
        <f>sala[[#This Row],[Hora de llegada]]</f>
        <v>45017.029166666667</v>
      </c>
      <c r="F90" s="2">
        <v>45017.09652777778</v>
      </c>
      <c r="G90" s="1">
        <f>sala[[#This Row],[Hora de Salida]]</f>
        <v>45017.09652777778</v>
      </c>
      <c r="H90" t="s">
        <v>35</v>
      </c>
      <c r="I90" t="s">
        <v>24</v>
      </c>
      <c r="J90" t="s">
        <v>18</v>
      </c>
      <c r="K90" s="13">
        <v>12.28</v>
      </c>
      <c r="L90" t="s">
        <v>31</v>
      </c>
      <c r="M90">
        <v>89</v>
      </c>
      <c r="N90" t="s">
        <v>55</v>
      </c>
      <c r="O90" t="s">
        <v>211</v>
      </c>
      <c r="P90" s="11">
        <f>SUMIF('cocina'!A:A,M90,'cocina'!K:K)</f>
        <v>159</v>
      </c>
      <c r="Q90" s="2">
        <f t="shared" si="3"/>
        <v>6.7361111112404615E-2</v>
      </c>
      <c r="R90" s="2">
        <f>SUMIF('cocina'!A:A,M90,'cocina'!H:H)/1440</f>
        <v>9.8611111111111108E-2</v>
      </c>
      <c r="S90" s="2">
        <f t="shared" si="4"/>
        <v>0</v>
      </c>
      <c r="T90" t="str">
        <f t="shared" si="5"/>
        <v>NO</v>
      </c>
    </row>
    <row r="91" spans="1:20" x14ac:dyDescent="0.25">
      <c r="A91" s="6">
        <v>6</v>
      </c>
      <c r="B91" t="s">
        <v>212</v>
      </c>
      <c r="C91">
        <v>3</v>
      </c>
      <c r="D91" s="2">
        <v>45017.053472222222</v>
      </c>
      <c r="E91" s="1">
        <f>sala[[#This Row],[Hora de llegada]]</f>
        <v>45017.053472222222</v>
      </c>
      <c r="F91" s="2">
        <v>45017.134027777778</v>
      </c>
      <c r="G91" s="1">
        <f>sala[[#This Row],[Hora de Salida]]</f>
        <v>45017.134027777778</v>
      </c>
      <c r="H91" t="s">
        <v>35</v>
      </c>
      <c r="I91" t="s">
        <v>17</v>
      </c>
      <c r="J91" t="s">
        <v>18</v>
      </c>
      <c r="K91" s="13">
        <v>30.69</v>
      </c>
      <c r="L91" t="s">
        <v>19</v>
      </c>
      <c r="M91">
        <v>90</v>
      </c>
      <c r="N91" t="s">
        <v>70</v>
      </c>
      <c r="O91" t="s">
        <v>88</v>
      </c>
      <c r="P91" s="11">
        <f>SUMIF('cocina'!A:A,M91,'cocina'!K:K)</f>
        <v>34</v>
      </c>
      <c r="Q91" s="2">
        <f t="shared" si="3"/>
        <v>8.0555555556202307E-2</v>
      </c>
      <c r="R91" s="2">
        <f>SUMIF('cocina'!A:A,M91,'cocina'!H:H)/1440</f>
        <v>3.3333333333333333E-2</v>
      </c>
      <c r="S91" s="2">
        <f t="shared" si="4"/>
        <v>4.7222222222868974E-2</v>
      </c>
      <c r="T91" t="str">
        <f t="shared" si="5"/>
        <v>SÍ</v>
      </c>
    </row>
    <row r="92" spans="1:20" x14ac:dyDescent="0.25">
      <c r="A92" s="6">
        <v>1</v>
      </c>
      <c r="B92" t="s">
        <v>213</v>
      </c>
      <c r="C92">
        <v>5</v>
      </c>
      <c r="D92" s="2">
        <v>45017.151388888888</v>
      </c>
      <c r="E92" s="1">
        <f>sala[[#This Row],[Hora de llegada]]</f>
        <v>45017.151388888888</v>
      </c>
      <c r="F92" s="2">
        <v>45017.224999999999</v>
      </c>
      <c r="G92" s="1">
        <f>sala[[#This Row],[Hora de Salida]]</f>
        <v>45017.224999999999</v>
      </c>
      <c r="H92" t="s">
        <v>35</v>
      </c>
      <c r="I92" t="s">
        <v>17</v>
      </c>
      <c r="J92" t="s">
        <v>30</v>
      </c>
      <c r="K92" s="13">
        <v>39.1</v>
      </c>
      <c r="L92" t="s">
        <v>19</v>
      </c>
      <c r="M92">
        <v>91</v>
      </c>
      <c r="N92" t="s">
        <v>20</v>
      </c>
      <c r="O92" t="s">
        <v>214</v>
      </c>
      <c r="P92" s="11">
        <f>SUMIF('cocina'!A:A,M92,'cocina'!K:K)</f>
        <v>293</v>
      </c>
      <c r="Q92" s="2">
        <f t="shared" si="3"/>
        <v>7.3611111110949423E-2</v>
      </c>
      <c r="R92" s="2">
        <f>SUMIF('cocina'!A:A,M92,'cocina'!H:H)/1440</f>
        <v>9.166666666666666E-2</v>
      </c>
      <c r="S92" s="2">
        <f t="shared" si="4"/>
        <v>0</v>
      </c>
      <c r="T92" t="str">
        <f t="shared" si="5"/>
        <v>NO</v>
      </c>
    </row>
    <row r="93" spans="1:20" x14ac:dyDescent="0.25">
      <c r="A93" s="6">
        <v>6</v>
      </c>
      <c r="B93" t="s">
        <v>215</v>
      </c>
      <c r="C93">
        <v>2</v>
      </c>
      <c r="D93" s="2">
        <v>45017.149305555555</v>
      </c>
      <c r="E93" s="1">
        <f>sala[[#This Row],[Hora de llegada]]</f>
        <v>45017.149305555555</v>
      </c>
      <c r="F93" s="2">
        <v>45017.256249999999</v>
      </c>
      <c r="G93" s="1">
        <f>sala[[#This Row],[Hora de Salida]]</f>
        <v>45017.256249999999</v>
      </c>
      <c r="H93" t="s">
        <v>29</v>
      </c>
      <c r="I93" t="s">
        <v>24</v>
      </c>
      <c r="J93" t="s">
        <v>30</v>
      </c>
      <c r="K93" s="13">
        <v>12.75</v>
      </c>
      <c r="L93" t="s">
        <v>31</v>
      </c>
      <c r="M93">
        <v>92</v>
      </c>
      <c r="N93" t="s">
        <v>47</v>
      </c>
      <c r="O93" t="s">
        <v>216</v>
      </c>
      <c r="P93" s="11">
        <f>SUMIF('cocina'!A:A,M93,'cocina'!K:K)</f>
        <v>82</v>
      </c>
      <c r="Q93" s="2">
        <f t="shared" si="3"/>
        <v>0.10694444444379769</v>
      </c>
      <c r="R93" s="2">
        <f>SUMIF('cocina'!A:A,M93,'cocina'!H:H)/1440</f>
        <v>2.9166666666666667E-2</v>
      </c>
      <c r="S93" s="2">
        <f t="shared" si="4"/>
        <v>7.7777777777131019E-2</v>
      </c>
      <c r="T93" t="str">
        <f t="shared" si="5"/>
        <v>SÍ</v>
      </c>
    </row>
    <row r="94" spans="1:20" x14ac:dyDescent="0.25">
      <c r="A94" s="6">
        <v>2</v>
      </c>
      <c r="B94" t="s">
        <v>217</v>
      </c>
      <c r="C94">
        <v>2</v>
      </c>
      <c r="D94" s="2">
        <v>45017.068749999999</v>
      </c>
      <c r="E94" s="1">
        <f>sala[[#This Row],[Hora de llegada]]</f>
        <v>45017.068749999999</v>
      </c>
      <c r="F94" s="2">
        <v>45017.158333333333</v>
      </c>
      <c r="G94" s="1">
        <f>sala[[#This Row],[Hora de Salida]]</f>
        <v>45017.158333333333</v>
      </c>
      <c r="H94" t="s">
        <v>29</v>
      </c>
      <c r="I94" t="s">
        <v>17</v>
      </c>
      <c r="J94" t="s">
        <v>30</v>
      </c>
      <c r="K94" s="13">
        <v>45.66</v>
      </c>
      <c r="L94" t="s">
        <v>31</v>
      </c>
      <c r="M94">
        <v>93</v>
      </c>
      <c r="N94" t="s">
        <v>40</v>
      </c>
      <c r="O94" t="s">
        <v>62</v>
      </c>
      <c r="P94" s="11">
        <f>SUMIF('cocina'!A:A,M94,'cocina'!K:K)</f>
        <v>29</v>
      </c>
      <c r="Q94" s="2">
        <f t="shared" si="3"/>
        <v>8.9583333334303461E-2</v>
      </c>
      <c r="R94" s="2">
        <f>SUMIF('cocina'!A:A,M94,'cocina'!H:H)/1440</f>
        <v>1.2500000000000001E-2</v>
      </c>
      <c r="S94" s="2">
        <f t="shared" si="4"/>
        <v>7.7083333334303464E-2</v>
      </c>
      <c r="T94" t="str">
        <f t="shared" si="5"/>
        <v>SÍ</v>
      </c>
    </row>
    <row r="95" spans="1:20" x14ac:dyDescent="0.25">
      <c r="A95" s="6">
        <v>12</v>
      </c>
      <c r="B95" t="s">
        <v>218</v>
      </c>
      <c r="C95">
        <v>1</v>
      </c>
      <c r="D95" s="2">
        <v>45017.077777777777</v>
      </c>
      <c r="E95" s="1">
        <f>sala[[#This Row],[Hora de llegada]]</f>
        <v>45017.077777777777</v>
      </c>
      <c r="F95" s="2">
        <v>45017.203472222223</v>
      </c>
      <c r="G95" s="1">
        <f>sala[[#This Row],[Hora de Salida]]</f>
        <v>45017.203472222223</v>
      </c>
      <c r="H95" t="s">
        <v>39</v>
      </c>
      <c r="I95" t="s">
        <v>17</v>
      </c>
      <c r="J95" t="s">
        <v>30</v>
      </c>
      <c r="K95" s="13">
        <v>28.36</v>
      </c>
      <c r="L95" t="s">
        <v>46</v>
      </c>
      <c r="M95">
        <v>94</v>
      </c>
      <c r="N95" t="s">
        <v>75</v>
      </c>
      <c r="O95" t="s">
        <v>219</v>
      </c>
      <c r="P95" s="11">
        <f>SUMIF('cocina'!A:A,M95,'cocina'!K:K)</f>
        <v>253</v>
      </c>
      <c r="Q95" s="2">
        <f t="shared" si="3"/>
        <v>0.13611111111337473</v>
      </c>
      <c r="R95" s="2">
        <f>SUMIF('cocina'!A:A,M95,'cocina'!H:H)/1440</f>
        <v>8.9583333333333334E-2</v>
      </c>
      <c r="S95" s="2">
        <f t="shared" si="4"/>
        <v>4.6527777780041399E-2</v>
      </c>
      <c r="T95" t="str">
        <f t="shared" si="5"/>
        <v>SÍ</v>
      </c>
    </row>
    <row r="96" spans="1:20" x14ac:dyDescent="0.25">
      <c r="A96" s="6">
        <v>12</v>
      </c>
      <c r="B96" t="s">
        <v>220</v>
      </c>
      <c r="C96">
        <v>5</v>
      </c>
      <c r="D96" s="2">
        <v>45017.138194444444</v>
      </c>
      <c r="E96" s="1">
        <f>sala[[#This Row],[Hora de llegada]]</f>
        <v>45017.138194444444</v>
      </c>
      <c r="F96" s="2">
        <v>45017.254861111112</v>
      </c>
      <c r="G96" s="1">
        <f>sala[[#This Row],[Hora de Salida]]</f>
        <v>45017.254861111112</v>
      </c>
      <c r="H96" t="s">
        <v>29</v>
      </c>
      <c r="I96" t="s">
        <v>43</v>
      </c>
      <c r="J96" t="s">
        <v>30</v>
      </c>
      <c r="K96" s="13">
        <v>24.68</v>
      </c>
      <c r="L96" t="s">
        <v>46</v>
      </c>
      <c r="M96">
        <v>95</v>
      </c>
      <c r="N96" t="s">
        <v>20</v>
      </c>
      <c r="O96" t="s">
        <v>221</v>
      </c>
      <c r="P96" s="11">
        <f>SUMIF('cocina'!A:A,M96,'cocina'!K:K)</f>
        <v>153</v>
      </c>
      <c r="Q96" s="2">
        <f t="shared" si="3"/>
        <v>0.12708333333527358</v>
      </c>
      <c r="R96" s="2">
        <f>SUMIF('cocina'!A:A,M96,'cocina'!H:H)/1440</f>
        <v>2.8472222222222222E-2</v>
      </c>
      <c r="S96" s="2">
        <f t="shared" si="4"/>
        <v>9.8611111113051361E-2</v>
      </c>
      <c r="T96" t="str">
        <f t="shared" si="5"/>
        <v>SÍ</v>
      </c>
    </row>
    <row r="97" spans="1:20" x14ac:dyDescent="0.25">
      <c r="A97" s="6">
        <v>16</v>
      </c>
      <c r="B97" t="s">
        <v>222</v>
      </c>
      <c r="C97">
        <v>5</v>
      </c>
      <c r="D97" s="2">
        <v>45017.082638888889</v>
      </c>
      <c r="E97" s="1">
        <f>sala[[#This Row],[Hora de llegada]]</f>
        <v>45017.082638888889</v>
      </c>
      <c r="F97" s="2">
        <v>45017.226388888892</v>
      </c>
      <c r="G97" s="1">
        <f>sala[[#This Row],[Hora de Salida]]</f>
        <v>45017.226388888892</v>
      </c>
      <c r="H97" t="s">
        <v>39</v>
      </c>
      <c r="I97" t="s">
        <v>24</v>
      </c>
      <c r="J97" t="s">
        <v>30</v>
      </c>
      <c r="K97" s="13">
        <v>33.630000000000003</v>
      </c>
      <c r="L97" t="s">
        <v>31</v>
      </c>
      <c r="M97">
        <v>96</v>
      </c>
      <c r="N97" t="s">
        <v>52</v>
      </c>
      <c r="O97" t="s">
        <v>223</v>
      </c>
      <c r="P97" s="11">
        <f>SUMIF('cocina'!A:A,M97,'cocina'!K:K)</f>
        <v>176</v>
      </c>
      <c r="Q97" s="2">
        <f t="shared" si="3"/>
        <v>0.14375000000291038</v>
      </c>
      <c r="R97" s="2">
        <f>SUMIF('cocina'!A:A,M97,'cocina'!H:H)/1440</f>
        <v>5.2777777777777778E-2</v>
      </c>
      <c r="S97" s="2">
        <f t="shared" si="4"/>
        <v>9.0972222225132598E-2</v>
      </c>
      <c r="T97" t="str">
        <f t="shared" si="5"/>
        <v>SÍ</v>
      </c>
    </row>
    <row r="98" spans="1:20" x14ac:dyDescent="0.25">
      <c r="A98" s="6">
        <v>14</v>
      </c>
      <c r="B98" t="s">
        <v>224</v>
      </c>
      <c r="C98">
        <v>2</v>
      </c>
      <c r="D98" s="2">
        <v>45017.073611111111</v>
      </c>
      <c r="E98" s="1">
        <f>sala[[#This Row],[Hora de llegada]]</f>
        <v>45017.073611111111</v>
      </c>
      <c r="F98" s="2">
        <v>45017.127083333333</v>
      </c>
      <c r="G98" s="1">
        <f>sala[[#This Row],[Hora de Salida]]</f>
        <v>45017.127083333333</v>
      </c>
      <c r="H98" t="s">
        <v>29</v>
      </c>
      <c r="I98" t="s">
        <v>43</v>
      </c>
      <c r="J98" t="s">
        <v>30</v>
      </c>
      <c r="K98" s="13">
        <v>19.22</v>
      </c>
      <c r="L98" t="s">
        <v>46</v>
      </c>
      <c r="M98">
        <v>97</v>
      </c>
      <c r="N98" t="s">
        <v>70</v>
      </c>
      <c r="O98" t="s">
        <v>225</v>
      </c>
      <c r="P98" s="11">
        <f>SUMIF('cocina'!A:A,M98,'cocina'!K:K)</f>
        <v>188</v>
      </c>
      <c r="Q98" s="2">
        <f t="shared" si="3"/>
        <v>6.3888888888565518E-2</v>
      </c>
      <c r="R98" s="2">
        <f>SUMIF('cocina'!A:A,M98,'cocina'!H:H)/1440</f>
        <v>5.486111111111111E-2</v>
      </c>
      <c r="S98" s="2">
        <f t="shared" si="4"/>
        <v>9.0277777774544071E-3</v>
      </c>
      <c r="T98" t="str">
        <f t="shared" si="5"/>
        <v>SÍ</v>
      </c>
    </row>
    <row r="99" spans="1:20" x14ac:dyDescent="0.25">
      <c r="A99" s="6">
        <v>7</v>
      </c>
      <c r="B99" t="s">
        <v>226</v>
      </c>
      <c r="C99">
        <v>3</v>
      </c>
      <c r="D99" s="2">
        <v>45017.042361111111</v>
      </c>
      <c r="E99" s="1">
        <f>sala[[#This Row],[Hora de llegada]]</f>
        <v>45017.042361111111</v>
      </c>
      <c r="F99" s="2">
        <v>45017.140277777777</v>
      </c>
      <c r="G99" s="1">
        <f>sala[[#This Row],[Hora de Salida]]</f>
        <v>45017.140277777777</v>
      </c>
      <c r="H99" t="s">
        <v>35</v>
      </c>
      <c r="I99" t="s">
        <v>17</v>
      </c>
      <c r="J99" t="s">
        <v>30</v>
      </c>
      <c r="K99" s="13">
        <v>17.149999999999999</v>
      </c>
      <c r="L99" t="s">
        <v>46</v>
      </c>
      <c r="M99">
        <v>98</v>
      </c>
      <c r="N99" t="s">
        <v>52</v>
      </c>
      <c r="O99" t="s">
        <v>227</v>
      </c>
      <c r="P99" s="11">
        <f>SUMIF('cocina'!A:A,M99,'cocina'!K:K)</f>
        <v>166</v>
      </c>
      <c r="Q99" s="2">
        <f t="shared" si="3"/>
        <v>0.10833333333236321</v>
      </c>
      <c r="R99" s="2">
        <f>SUMIF('cocina'!A:A,M99,'cocina'!H:H)/1440</f>
        <v>9.7222222222222224E-2</v>
      </c>
      <c r="S99" s="2">
        <f t="shared" si="4"/>
        <v>1.1111111110140987E-2</v>
      </c>
      <c r="T99" t="str">
        <f t="shared" si="5"/>
        <v>SÍ</v>
      </c>
    </row>
    <row r="100" spans="1:20" x14ac:dyDescent="0.25">
      <c r="A100" s="6">
        <v>2</v>
      </c>
      <c r="B100" t="s">
        <v>61</v>
      </c>
      <c r="C100">
        <v>6</v>
      </c>
      <c r="D100" s="2">
        <v>45017.098611111112</v>
      </c>
      <c r="E100" s="1">
        <f>sala[[#This Row],[Hora de llegada]]</f>
        <v>45017.098611111112</v>
      </c>
      <c r="F100" s="2">
        <v>45017.262499999997</v>
      </c>
      <c r="G100" s="1">
        <f>sala[[#This Row],[Hora de Salida]]</f>
        <v>45017.262499999997</v>
      </c>
      <c r="H100" t="s">
        <v>29</v>
      </c>
      <c r="I100" t="s">
        <v>17</v>
      </c>
      <c r="J100" t="s">
        <v>30</v>
      </c>
      <c r="K100" s="13">
        <v>33.549999999999997</v>
      </c>
      <c r="L100" t="s">
        <v>46</v>
      </c>
      <c r="M100">
        <v>99</v>
      </c>
      <c r="N100" t="s">
        <v>75</v>
      </c>
      <c r="O100" t="s">
        <v>228</v>
      </c>
      <c r="P100" s="11">
        <f>SUMIF('cocina'!A:A,M100,'cocina'!K:K)</f>
        <v>139</v>
      </c>
      <c r="Q100" s="2">
        <f t="shared" si="3"/>
        <v>0.17430555555135166</v>
      </c>
      <c r="R100" s="2">
        <f>SUMIF('cocina'!A:A,M100,'cocina'!H:H)/1440</f>
        <v>5.9722222222222225E-2</v>
      </c>
      <c r="S100" s="2">
        <f t="shared" si="4"/>
        <v>0.11458333332912943</v>
      </c>
      <c r="T100" t="str">
        <f t="shared" si="5"/>
        <v>SÍ</v>
      </c>
    </row>
    <row r="101" spans="1:20" x14ac:dyDescent="0.25">
      <c r="A101" s="6">
        <v>18</v>
      </c>
      <c r="B101" t="s">
        <v>42</v>
      </c>
      <c r="C101">
        <v>1</v>
      </c>
      <c r="D101" s="2">
        <v>45017.147222222222</v>
      </c>
      <c r="E101" s="1">
        <f>sala[[#This Row],[Hora de llegada]]</f>
        <v>45017.147222222222</v>
      </c>
      <c r="F101" s="2">
        <v>45017.28125</v>
      </c>
      <c r="G101" s="1">
        <f>sala[[#This Row],[Hora de Salida]]</f>
        <v>45017.28125</v>
      </c>
      <c r="H101" t="s">
        <v>23</v>
      </c>
      <c r="I101" t="s">
        <v>17</v>
      </c>
      <c r="J101" t="s">
        <v>30</v>
      </c>
      <c r="K101" s="13">
        <v>15.15</v>
      </c>
      <c r="L101" t="s">
        <v>19</v>
      </c>
      <c r="M101">
        <v>100</v>
      </c>
      <c r="N101" t="s">
        <v>36</v>
      </c>
      <c r="O101" t="s">
        <v>229</v>
      </c>
      <c r="P101" s="11">
        <f>SUMIF('cocina'!A:A,M101,'cocina'!K:K)</f>
        <v>166</v>
      </c>
      <c r="Q101" s="2">
        <f t="shared" si="3"/>
        <v>0.13402777777810115</v>
      </c>
      <c r="R101" s="2">
        <f>SUMIF('cocina'!A:A,M101,'cocina'!H:H)/1440</f>
        <v>7.1527777777777773E-2</v>
      </c>
      <c r="S101" s="2">
        <f t="shared" si="4"/>
        <v>6.250000000032338E-2</v>
      </c>
      <c r="T101" t="str">
        <f t="shared" si="5"/>
        <v>SÍ</v>
      </c>
    </row>
    <row r="102" spans="1:20" x14ac:dyDescent="0.25">
      <c r="A102" s="6">
        <v>1</v>
      </c>
      <c r="B102" t="s">
        <v>230</v>
      </c>
      <c r="C102">
        <v>5</v>
      </c>
      <c r="D102" s="2">
        <v>45017.009722222225</v>
      </c>
      <c r="E102" s="1">
        <f>sala[[#This Row],[Hora de llegada]]</f>
        <v>45017.009722222225</v>
      </c>
      <c r="F102" s="2">
        <v>45017.09375</v>
      </c>
      <c r="G102" s="1">
        <f>sala[[#This Row],[Hora de Salida]]</f>
        <v>45017.09375</v>
      </c>
      <c r="H102" t="s">
        <v>39</v>
      </c>
      <c r="I102" t="s">
        <v>17</v>
      </c>
      <c r="J102" t="s">
        <v>30</v>
      </c>
      <c r="K102" s="13">
        <v>15.09</v>
      </c>
      <c r="L102" t="s">
        <v>31</v>
      </c>
      <c r="M102">
        <v>101</v>
      </c>
      <c r="N102" t="s">
        <v>47</v>
      </c>
      <c r="O102" t="s">
        <v>231</v>
      </c>
      <c r="P102" s="11">
        <f>SUMIF('cocina'!A:A,M102,'cocina'!K:K)</f>
        <v>138</v>
      </c>
      <c r="Q102" s="2">
        <f t="shared" si="3"/>
        <v>8.4027777775190771E-2</v>
      </c>
      <c r="R102" s="2">
        <f>SUMIF('cocina'!A:A,M102,'cocina'!H:H)/1440</f>
        <v>9.3055555555555558E-2</v>
      </c>
      <c r="S102" s="2">
        <f t="shared" si="4"/>
        <v>0</v>
      </c>
      <c r="T102" t="str">
        <f t="shared" si="5"/>
        <v>NO</v>
      </c>
    </row>
    <row r="103" spans="1:20" x14ac:dyDescent="0.25">
      <c r="A103" s="6">
        <v>19</v>
      </c>
      <c r="B103" t="s">
        <v>232</v>
      </c>
      <c r="C103">
        <v>2</v>
      </c>
      <c r="D103" s="2">
        <v>45017.064583333333</v>
      </c>
      <c r="E103" s="1">
        <f>sala[[#This Row],[Hora de llegada]]</f>
        <v>45017.064583333333</v>
      </c>
      <c r="F103" s="2">
        <v>45017.176388888889</v>
      </c>
      <c r="G103" s="1">
        <f>sala[[#This Row],[Hora de Salida]]</f>
        <v>45017.176388888889</v>
      </c>
      <c r="H103" t="s">
        <v>16</v>
      </c>
      <c r="I103" t="s">
        <v>17</v>
      </c>
      <c r="J103" t="s">
        <v>30</v>
      </c>
      <c r="K103" s="13">
        <v>12.65</v>
      </c>
      <c r="L103" t="s">
        <v>19</v>
      </c>
      <c r="M103">
        <v>102</v>
      </c>
      <c r="N103" t="s">
        <v>47</v>
      </c>
      <c r="O103" t="s">
        <v>233</v>
      </c>
      <c r="P103" s="11">
        <f>SUMIF('cocina'!A:A,M103,'cocina'!K:K)</f>
        <v>171</v>
      </c>
      <c r="Q103" s="2">
        <f t="shared" si="3"/>
        <v>0.11180555555620231</v>
      </c>
      <c r="R103" s="2">
        <f>SUMIF('cocina'!A:A,M103,'cocina'!H:H)/1440</f>
        <v>3.1944444444444442E-2</v>
      </c>
      <c r="S103" s="2">
        <f t="shared" si="4"/>
        <v>7.9861111111757865E-2</v>
      </c>
      <c r="T103" t="str">
        <f t="shared" si="5"/>
        <v>SÍ</v>
      </c>
    </row>
    <row r="104" spans="1:20" x14ac:dyDescent="0.25">
      <c r="A104" s="6">
        <v>13</v>
      </c>
      <c r="B104" t="s">
        <v>234</v>
      </c>
      <c r="C104">
        <v>3</v>
      </c>
      <c r="D104" s="2">
        <v>45017.070833333331</v>
      </c>
      <c r="E104" s="1">
        <f>sala[[#This Row],[Hora de llegada]]</f>
        <v>45017.070833333331</v>
      </c>
      <c r="F104" s="2">
        <v>45017.215277777781</v>
      </c>
      <c r="G104" s="1">
        <f>sala[[#This Row],[Hora de Salida]]</f>
        <v>45017.215277777781</v>
      </c>
      <c r="H104" t="s">
        <v>39</v>
      </c>
      <c r="I104" t="s">
        <v>17</v>
      </c>
      <c r="J104" t="s">
        <v>18</v>
      </c>
      <c r="K104" s="13">
        <v>26.75</v>
      </c>
      <c r="L104" t="s">
        <v>19</v>
      </c>
      <c r="M104">
        <v>103</v>
      </c>
      <c r="N104" t="s">
        <v>32</v>
      </c>
      <c r="O104" t="s">
        <v>235</v>
      </c>
      <c r="P104" s="11">
        <f>SUMIF('cocina'!A:A,M104,'cocina'!K:K)</f>
        <v>73</v>
      </c>
      <c r="Q104" s="2">
        <f t="shared" si="3"/>
        <v>0.14444444444961846</v>
      </c>
      <c r="R104" s="2">
        <f>SUMIF('cocina'!A:A,M104,'cocina'!H:H)/1440</f>
        <v>6.8750000000000006E-2</v>
      </c>
      <c r="S104" s="2">
        <f t="shared" si="4"/>
        <v>7.5694444449618453E-2</v>
      </c>
      <c r="T104" t="str">
        <f t="shared" si="5"/>
        <v>SÍ</v>
      </c>
    </row>
    <row r="105" spans="1:20" x14ac:dyDescent="0.25">
      <c r="A105" s="6">
        <v>14</v>
      </c>
      <c r="B105" t="s">
        <v>236</v>
      </c>
      <c r="C105">
        <v>4</v>
      </c>
      <c r="D105" s="2">
        <v>45017.061111111114</v>
      </c>
      <c r="E105" s="1">
        <f>sala[[#This Row],[Hora de llegada]]</f>
        <v>45017.061111111114</v>
      </c>
      <c r="F105" s="2">
        <v>45017.113888888889</v>
      </c>
      <c r="G105" s="1">
        <f>sala[[#This Row],[Hora de Salida]]</f>
        <v>45017.113888888889</v>
      </c>
      <c r="H105" t="s">
        <v>16</v>
      </c>
      <c r="I105" t="s">
        <v>24</v>
      </c>
      <c r="J105" t="s">
        <v>18</v>
      </c>
      <c r="K105" s="13">
        <v>11.12</v>
      </c>
      <c r="L105" t="s">
        <v>19</v>
      </c>
      <c r="M105">
        <v>104</v>
      </c>
      <c r="N105" t="s">
        <v>55</v>
      </c>
      <c r="O105" t="s">
        <v>237</v>
      </c>
      <c r="P105" s="11">
        <f>SUMIF('cocina'!A:A,M105,'cocina'!K:K)</f>
        <v>77</v>
      </c>
      <c r="Q105" s="2">
        <f t="shared" si="3"/>
        <v>5.2777777775190771E-2</v>
      </c>
      <c r="R105" s="2">
        <f>SUMIF('cocina'!A:A,M105,'cocina'!H:H)/1440</f>
        <v>3.8194444444444448E-2</v>
      </c>
      <c r="S105" s="2">
        <f t="shared" si="4"/>
        <v>1.4583333330746323E-2</v>
      </c>
      <c r="T105" t="str">
        <f t="shared" si="5"/>
        <v>SÍ</v>
      </c>
    </row>
    <row r="106" spans="1:20" x14ac:dyDescent="0.25">
      <c r="A106" s="6">
        <v>14</v>
      </c>
      <c r="B106" t="s">
        <v>238</v>
      </c>
      <c r="C106">
        <v>6</v>
      </c>
      <c r="D106" s="2">
        <v>45017.054166666669</v>
      </c>
      <c r="E106" s="1">
        <f>sala[[#This Row],[Hora de llegada]]</f>
        <v>45017.054166666669</v>
      </c>
      <c r="F106" s="2">
        <v>45017.166666666664</v>
      </c>
      <c r="G106" s="1">
        <f>sala[[#This Row],[Hora de Salida]]</f>
        <v>45017.166666666664</v>
      </c>
      <c r="H106" t="s">
        <v>16</v>
      </c>
      <c r="I106" t="s">
        <v>17</v>
      </c>
      <c r="J106" t="s">
        <v>30</v>
      </c>
      <c r="K106" s="13">
        <v>15.64</v>
      </c>
      <c r="L106" t="s">
        <v>31</v>
      </c>
      <c r="M106">
        <v>105</v>
      </c>
      <c r="N106" t="s">
        <v>32</v>
      </c>
      <c r="O106" t="s">
        <v>239</v>
      </c>
      <c r="P106" s="11">
        <f>SUMIF('cocina'!A:A,M106,'cocina'!K:K)</f>
        <v>141</v>
      </c>
      <c r="Q106" s="2">
        <f t="shared" si="3"/>
        <v>0.11249999999563443</v>
      </c>
      <c r="R106" s="2">
        <f>SUMIF('cocina'!A:A,M106,'cocina'!H:H)/1440</f>
        <v>2.9861111111111113E-2</v>
      </c>
      <c r="S106" s="2">
        <f t="shared" si="4"/>
        <v>8.2638888884523309E-2</v>
      </c>
      <c r="T106" t="str">
        <f t="shared" si="5"/>
        <v>SÍ</v>
      </c>
    </row>
    <row r="107" spans="1:20" x14ac:dyDescent="0.25">
      <c r="A107" s="6">
        <v>15</v>
      </c>
      <c r="B107" t="s">
        <v>240</v>
      </c>
      <c r="C107">
        <v>3</v>
      </c>
      <c r="D107" s="2">
        <v>45017.083333333336</v>
      </c>
      <c r="E107" s="1">
        <f>sala[[#This Row],[Hora de llegada]]</f>
        <v>45017.083333333336</v>
      </c>
      <c r="F107" s="2">
        <v>45017.213888888888</v>
      </c>
      <c r="G107" s="1">
        <f>sala[[#This Row],[Hora de Salida]]</f>
        <v>45017.213888888888</v>
      </c>
      <c r="H107" t="s">
        <v>39</v>
      </c>
      <c r="I107" t="s">
        <v>24</v>
      </c>
      <c r="J107" t="s">
        <v>25</v>
      </c>
      <c r="K107" s="13">
        <v>22.72</v>
      </c>
      <c r="L107" t="s">
        <v>31</v>
      </c>
      <c r="M107">
        <v>106</v>
      </c>
      <c r="N107" t="s">
        <v>55</v>
      </c>
      <c r="O107" t="s">
        <v>88</v>
      </c>
      <c r="P107" s="11">
        <f>SUMIF('cocina'!A:A,M107,'cocina'!K:K)</f>
        <v>68</v>
      </c>
      <c r="Q107" s="2">
        <f t="shared" si="3"/>
        <v>0.13055555555183673</v>
      </c>
      <c r="R107" s="2">
        <f>SUMIF('cocina'!A:A,M107,'cocina'!H:H)/1440</f>
        <v>2.013888888888889E-2</v>
      </c>
      <c r="S107" s="2">
        <f t="shared" si="4"/>
        <v>0.11041666666294785</v>
      </c>
      <c r="T107" t="str">
        <f t="shared" si="5"/>
        <v>SÍ</v>
      </c>
    </row>
    <row r="108" spans="1:20" x14ac:dyDescent="0.25">
      <c r="A108" s="6">
        <v>11</v>
      </c>
      <c r="B108" t="s">
        <v>241</v>
      </c>
      <c r="C108">
        <v>5</v>
      </c>
      <c r="D108" s="2">
        <v>45017.061805555553</v>
      </c>
      <c r="E108" s="1">
        <f>sala[[#This Row],[Hora de llegada]]</f>
        <v>45017.061805555553</v>
      </c>
      <c r="F108" s="2">
        <v>45017.123611111114</v>
      </c>
      <c r="G108" s="1">
        <f>sala[[#This Row],[Hora de Salida]]</f>
        <v>45017.123611111114</v>
      </c>
      <c r="H108" t="s">
        <v>29</v>
      </c>
      <c r="I108" t="s">
        <v>17</v>
      </c>
      <c r="J108" t="s">
        <v>18</v>
      </c>
      <c r="K108" s="13">
        <v>48.77</v>
      </c>
      <c r="L108" t="s">
        <v>19</v>
      </c>
      <c r="M108">
        <v>107</v>
      </c>
      <c r="N108" t="s">
        <v>52</v>
      </c>
      <c r="O108" t="s">
        <v>242</v>
      </c>
      <c r="P108" s="11">
        <f>SUMIF('cocina'!A:A,M108,'cocina'!K:K)</f>
        <v>253</v>
      </c>
      <c r="Q108" s="2">
        <f t="shared" si="3"/>
        <v>6.1805555560567882E-2</v>
      </c>
      <c r="R108" s="2">
        <f>SUMIF('cocina'!A:A,M108,'cocina'!H:H)/1440</f>
        <v>9.7916666666666666E-2</v>
      </c>
      <c r="S108" s="2">
        <f t="shared" si="4"/>
        <v>0</v>
      </c>
      <c r="T108" t="str">
        <f t="shared" si="5"/>
        <v>NO</v>
      </c>
    </row>
    <row r="109" spans="1:20" x14ac:dyDescent="0.25">
      <c r="A109" s="6">
        <v>3</v>
      </c>
      <c r="B109" t="s">
        <v>243</v>
      </c>
      <c r="C109">
        <v>3</v>
      </c>
      <c r="D109" s="2">
        <v>45017.063888888886</v>
      </c>
      <c r="E109" s="1">
        <f>sala[[#This Row],[Hora de llegada]]</f>
        <v>45017.063888888886</v>
      </c>
      <c r="F109" s="2">
        <v>45017.150694444441</v>
      </c>
      <c r="G109" s="1">
        <f>sala[[#This Row],[Hora de Salida]]</f>
        <v>45017.150694444441</v>
      </c>
      <c r="H109" t="s">
        <v>39</v>
      </c>
      <c r="I109" t="s">
        <v>24</v>
      </c>
      <c r="J109" t="s">
        <v>18</v>
      </c>
      <c r="K109" s="13">
        <v>23.26</v>
      </c>
      <c r="L109" t="s">
        <v>19</v>
      </c>
      <c r="M109">
        <v>108</v>
      </c>
      <c r="N109" t="s">
        <v>36</v>
      </c>
      <c r="O109" t="s">
        <v>244</v>
      </c>
      <c r="P109" s="11">
        <f>SUMIF('cocina'!A:A,M109,'cocina'!K:K)</f>
        <v>124</v>
      </c>
      <c r="Q109" s="2">
        <f t="shared" si="3"/>
        <v>8.6805555554747116E-2</v>
      </c>
      <c r="R109" s="2">
        <f>SUMIF('cocina'!A:A,M109,'cocina'!H:H)/1440</f>
        <v>7.9861111111111105E-2</v>
      </c>
      <c r="S109" s="2">
        <f t="shared" si="4"/>
        <v>6.9444444436360109E-3</v>
      </c>
      <c r="T109" t="str">
        <f t="shared" si="5"/>
        <v>SÍ</v>
      </c>
    </row>
    <row r="110" spans="1:20" x14ac:dyDescent="0.25">
      <c r="A110" s="6">
        <v>10</v>
      </c>
      <c r="B110" t="s">
        <v>245</v>
      </c>
      <c r="C110">
        <v>2</v>
      </c>
      <c r="D110" s="2">
        <v>45017.059027777781</v>
      </c>
      <c r="E110" s="1">
        <f>sala[[#This Row],[Hora de llegada]]</f>
        <v>45017.059027777781</v>
      </c>
      <c r="F110" s="2">
        <v>45017.101388888892</v>
      </c>
      <c r="G110" s="1">
        <f>sala[[#This Row],[Hora de Salida]]</f>
        <v>45017.101388888892</v>
      </c>
      <c r="H110" t="s">
        <v>39</v>
      </c>
      <c r="I110" t="s">
        <v>24</v>
      </c>
      <c r="J110" t="s">
        <v>30</v>
      </c>
      <c r="K110" s="13">
        <v>42.95</v>
      </c>
      <c r="L110" t="s">
        <v>31</v>
      </c>
      <c r="M110">
        <v>109</v>
      </c>
      <c r="N110" t="s">
        <v>70</v>
      </c>
      <c r="O110" t="s">
        <v>246</v>
      </c>
      <c r="P110" s="11">
        <f>SUMIF('cocina'!A:A,M110,'cocina'!K:K)</f>
        <v>169</v>
      </c>
      <c r="Q110" s="2">
        <f t="shared" si="3"/>
        <v>4.2361111110949423E-2</v>
      </c>
      <c r="R110" s="2">
        <f>SUMIF('cocina'!A:A,M110,'cocina'!H:H)/1440</f>
        <v>8.1944444444444445E-2</v>
      </c>
      <c r="S110" s="2">
        <f t="shared" si="4"/>
        <v>0</v>
      </c>
      <c r="T110" t="str">
        <f t="shared" si="5"/>
        <v>NO</v>
      </c>
    </row>
    <row r="111" spans="1:20" x14ac:dyDescent="0.25">
      <c r="A111" s="6">
        <v>5</v>
      </c>
      <c r="B111" t="s">
        <v>247</v>
      </c>
      <c r="C111">
        <v>1</v>
      </c>
      <c r="D111" s="2">
        <v>45017.147222222222</v>
      </c>
      <c r="E111" s="1">
        <f>sala[[#This Row],[Hora de llegada]]</f>
        <v>45017.147222222222</v>
      </c>
      <c r="F111" s="2">
        <v>45017.275694444441</v>
      </c>
      <c r="G111" s="1">
        <f>sala[[#This Row],[Hora de Salida]]</f>
        <v>45017.275694444441</v>
      </c>
      <c r="H111" t="s">
        <v>23</v>
      </c>
      <c r="I111" t="s">
        <v>17</v>
      </c>
      <c r="J111" t="s">
        <v>30</v>
      </c>
      <c r="K111" s="13">
        <v>47.91</v>
      </c>
      <c r="L111" t="s">
        <v>19</v>
      </c>
      <c r="M111">
        <v>110</v>
      </c>
      <c r="N111" t="s">
        <v>36</v>
      </c>
      <c r="O111" t="s">
        <v>248</v>
      </c>
      <c r="P111" s="11">
        <f>SUMIF('cocina'!A:A,M111,'cocina'!K:K)</f>
        <v>163</v>
      </c>
      <c r="Q111" s="2">
        <f t="shared" si="3"/>
        <v>0.12847222221898846</v>
      </c>
      <c r="R111" s="2">
        <f>SUMIF('cocina'!A:A,M111,'cocina'!H:H)/1440</f>
        <v>8.4027777777777785E-2</v>
      </c>
      <c r="S111" s="2">
        <f t="shared" si="4"/>
        <v>4.4444444441210679E-2</v>
      </c>
      <c r="T111" t="str">
        <f t="shared" si="5"/>
        <v>SÍ</v>
      </c>
    </row>
    <row r="112" spans="1:20" x14ac:dyDescent="0.25">
      <c r="A112" s="6">
        <v>3</v>
      </c>
      <c r="B112" t="s">
        <v>249</v>
      </c>
      <c r="C112">
        <v>2</v>
      </c>
      <c r="D112" s="2">
        <v>45017.074999999997</v>
      </c>
      <c r="E112" s="1">
        <f>sala[[#This Row],[Hora de llegada]]</f>
        <v>45017.074999999997</v>
      </c>
      <c r="F112" s="2">
        <v>45017.213194444441</v>
      </c>
      <c r="G112" s="1">
        <f>sala[[#This Row],[Hora de Salida]]</f>
        <v>45017.213194444441</v>
      </c>
      <c r="H112" t="s">
        <v>16</v>
      </c>
      <c r="I112" t="s">
        <v>24</v>
      </c>
      <c r="J112" t="s">
        <v>30</v>
      </c>
      <c r="K112" s="13">
        <v>18.82</v>
      </c>
      <c r="L112" t="s">
        <v>19</v>
      </c>
      <c r="M112">
        <v>111</v>
      </c>
      <c r="N112" t="s">
        <v>70</v>
      </c>
      <c r="O112" t="s">
        <v>250</v>
      </c>
      <c r="P112" s="11">
        <f>SUMIF('cocina'!A:A,M112,'cocina'!K:K)</f>
        <v>204</v>
      </c>
      <c r="Q112" s="2">
        <f t="shared" si="3"/>
        <v>0.13819444444379769</v>
      </c>
      <c r="R112" s="2">
        <f>SUMIF('cocina'!A:A,M112,'cocina'!H:H)/1440</f>
        <v>9.5138888888888884E-2</v>
      </c>
      <c r="S112" s="2">
        <f t="shared" si="4"/>
        <v>4.3055555554908809E-2</v>
      </c>
      <c r="T112" t="str">
        <f t="shared" si="5"/>
        <v>SÍ</v>
      </c>
    </row>
    <row r="113" spans="1:20" x14ac:dyDescent="0.25">
      <c r="A113" s="6">
        <v>6</v>
      </c>
      <c r="B113" t="s">
        <v>251</v>
      </c>
      <c r="C113">
        <v>2</v>
      </c>
      <c r="D113" s="2">
        <v>45017.075694444444</v>
      </c>
      <c r="E113" s="1">
        <f>sala[[#This Row],[Hora de llegada]]</f>
        <v>45017.075694444444</v>
      </c>
      <c r="F113" s="2">
        <v>45017.167361111111</v>
      </c>
      <c r="G113" s="1">
        <f>sala[[#This Row],[Hora de Salida]]</f>
        <v>45017.167361111111</v>
      </c>
      <c r="H113" t="s">
        <v>29</v>
      </c>
      <c r="I113" t="s">
        <v>43</v>
      </c>
      <c r="J113" t="s">
        <v>25</v>
      </c>
      <c r="K113" s="13">
        <v>35.36</v>
      </c>
      <c r="L113" t="s">
        <v>46</v>
      </c>
      <c r="M113">
        <v>112</v>
      </c>
      <c r="N113" t="s">
        <v>40</v>
      </c>
      <c r="O113" t="s">
        <v>252</v>
      </c>
      <c r="P113" s="11">
        <f>SUMIF('cocina'!A:A,M113,'cocina'!K:K)</f>
        <v>20</v>
      </c>
      <c r="Q113" s="2">
        <f t="shared" si="3"/>
        <v>0.1020833333338184</v>
      </c>
      <c r="R113" s="2">
        <f>SUMIF('cocina'!A:A,M113,'cocina'!H:H)/1440</f>
        <v>1.1111111111111112E-2</v>
      </c>
      <c r="S113" s="2">
        <f t="shared" si="4"/>
        <v>9.0972222222707289E-2</v>
      </c>
      <c r="T113" t="str">
        <f t="shared" si="5"/>
        <v>SÍ</v>
      </c>
    </row>
    <row r="114" spans="1:20" x14ac:dyDescent="0.25">
      <c r="A114" s="6">
        <v>4</v>
      </c>
      <c r="B114" t="s">
        <v>253</v>
      </c>
      <c r="C114">
        <v>2</v>
      </c>
      <c r="D114" s="2">
        <v>45017.05</v>
      </c>
      <c r="E114" s="1">
        <f>sala[[#This Row],[Hora de llegada]]</f>
        <v>45017.05</v>
      </c>
      <c r="F114" s="2">
        <v>45017.181250000001</v>
      </c>
      <c r="G114" s="1">
        <f>sala[[#This Row],[Hora de Salida]]</f>
        <v>45017.181250000001</v>
      </c>
      <c r="H114" t="s">
        <v>16</v>
      </c>
      <c r="I114" t="s">
        <v>17</v>
      </c>
      <c r="J114" t="s">
        <v>30</v>
      </c>
      <c r="K114" s="13">
        <v>29.74</v>
      </c>
      <c r="L114" t="s">
        <v>46</v>
      </c>
      <c r="M114">
        <v>113</v>
      </c>
      <c r="N114" t="s">
        <v>32</v>
      </c>
      <c r="O114" t="s">
        <v>88</v>
      </c>
      <c r="P114" s="11">
        <f>SUMIF('cocina'!A:A,M114,'cocina'!K:K)</f>
        <v>68</v>
      </c>
      <c r="Q114" s="2">
        <f t="shared" si="3"/>
        <v>0.14166666666521147</v>
      </c>
      <c r="R114" s="2">
        <f>SUMIF('cocina'!A:A,M114,'cocina'!H:H)/1440</f>
        <v>3.5416666666666666E-2</v>
      </c>
      <c r="S114" s="2">
        <f t="shared" si="4"/>
        <v>0.1062499999985448</v>
      </c>
      <c r="T114" t="str">
        <f t="shared" si="5"/>
        <v>SÍ</v>
      </c>
    </row>
    <row r="115" spans="1:20" x14ac:dyDescent="0.25">
      <c r="A115" s="6">
        <v>7</v>
      </c>
      <c r="B115" t="s">
        <v>254</v>
      </c>
      <c r="C115">
        <v>6</v>
      </c>
      <c r="D115" s="2">
        <v>45017.03402777778</v>
      </c>
      <c r="E115" s="1">
        <f>sala[[#This Row],[Hora de llegada]]</f>
        <v>45017.03402777778</v>
      </c>
      <c r="F115" s="2">
        <v>45017.145833333336</v>
      </c>
      <c r="G115" s="1">
        <f>sala[[#This Row],[Hora de Salida]]</f>
        <v>45017.145833333336</v>
      </c>
      <c r="H115" t="s">
        <v>23</v>
      </c>
      <c r="I115" t="s">
        <v>17</v>
      </c>
      <c r="J115" t="s">
        <v>30</v>
      </c>
      <c r="K115" s="13">
        <v>38.81</v>
      </c>
      <c r="L115" t="s">
        <v>46</v>
      </c>
      <c r="M115">
        <v>114</v>
      </c>
      <c r="N115" t="s">
        <v>75</v>
      </c>
      <c r="O115" t="s">
        <v>255</v>
      </c>
      <c r="P115" s="11">
        <f>SUMIF('cocina'!A:A,M115,'cocina'!K:K)</f>
        <v>253</v>
      </c>
      <c r="Q115" s="2">
        <f t="shared" si="3"/>
        <v>0.12222222222286898</v>
      </c>
      <c r="R115" s="2">
        <f>SUMIF('cocina'!A:A,M115,'cocina'!H:H)/1440</f>
        <v>9.0972222222222218E-2</v>
      </c>
      <c r="S115" s="2">
        <f t="shared" si="4"/>
        <v>3.125000000064676E-2</v>
      </c>
      <c r="T115" t="str">
        <f t="shared" si="5"/>
        <v>SÍ</v>
      </c>
    </row>
    <row r="116" spans="1:20" x14ac:dyDescent="0.25">
      <c r="A116" s="6">
        <v>12</v>
      </c>
      <c r="B116" t="s">
        <v>230</v>
      </c>
      <c r="C116">
        <v>6</v>
      </c>
      <c r="D116" s="2">
        <v>45017.154861111114</v>
      </c>
      <c r="E116" s="1">
        <f>sala[[#This Row],[Hora de llegada]]</f>
        <v>45017.154861111114</v>
      </c>
      <c r="F116" s="2">
        <v>45017.268055555556</v>
      </c>
      <c r="G116" s="1">
        <f>sala[[#This Row],[Hora de Salida]]</f>
        <v>45017.268055555556</v>
      </c>
      <c r="H116" t="s">
        <v>23</v>
      </c>
      <c r="I116" t="s">
        <v>43</v>
      </c>
      <c r="J116" t="s">
        <v>18</v>
      </c>
      <c r="K116" s="13">
        <v>46.46</v>
      </c>
      <c r="L116" t="s">
        <v>46</v>
      </c>
      <c r="M116">
        <v>115</v>
      </c>
      <c r="N116" t="s">
        <v>55</v>
      </c>
      <c r="O116" t="s">
        <v>256</v>
      </c>
      <c r="P116" s="11">
        <f>SUMIF('cocina'!A:A,M116,'cocina'!K:K)</f>
        <v>237</v>
      </c>
      <c r="Q116" s="2">
        <f t="shared" si="3"/>
        <v>0.12361111110900917</v>
      </c>
      <c r="R116" s="2">
        <f>SUMIF('cocina'!A:A,M116,'cocina'!H:H)/1440</f>
        <v>6.805555555555555E-2</v>
      </c>
      <c r="S116" s="2">
        <f t="shared" si="4"/>
        <v>5.5555555553453623E-2</v>
      </c>
      <c r="T116" t="str">
        <f t="shared" si="5"/>
        <v>SÍ</v>
      </c>
    </row>
    <row r="117" spans="1:20" x14ac:dyDescent="0.25">
      <c r="A117" s="6">
        <v>8</v>
      </c>
      <c r="B117" t="s">
        <v>257</v>
      </c>
      <c r="C117">
        <v>5</v>
      </c>
      <c r="D117" s="2">
        <v>45017.135416666664</v>
      </c>
      <c r="E117" s="1">
        <f>sala[[#This Row],[Hora de llegada]]</f>
        <v>45017.135416666664</v>
      </c>
      <c r="F117" s="2">
        <v>45017.272916666669</v>
      </c>
      <c r="G117" s="1">
        <f>sala[[#This Row],[Hora de Salida]]</f>
        <v>45017.272916666669</v>
      </c>
      <c r="H117" t="s">
        <v>23</v>
      </c>
      <c r="I117" t="s">
        <v>17</v>
      </c>
      <c r="J117" t="s">
        <v>30</v>
      </c>
      <c r="K117" s="13">
        <v>47.69</v>
      </c>
      <c r="L117" t="s">
        <v>46</v>
      </c>
      <c r="M117">
        <v>116</v>
      </c>
      <c r="N117" t="s">
        <v>75</v>
      </c>
      <c r="O117" t="s">
        <v>258</v>
      </c>
      <c r="P117" s="11">
        <f>SUMIF('cocina'!A:A,M117,'cocina'!K:K)</f>
        <v>269</v>
      </c>
      <c r="Q117" s="2">
        <f t="shared" si="3"/>
        <v>0.14791666667103223</v>
      </c>
      <c r="R117" s="2">
        <f>SUMIF('cocina'!A:A,M117,'cocina'!H:H)/1440</f>
        <v>8.9583333333333334E-2</v>
      </c>
      <c r="S117" s="2">
        <f t="shared" si="4"/>
        <v>5.8333333337698898E-2</v>
      </c>
      <c r="T117" t="str">
        <f t="shared" si="5"/>
        <v>SÍ</v>
      </c>
    </row>
    <row r="118" spans="1:20" x14ac:dyDescent="0.25">
      <c r="A118" s="6">
        <v>8</v>
      </c>
      <c r="B118" t="s">
        <v>259</v>
      </c>
      <c r="C118">
        <v>4</v>
      </c>
      <c r="D118" s="2">
        <v>45017.121527777781</v>
      </c>
      <c r="E118" s="1">
        <f>sala[[#This Row],[Hora de llegada]]</f>
        <v>45017.121527777781</v>
      </c>
      <c r="F118" s="2">
        <v>45017.239583333336</v>
      </c>
      <c r="G118" s="1">
        <f>sala[[#This Row],[Hora de Salida]]</f>
        <v>45017.239583333336</v>
      </c>
      <c r="H118" t="s">
        <v>16</v>
      </c>
      <c r="I118" t="s">
        <v>24</v>
      </c>
      <c r="J118" t="s">
        <v>30</v>
      </c>
      <c r="K118" s="13">
        <v>11.65</v>
      </c>
      <c r="L118" t="s">
        <v>46</v>
      </c>
      <c r="M118">
        <v>117</v>
      </c>
      <c r="N118" t="s">
        <v>75</v>
      </c>
      <c r="O118" t="s">
        <v>44</v>
      </c>
      <c r="P118" s="11">
        <f>SUMIF('cocina'!A:A,M118,'cocina'!K:K)</f>
        <v>70</v>
      </c>
      <c r="Q118" s="2">
        <f t="shared" si="3"/>
        <v>0.12847222222141377</v>
      </c>
      <c r="R118" s="2">
        <f>SUMIF('cocina'!A:A,M118,'cocina'!H:H)/1440</f>
        <v>5.5555555555555558E-3</v>
      </c>
      <c r="S118" s="2">
        <f t="shared" si="4"/>
        <v>0.12291666666585822</v>
      </c>
      <c r="T118" t="str">
        <f t="shared" si="5"/>
        <v>SÍ</v>
      </c>
    </row>
    <row r="119" spans="1:20" x14ac:dyDescent="0.25">
      <c r="A119" s="6">
        <v>13</v>
      </c>
      <c r="B119" t="s">
        <v>260</v>
      </c>
      <c r="C119">
        <v>1</v>
      </c>
      <c r="D119" s="2">
        <v>45017.023611111108</v>
      </c>
      <c r="E119" s="1">
        <f>sala[[#This Row],[Hora de llegada]]</f>
        <v>45017.023611111108</v>
      </c>
      <c r="F119" s="2">
        <v>45017.072916666664</v>
      </c>
      <c r="G119" s="1">
        <f>sala[[#This Row],[Hora de Salida]]</f>
        <v>45017.072916666664</v>
      </c>
      <c r="H119" t="s">
        <v>35</v>
      </c>
      <c r="I119" t="s">
        <v>43</v>
      </c>
      <c r="J119" t="s">
        <v>18</v>
      </c>
      <c r="K119" s="13">
        <v>49.32</v>
      </c>
      <c r="L119" t="s">
        <v>31</v>
      </c>
      <c r="M119">
        <v>118</v>
      </c>
      <c r="N119" t="s">
        <v>52</v>
      </c>
      <c r="O119" t="s">
        <v>261</v>
      </c>
      <c r="P119" s="11">
        <f>SUMIF('cocina'!A:A,M119,'cocina'!K:K)</f>
        <v>209</v>
      </c>
      <c r="Q119" s="2">
        <f t="shared" si="3"/>
        <v>4.9305555556202307E-2</v>
      </c>
      <c r="R119" s="2">
        <f>SUMIF('cocina'!A:A,M119,'cocina'!H:H)/1440</f>
        <v>9.4444444444444442E-2</v>
      </c>
      <c r="S119" s="2">
        <f t="shared" si="4"/>
        <v>0</v>
      </c>
      <c r="T119" t="str">
        <f t="shared" si="5"/>
        <v>NO</v>
      </c>
    </row>
    <row r="120" spans="1:20" x14ac:dyDescent="0.25">
      <c r="A120" s="6">
        <v>17</v>
      </c>
      <c r="B120" t="s">
        <v>262</v>
      </c>
      <c r="C120">
        <v>3</v>
      </c>
      <c r="D120" s="2">
        <v>45018.14166666667</v>
      </c>
      <c r="E120" s="1">
        <f>sala[[#This Row],[Hora de llegada]]</f>
        <v>45018.14166666667</v>
      </c>
      <c r="F120" s="2">
        <v>45018.210416666669</v>
      </c>
      <c r="G120" s="1">
        <f>sala[[#This Row],[Hora de Salida]]</f>
        <v>45018.210416666669</v>
      </c>
      <c r="H120" t="s">
        <v>29</v>
      </c>
      <c r="I120" t="s">
        <v>24</v>
      </c>
      <c r="J120" t="s">
        <v>30</v>
      </c>
      <c r="K120" s="13">
        <v>11.5</v>
      </c>
      <c r="L120" t="s">
        <v>19</v>
      </c>
      <c r="M120">
        <v>119</v>
      </c>
      <c r="N120" t="s">
        <v>40</v>
      </c>
      <c r="O120" t="s">
        <v>263</v>
      </c>
      <c r="P120" s="11">
        <f>SUMIF('cocina'!A:A,M120,'cocina'!K:K)</f>
        <v>134</v>
      </c>
      <c r="Q120" s="2">
        <f t="shared" si="3"/>
        <v>6.8749999998544808E-2</v>
      </c>
      <c r="R120" s="2">
        <f>SUMIF('cocina'!A:A,M120,'cocina'!H:H)/1440</f>
        <v>3.7499999999999999E-2</v>
      </c>
      <c r="S120" s="2">
        <f t="shared" si="4"/>
        <v>3.124999999854481E-2</v>
      </c>
      <c r="T120" t="str">
        <f t="shared" si="5"/>
        <v>SÍ</v>
      </c>
    </row>
    <row r="121" spans="1:20" x14ac:dyDescent="0.25">
      <c r="A121" s="6">
        <v>4</v>
      </c>
      <c r="B121" t="s">
        <v>264</v>
      </c>
      <c r="C121">
        <v>2</v>
      </c>
      <c r="D121" s="2">
        <v>45018.026388888888</v>
      </c>
      <c r="E121" s="1">
        <f>sala[[#This Row],[Hora de llegada]]</f>
        <v>45018.026388888888</v>
      </c>
      <c r="F121" s="2">
        <v>45018.070833333331</v>
      </c>
      <c r="G121" s="1">
        <f>sala[[#This Row],[Hora de Salida]]</f>
        <v>45018.070833333331</v>
      </c>
      <c r="H121" t="s">
        <v>23</v>
      </c>
      <c r="I121" t="s">
        <v>17</v>
      </c>
      <c r="J121" t="s">
        <v>25</v>
      </c>
      <c r="K121" s="13">
        <v>12.51</v>
      </c>
      <c r="L121" t="s">
        <v>19</v>
      </c>
      <c r="M121">
        <v>120</v>
      </c>
      <c r="N121" t="s">
        <v>55</v>
      </c>
      <c r="O121" t="s">
        <v>265</v>
      </c>
      <c r="P121" s="11">
        <f>SUMIF('cocina'!A:A,M121,'cocina'!K:K)</f>
        <v>145</v>
      </c>
      <c r="Q121" s="2">
        <f t="shared" si="3"/>
        <v>4.4444444443797693E-2</v>
      </c>
      <c r="R121" s="2">
        <f>SUMIF('cocina'!A:A,M121,'cocina'!H:H)/1440</f>
        <v>6.7361111111111108E-2</v>
      </c>
      <c r="S121" s="2">
        <f t="shared" si="4"/>
        <v>0</v>
      </c>
      <c r="T121" t="str">
        <f t="shared" si="5"/>
        <v>NO</v>
      </c>
    </row>
    <row r="122" spans="1:20" x14ac:dyDescent="0.25">
      <c r="A122" s="6">
        <v>5</v>
      </c>
      <c r="B122" t="s">
        <v>266</v>
      </c>
      <c r="C122">
        <v>4</v>
      </c>
      <c r="D122" s="2">
        <v>45018.15625</v>
      </c>
      <c r="E122" s="1">
        <f>sala[[#This Row],[Hora de llegada]]</f>
        <v>45018.15625</v>
      </c>
      <c r="F122" s="2">
        <v>45018.259027777778</v>
      </c>
      <c r="G122" s="1">
        <f>sala[[#This Row],[Hora de Salida]]</f>
        <v>45018.259027777778</v>
      </c>
      <c r="H122" t="s">
        <v>39</v>
      </c>
      <c r="I122" t="s">
        <v>17</v>
      </c>
      <c r="J122" t="s">
        <v>30</v>
      </c>
      <c r="K122" s="13">
        <v>12.3</v>
      </c>
      <c r="L122" t="s">
        <v>19</v>
      </c>
      <c r="M122">
        <v>121</v>
      </c>
      <c r="N122" t="s">
        <v>36</v>
      </c>
      <c r="O122" t="s">
        <v>267</v>
      </c>
      <c r="P122" s="11">
        <f>SUMIF('cocina'!A:A,M122,'cocina'!K:K)</f>
        <v>52</v>
      </c>
      <c r="Q122" s="2">
        <f t="shared" si="3"/>
        <v>0.10277777777810115</v>
      </c>
      <c r="R122" s="2">
        <f>SUMIF('cocina'!A:A,M122,'cocina'!H:H)/1440</f>
        <v>2.6388888888888889E-2</v>
      </c>
      <c r="S122" s="2">
        <f t="shared" si="4"/>
        <v>7.6388888889212261E-2</v>
      </c>
      <c r="T122" t="str">
        <f t="shared" si="5"/>
        <v>SÍ</v>
      </c>
    </row>
    <row r="123" spans="1:20" x14ac:dyDescent="0.25">
      <c r="A123" s="6">
        <v>6</v>
      </c>
      <c r="B123" t="s">
        <v>268</v>
      </c>
      <c r="C123">
        <v>6</v>
      </c>
      <c r="D123" s="2">
        <v>45018.057638888888</v>
      </c>
      <c r="E123" s="1">
        <f>sala[[#This Row],[Hora de llegada]]</f>
        <v>45018.057638888888</v>
      </c>
      <c r="F123" s="2">
        <v>45018.116666666669</v>
      </c>
      <c r="G123" s="1">
        <f>sala[[#This Row],[Hora de Salida]]</f>
        <v>45018.116666666669</v>
      </c>
      <c r="H123" t="s">
        <v>23</v>
      </c>
      <c r="I123" t="s">
        <v>17</v>
      </c>
      <c r="J123" t="s">
        <v>18</v>
      </c>
      <c r="K123" s="13">
        <v>20.38</v>
      </c>
      <c r="L123" t="s">
        <v>46</v>
      </c>
      <c r="M123">
        <v>122</v>
      </c>
      <c r="N123" t="s">
        <v>26</v>
      </c>
      <c r="O123" t="s">
        <v>44</v>
      </c>
      <c r="P123" s="11">
        <f>SUMIF('cocina'!A:A,M123,'cocina'!K:K)</f>
        <v>105</v>
      </c>
      <c r="Q123" s="2">
        <f t="shared" si="3"/>
        <v>6.9444444447678208E-2</v>
      </c>
      <c r="R123" s="2">
        <f>SUMIF('cocina'!A:A,M123,'cocina'!H:H)/1440</f>
        <v>2.2222222222222223E-2</v>
      </c>
      <c r="S123" s="2">
        <f t="shared" si="4"/>
        <v>4.7222222225455981E-2</v>
      </c>
      <c r="T123" t="str">
        <f t="shared" si="5"/>
        <v>SÍ</v>
      </c>
    </row>
    <row r="124" spans="1:20" x14ac:dyDescent="0.25">
      <c r="A124" s="6">
        <v>16</v>
      </c>
      <c r="B124" t="s">
        <v>269</v>
      </c>
      <c r="C124">
        <v>6</v>
      </c>
      <c r="D124" s="2">
        <v>45018.131249999999</v>
      </c>
      <c r="E124" s="1">
        <f>sala[[#This Row],[Hora de llegada]]</f>
        <v>45018.131249999999</v>
      </c>
      <c r="F124" s="2">
        <v>45018.173611111109</v>
      </c>
      <c r="G124" s="1">
        <f>sala[[#This Row],[Hora de Salida]]</f>
        <v>45018.173611111109</v>
      </c>
      <c r="H124" t="s">
        <v>39</v>
      </c>
      <c r="I124" t="s">
        <v>17</v>
      </c>
      <c r="J124" t="s">
        <v>18</v>
      </c>
      <c r="K124" s="13">
        <v>46.88</v>
      </c>
      <c r="L124" t="s">
        <v>19</v>
      </c>
      <c r="M124">
        <v>123</v>
      </c>
      <c r="N124" t="s">
        <v>94</v>
      </c>
      <c r="O124" t="s">
        <v>270</v>
      </c>
      <c r="P124" s="11">
        <f>SUMIF('cocina'!A:A,M124,'cocina'!K:K)</f>
        <v>24</v>
      </c>
      <c r="Q124" s="2">
        <f t="shared" si="3"/>
        <v>4.2361111110949423E-2</v>
      </c>
      <c r="R124" s="2">
        <f>SUMIF('cocina'!A:A,M124,'cocina'!H:H)/1440</f>
        <v>2.2916666666666665E-2</v>
      </c>
      <c r="S124" s="2">
        <f t="shared" si="4"/>
        <v>1.9444444444282758E-2</v>
      </c>
      <c r="T124" t="str">
        <f t="shared" si="5"/>
        <v>SÍ</v>
      </c>
    </row>
    <row r="125" spans="1:20" x14ac:dyDescent="0.25">
      <c r="A125" s="6">
        <v>16</v>
      </c>
      <c r="B125" t="s">
        <v>271</v>
      </c>
      <c r="C125">
        <v>5</v>
      </c>
      <c r="D125" s="2">
        <v>45018.152083333334</v>
      </c>
      <c r="E125" s="1">
        <f>sala[[#This Row],[Hora de llegada]]</f>
        <v>45018.152083333334</v>
      </c>
      <c r="F125" s="2">
        <v>45018.223611111112</v>
      </c>
      <c r="G125" s="1">
        <f>sala[[#This Row],[Hora de Salida]]</f>
        <v>45018.223611111112</v>
      </c>
      <c r="H125" t="s">
        <v>16</v>
      </c>
      <c r="I125" t="s">
        <v>17</v>
      </c>
      <c r="J125" t="s">
        <v>18</v>
      </c>
      <c r="K125" s="13">
        <v>10.85</v>
      </c>
      <c r="L125" t="s">
        <v>31</v>
      </c>
      <c r="M125">
        <v>124</v>
      </c>
      <c r="N125" t="s">
        <v>20</v>
      </c>
      <c r="O125" t="s">
        <v>272</v>
      </c>
      <c r="P125" s="11">
        <f>SUMIF('cocina'!A:A,M125,'cocina'!K:K)</f>
        <v>222</v>
      </c>
      <c r="Q125" s="2">
        <f t="shared" si="3"/>
        <v>7.1527777778101154E-2</v>
      </c>
      <c r="R125" s="2">
        <f>SUMIF('cocina'!A:A,M125,'cocina'!H:H)/1440</f>
        <v>9.583333333333334E-2</v>
      </c>
      <c r="S125" s="2">
        <f t="shared" si="4"/>
        <v>0</v>
      </c>
      <c r="T125" t="str">
        <f t="shared" si="5"/>
        <v>NO</v>
      </c>
    </row>
    <row r="126" spans="1:20" x14ac:dyDescent="0.25">
      <c r="A126" s="6">
        <v>14</v>
      </c>
      <c r="B126" t="s">
        <v>273</v>
      </c>
      <c r="C126">
        <v>2</v>
      </c>
      <c r="D126" s="2">
        <v>45018.12222222222</v>
      </c>
      <c r="E126" s="1">
        <f>sala[[#This Row],[Hora de llegada]]</f>
        <v>45018.12222222222</v>
      </c>
      <c r="F126" s="2">
        <v>45018.259027777778</v>
      </c>
      <c r="G126" s="1">
        <f>sala[[#This Row],[Hora de Salida]]</f>
        <v>45018.259027777778</v>
      </c>
      <c r="H126" t="s">
        <v>16</v>
      </c>
      <c r="I126" t="s">
        <v>17</v>
      </c>
      <c r="J126" t="s">
        <v>30</v>
      </c>
      <c r="K126" s="13">
        <v>24.66</v>
      </c>
      <c r="L126" t="s">
        <v>31</v>
      </c>
      <c r="M126">
        <v>125</v>
      </c>
      <c r="N126" t="s">
        <v>52</v>
      </c>
      <c r="O126" t="s">
        <v>274</v>
      </c>
      <c r="P126" s="11">
        <f>SUMIF('cocina'!A:A,M126,'cocina'!K:K)</f>
        <v>184</v>
      </c>
      <c r="Q126" s="2">
        <f t="shared" si="3"/>
        <v>0.1368055555576575</v>
      </c>
      <c r="R126" s="2">
        <f>SUMIF('cocina'!A:A,M126,'cocina'!H:H)/1440</f>
        <v>5.8333333333333334E-2</v>
      </c>
      <c r="S126" s="2">
        <f t="shared" si="4"/>
        <v>7.8472222224324165E-2</v>
      </c>
      <c r="T126" t="str">
        <f t="shared" si="5"/>
        <v>SÍ</v>
      </c>
    </row>
    <row r="127" spans="1:20" x14ac:dyDescent="0.25">
      <c r="A127" s="6">
        <v>18</v>
      </c>
      <c r="B127" t="s">
        <v>275</v>
      </c>
      <c r="C127">
        <v>3</v>
      </c>
      <c r="D127" s="2">
        <v>45018.114583333336</v>
      </c>
      <c r="E127" s="1">
        <f>sala[[#This Row],[Hora de llegada]]</f>
        <v>45018.114583333336</v>
      </c>
      <c r="F127" s="2">
        <v>45018.216666666667</v>
      </c>
      <c r="G127" s="1">
        <f>sala[[#This Row],[Hora de Salida]]</f>
        <v>45018.216666666667</v>
      </c>
      <c r="H127" t="s">
        <v>23</v>
      </c>
      <c r="I127" t="s">
        <v>17</v>
      </c>
      <c r="J127" t="s">
        <v>30</v>
      </c>
      <c r="K127" s="13">
        <v>41.82</v>
      </c>
      <c r="L127" t="s">
        <v>31</v>
      </c>
      <c r="M127">
        <v>126</v>
      </c>
      <c r="N127" t="s">
        <v>40</v>
      </c>
      <c r="O127" t="s">
        <v>276</v>
      </c>
      <c r="P127" s="11">
        <f>SUMIF('cocina'!A:A,M127,'cocina'!K:K)</f>
        <v>165</v>
      </c>
      <c r="Q127" s="2">
        <f t="shared" si="3"/>
        <v>0.10208333333139308</v>
      </c>
      <c r="R127" s="2">
        <f>SUMIF('cocina'!A:A,M127,'cocina'!H:H)/1440</f>
        <v>9.6527777777777782E-2</v>
      </c>
      <c r="S127" s="2">
        <f t="shared" si="4"/>
        <v>5.5555555536152962E-3</v>
      </c>
      <c r="T127" t="str">
        <f t="shared" si="5"/>
        <v>SÍ</v>
      </c>
    </row>
    <row r="128" spans="1:20" x14ac:dyDescent="0.25">
      <c r="A128" s="6">
        <v>6</v>
      </c>
      <c r="B128" t="s">
        <v>277</v>
      </c>
      <c r="C128">
        <v>4</v>
      </c>
      <c r="D128" s="2">
        <v>45018.029166666667</v>
      </c>
      <c r="E128" s="1">
        <f>sala[[#This Row],[Hora de llegada]]</f>
        <v>45018.029166666667</v>
      </c>
      <c r="F128" s="2">
        <v>45018.102777777778</v>
      </c>
      <c r="G128" s="1">
        <f>sala[[#This Row],[Hora de Salida]]</f>
        <v>45018.102777777778</v>
      </c>
      <c r="H128" t="s">
        <v>39</v>
      </c>
      <c r="I128" t="s">
        <v>17</v>
      </c>
      <c r="J128" t="s">
        <v>30</v>
      </c>
      <c r="K128" s="13">
        <v>32.82</v>
      </c>
      <c r="L128" t="s">
        <v>31</v>
      </c>
      <c r="M128">
        <v>127</v>
      </c>
      <c r="N128" t="s">
        <v>94</v>
      </c>
      <c r="O128" t="s">
        <v>117</v>
      </c>
      <c r="P128" s="11">
        <f>SUMIF('cocina'!A:A,M128,'cocina'!K:K)</f>
        <v>72</v>
      </c>
      <c r="Q128" s="2">
        <f t="shared" si="3"/>
        <v>7.3611111110949423E-2</v>
      </c>
      <c r="R128" s="2">
        <f>SUMIF('cocina'!A:A,M128,'cocina'!H:H)/1440</f>
        <v>2.0833333333333332E-2</v>
      </c>
      <c r="S128" s="2">
        <f t="shared" si="4"/>
        <v>5.2777777777616094E-2</v>
      </c>
      <c r="T128" t="str">
        <f t="shared" si="5"/>
        <v>SÍ</v>
      </c>
    </row>
    <row r="129" spans="1:20" x14ac:dyDescent="0.25">
      <c r="A129" s="6">
        <v>2</v>
      </c>
      <c r="B129" t="s">
        <v>278</v>
      </c>
      <c r="C129">
        <v>5</v>
      </c>
      <c r="D129" s="2">
        <v>45018.063194444447</v>
      </c>
      <c r="E129" s="1">
        <f>sala[[#This Row],[Hora de llegada]]</f>
        <v>45018.063194444447</v>
      </c>
      <c r="F129" s="2">
        <v>45018.144444444442</v>
      </c>
      <c r="G129" s="1">
        <f>sala[[#This Row],[Hora de Salida]]</f>
        <v>45018.144444444442</v>
      </c>
      <c r="H129" t="s">
        <v>29</v>
      </c>
      <c r="I129" t="s">
        <v>17</v>
      </c>
      <c r="J129" t="s">
        <v>25</v>
      </c>
      <c r="K129" s="13">
        <v>49.36</v>
      </c>
      <c r="L129" t="s">
        <v>46</v>
      </c>
      <c r="M129">
        <v>128</v>
      </c>
      <c r="N129" t="s">
        <v>55</v>
      </c>
      <c r="O129" t="s">
        <v>279</v>
      </c>
      <c r="P129" s="11">
        <f>SUMIF('cocina'!A:A,M129,'cocina'!K:K)</f>
        <v>239</v>
      </c>
      <c r="Q129" s="2">
        <f t="shared" si="3"/>
        <v>9.1666666662301097E-2</v>
      </c>
      <c r="R129" s="2">
        <f>SUMIF('cocina'!A:A,M129,'cocina'!H:H)/1440</f>
        <v>0.11944444444444445</v>
      </c>
      <c r="S129" s="2">
        <f t="shared" si="4"/>
        <v>0</v>
      </c>
      <c r="T129" t="str">
        <f t="shared" si="5"/>
        <v>NO</v>
      </c>
    </row>
    <row r="130" spans="1:20" x14ac:dyDescent="0.25">
      <c r="A130" s="6">
        <v>16</v>
      </c>
      <c r="B130" t="s">
        <v>280</v>
      </c>
      <c r="C130">
        <v>5</v>
      </c>
      <c r="D130" s="2">
        <v>45018.02847222222</v>
      </c>
      <c r="E130" s="1">
        <f>sala[[#This Row],[Hora de llegada]]</f>
        <v>45018.02847222222</v>
      </c>
      <c r="F130" s="2">
        <v>45018.111805555556</v>
      </c>
      <c r="G130" s="1">
        <f>sala[[#This Row],[Hora de Salida]]</f>
        <v>45018.111805555556</v>
      </c>
      <c r="H130" t="s">
        <v>29</v>
      </c>
      <c r="I130" t="s">
        <v>17</v>
      </c>
      <c r="J130" t="s">
        <v>30</v>
      </c>
      <c r="K130" s="13">
        <v>49.3</v>
      </c>
      <c r="L130" t="s">
        <v>19</v>
      </c>
      <c r="M130">
        <v>129</v>
      </c>
      <c r="N130" t="s">
        <v>40</v>
      </c>
      <c r="O130" t="s">
        <v>281</v>
      </c>
      <c r="P130" s="11">
        <f>SUMIF('cocina'!A:A,M130,'cocina'!K:K)</f>
        <v>106</v>
      </c>
      <c r="Q130" s="2">
        <f t="shared" ref="Q130:Q193" si="6">IF(L130="Ocupada",F130-D130+"00:15",F130-D130)</f>
        <v>8.3333333335758653E-2</v>
      </c>
      <c r="R130" s="2">
        <f>SUMIF('cocina'!A:A,M130,'cocina'!H:H)/1440</f>
        <v>5.5555555555555552E-2</v>
      </c>
      <c r="S130" s="2">
        <f t="shared" si="4"/>
        <v>2.77777777802031E-2</v>
      </c>
      <c r="T130" t="str">
        <f t="shared" si="5"/>
        <v>SÍ</v>
      </c>
    </row>
    <row r="131" spans="1:20" x14ac:dyDescent="0.25">
      <c r="A131" s="6">
        <v>10</v>
      </c>
      <c r="B131" t="s">
        <v>282</v>
      </c>
      <c r="C131">
        <v>4</v>
      </c>
      <c r="D131" s="2">
        <v>45018.018055555556</v>
      </c>
      <c r="E131" s="1">
        <f>sala[[#This Row],[Hora de llegada]]</f>
        <v>45018.018055555556</v>
      </c>
      <c r="F131" s="2">
        <v>45018.063888888886</v>
      </c>
      <c r="G131" s="1">
        <f>sala[[#This Row],[Hora de Salida]]</f>
        <v>45018.063888888886</v>
      </c>
      <c r="H131" t="s">
        <v>29</v>
      </c>
      <c r="I131" t="s">
        <v>17</v>
      </c>
      <c r="J131" t="s">
        <v>30</v>
      </c>
      <c r="K131" s="13">
        <v>38.130000000000003</v>
      </c>
      <c r="L131" t="s">
        <v>31</v>
      </c>
      <c r="M131">
        <v>130</v>
      </c>
      <c r="N131" t="s">
        <v>26</v>
      </c>
      <c r="O131" t="s">
        <v>44</v>
      </c>
      <c r="P131" s="11">
        <f>SUMIF('cocina'!A:A,M131,'cocina'!K:K)</f>
        <v>35</v>
      </c>
      <c r="Q131" s="2">
        <f t="shared" si="6"/>
        <v>4.5833333329937886E-2</v>
      </c>
      <c r="R131" s="2">
        <f>SUMIF('cocina'!A:A,M131,'cocina'!H:H)/1440</f>
        <v>1.7361111111111112E-2</v>
      </c>
      <c r="S131" s="2">
        <f t="shared" ref="S131:S194" si="7">IF(N(R131) &gt; N(Q131), 0, N(Q131) - N(R131))</f>
        <v>2.8472222218826775E-2</v>
      </c>
      <c r="T131" t="str">
        <f t="shared" ref="T131:T194" si="8">IF(S131=0,"NO","SÍ")</f>
        <v>SÍ</v>
      </c>
    </row>
    <row r="132" spans="1:20" x14ac:dyDescent="0.25">
      <c r="A132" s="6">
        <v>7</v>
      </c>
      <c r="B132" t="s">
        <v>65</v>
      </c>
      <c r="C132">
        <v>5</v>
      </c>
      <c r="D132" s="2">
        <v>45018.029861111114</v>
      </c>
      <c r="E132" s="1">
        <f>sala[[#This Row],[Hora de llegada]]</f>
        <v>45018.029861111114</v>
      </c>
      <c r="F132" s="2">
        <v>45018.179166666669</v>
      </c>
      <c r="G132" s="1">
        <f>sala[[#This Row],[Hora de Salida]]</f>
        <v>45018.179166666669</v>
      </c>
      <c r="H132" t="s">
        <v>39</v>
      </c>
      <c r="I132" t="s">
        <v>17</v>
      </c>
      <c r="J132" t="s">
        <v>30</v>
      </c>
      <c r="K132" s="13">
        <v>42.41</v>
      </c>
      <c r="L132" t="s">
        <v>46</v>
      </c>
      <c r="M132">
        <v>131</v>
      </c>
      <c r="N132" t="s">
        <v>70</v>
      </c>
      <c r="O132" t="s">
        <v>283</v>
      </c>
      <c r="P132" s="11">
        <f>SUMIF('cocina'!A:A,M132,'cocina'!K:K)</f>
        <v>157</v>
      </c>
      <c r="Q132" s="2">
        <f t="shared" si="6"/>
        <v>0.15972222222141377</v>
      </c>
      <c r="R132" s="2">
        <f>SUMIF('cocina'!A:A,M132,'cocina'!H:H)/1440</f>
        <v>8.3333333333333329E-2</v>
      </c>
      <c r="S132" s="2">
        <f t="shared" si="7"/>
        <v>7.6388888888080445E-2</v>
      </c>
      <c r="T132" t="str">
        <f t="shared" si="8"/>
        <v>SÍ</v>
      </c>
    </row>
    <row r="133" spans="1:20" x14ac:dyDescent="0.25">
      <c r="A133" s="6">
        <v>9</v>
      </c>
      <c r="B133" t="s">
        <v>284</v>
      </c>
      <c r="C133">
        <v>2</v>
      </c>
      <c r="D133" s="2">
        <v>45018.05972222222</v>
      </c>
      <c r="E133" s="1">
        <f>sala[[#This Row],[Hora de llegada]]</f>
        <v>45018.05972222222</v>
      </c>
      <c r="F133" s="2">
        <v>45018.113194444442</v>
      </c>
      <c r="G133" s="1">
        <f>sala[[#This Row],[Hora de Salida]]</f>
        <v>45018.113194444442</v>
      </c>
      <c r="H133" t="s">
        <v>16</v>
      </c>
      <c r="I133" t="s">
        <v>43</v>
      </c>
      <c r="J133" t="s">
        <v>18</v>
      </c>
      <c r="K133" s="13">
        <v>30.96</v>
      </c>
      <c r="L133" t="s">
        <v>19</v>
      </c>
      <c r="M133">
        <v>132</v>
      </c>
      <c r="N133" t="s">
        <v>52</v>
      </c>
      <c r="O133" t="s">
        <v>285</v>
      </c>
      <c r="P133" s="11">
        <f>SUMIF('cocina'!A:A,M133,'cocina'!K:K)</f>
        <v>206</v>
      </c>
      <c r="Q133" s="2">
        <f t="shared" si="6"/>
        <v>5.3472222221898846E-2</v>
      </c>
      <c r="R133" s="2">
        <f>SUMIF('cocina'!A:A,M133,'cocina'!H:H)/1440</f>
        <v>7.0833333333333331E-2</v>
      </c>
      <c r="S133" s="2">
        <f t="shared" si="7"/>
        <v>0</v>
      </c>
      <c r="T133" t="str">
        <f t="shared" si="8"/>
        <v>NO</v>
      </c>
    </row>
    <row r="134" spans="1:20" x14ac:dyDescent="0.25">
      <c r="A134" s="6">
        <v>20</v>
      </c>
      <c r="B134" t="s">
        <v>286</v>
      </c>
      <c r="C134">
        <v>6</v>
      </c>
      <c r="D134" s="2">
        <v>45018.037499999999</v>
      </c>
      <c r="E134" s="1">
        <f>sala[[#This Row],[Hora de llegada]]</f>
        <v>45018.037499999999</v>
      </c>
      <c r="F134" s="2">
        <v>45018.161111111112</v>
      </c>
      <c r="G134" s="1">
        <f>sala[[#This Row],[Hora de Salida]]</f>
        <v>45018.161111111112</v>
      </c>
      <c r="H134" t="s">
        <v>29</v>
      </c>
      <c r="I134" t="s">
        <v>17</v>
      </c>
      <c r="J134" t="s">
        <v>30</v>
      </c>
      <c r="K134" s="13">
        <v>39.74</v>
      </c>
      <c r="L134" t="s">
        <v>46</v>
      </c>
      <c r="M134">
        <v>133</v>
      </c>
      <c r="N134" t="s">
        <v>75</v>
      </c>
      <c r="O134" t="s">
        <v>287</v>
      </c>
      <c r="P134" s="11">
        <f>SUMIF('cocina'!A:A,M134,'cocina'!K:K)</f>
        <v>182</v>
      </c>
      <c r="Q134" s="2">
        <f t="shared" si="6"/>
        <v>0.13402777778052646</v>
      </c>
      <c r="R134" s="2">
        <f>SUMIF('cocina'!A:A,M134,'cocina'!H:H)/1440</f>
        <v>7.4305555555555555E-2</v>
      </c>
      <c r="S134" s="2">
        <f t="shared" si="7"/>
        <v>5.9722222224970908E-2</v>
      </c>
      <c r="T134" t="str">
        <f t="shared" si="8"/>
        <v>SÍ</v>
      </c>
    </row>
    <row r="135" spans="1:20" x14ac:dyDescent="0.25">
      <c r="A135" s="6">
        <v>3</v>
      </c>
      <c r="B135" t="s">
        <v>288</v>
      </c>
      <c r="C135">
        <v>6</v>
      </c>
      <c r="D135" s="2">
        <v>45018.004861111112</v>
      </c>
      <c r="E135" s="1">
        <f>sala[[#This Row],[Hora de llegada]]</f>
        <v>45018.004861111112</v>
      </c>
      <c r="F135" s="2">
        <v>45018.161111111112</v>
      </c>
      <c r="G135" s="1">
        <f>sala[[#This Row],[Hora de Salida]]</f>
        <v>45018.161111111112</v>
      </c>
      <c r="H135" t="s">
        <v>23</v>
      </c>
      <c r="I135" t="s">
        <v>43</v>
      </c>
      <c r="J135" t="s">
        <v>30</v>
      </c>
      <c r="K135" s="13">
        <v>30.1</v>
      </c>
      <c r="L135" t="s">
        <v>31</v>
      </c>
      <c r="M135">
        <v>134</v>
      </c>
      <c r="N135" t="s">
        <v>55</v>
      </c>
      <c r="O135" t="s">
        <v>289</v>
      </c>
      <c r="P135" s="11">
        <f>SUMIF('cocina'!A:A,M135,'cocina'!K:K)</f>
        <v>120</v>
      </c>
      <c r="Q135" s="2">
        <f t="shared" si="6"/>
        <v>0.15625</v>
      </c>
      <c r="R135" s="2">
        <f>SUMIF('cocina'!A:A,M135,'cocina'!H:H)/1440</f>
        <v>3.3333333333333333E-2</v>
      </c>
      <c r="S135" s="2">
        <f t="shared" si="7"/>
        <v>0.12291666666666667</v>
      </c>
      <c r="T135" t="str">
        <f t="shared" si="8"/>
        <v>SÍ</v>
      </c>
    </row>
    <row r="136" spans="1:20" x14ac:dyDescent="0.25">
      <c r="A136" s="6">
        <v>11</v>
      </c>
      <c r="B136" t="s">
        <v>290</v>
      </c>
      <c r="C136">
        <v>1</v>
      </c>
      <c r="D136" s="2">
        <v>45018.041666666664</v>
      </c>
      <c r="E136" s="1">
        <f>sala[[#This Row],[Hora de llegada]]</f>
        <v>45018.041666666664</v>
      </c>
      <c r="F136" s="2">
        <v>45018.125694444447</v>
      </c>
      <c r="G136" s="1">
        <f>sala[[#This Row],[Hora de Salida]]</f>
        <v>45018.125694444447</v>
      </c>
      <c r="H136" t="s">
        <v>35</v>
      </c>
      <c r="I136" t="s">
        <v>43</v>
      </c>
      <c r="J136" t="s">
        <v>30</v>
      </c>
      <c r="K136" s="13">
        <v>34.700000000000003</v>
      </c>
      <c r="L136" t="s">
        <v>46</v>
      </c>
      <c r="M136">
        <v>135</v>
      </c>
      <c r="N136" t="s">
        <v>32</v>
      </c>
      <c r="O136" t="s">
        <v>291</v>
      </c>
      <c r="P136" s="11">
        <f>SUMIF('cocina'!A:A,M136,'cocina'!K:K)</f>
        <v>260</v>
      </c>
      <c r="Q136" s="2">
        <f t="shared" si="6"/>
        <v>9.44444444491334E-2</v>
      </c>
      <c r="R136" s="2">
        <f>SUMIF('cocina'!A:A,M136,'cocina'!H:H)/1440</f>
        <v>6.1111111111111109E-2</v>
      </c>
      <c r="S136" s="2">
        <f t="shared" si="7"/>
        <v>3.333333333802229E-2</v>
      </c>
      <c r="T136" t="str">
        <f t="shared" si="8"/>
        <v>SÍ</v>
      </c>
    </row>
    <row r="137" spans="1:20" x14ac:dyDescent="0.25">
      <c r="A137" s="6">
        <v>6</v>
      </c>
      <c r="B137" t="s">
        <v>292</v>
      </c>
      <c r="C137">
        <v>1</v>
      </c>
      <c r="D137" s="2">
        <v>45018.076388888891</v>
      </c>
      <c r="E137" s="1">
        <f>sala[[#This Row],[Hora de llegada]]</f>
        <v>45018.076388888891</v>
      </c>
      <c r="F137" s="2">
        <v>45018.209027777775</v>
      </c>
      <c r="G137" s="1">
        <f>sala[[#This Row],[Hora de Salida]]</f>
        <v>45018.209027777775</v>
      </c>
      <c r="H137" t="s">
        <v>23</v>
      </c>
      <c r="I137" t="s">
        <v>17</v>
      </c>
      <c r="J137" t="s">
        <v>30</v>
      </c>
      <c r="K137" s="13">
        <v>30.25</v>
      </c>
      <c r="L137" t="s">
        <v>46</v>
      </c>
      <c r="M137">
        <v>136</v>
      </c>
      <c r="N137" t="s">
        <v>52</v>
      </c>
      <c r="O137" t="s">
        <v>76</v>
      </c>
      <c r="P137" s="11">
        <f>SUMIF('cocina'!A:A,M137,'cocina'!K:K)</f>
        <v>80</v>
      </c>
      <c r="Q137" s="2">
        <f t="shared" si="6"/>
        <v>0.14305555555135166</v>
      </c>
      <c r="R137" s="2">
        <f>SUMIF('cocina'!A:A,M137,'cocina'!H:H)/1440</f>
        <v>9.0277777777777769E-3</v>
      </c>
      <c r="S137" s="2">
        <f t="shared" si="7"/>
        <v>0.13402777777357389</v>
      </c>
      <c r="T137" t="str">
        <f t="shared" si="8"/>
        <v>SÍ</v>
      </c>
    </row>
    <row r="138" spans="1:20" x14ac:dyDescent="0.25">
      <c r="A138" s="6">
        <v>13</v>
      </c>
      <c r="B138" t="s">
        <v>293</v>
      </c>
      <c r="C138">
        <v>3</v>
      </c>
      <c r="D138" s="2">
        <v>45018.056250000001</v>
      </c>
      <c r="E138" s="1">
        <f>sala[[#This Row],[Hora de llegada]]</f>
        <v>45018.056250000001</v>
      </c>
      <c r="F138" s="2">
        <v>45018.174305555556</v>
      </c>
      <c r="G138" s="1">
        <f>sala[[#This Row],[Hora de Salida]]</f>
        <v>45018.174305555556</v>
      </c>
      <c r="H138" t="s">
        <v>39</v>
      </c>
      <c r="I138" t="s">
        <v>24</v>
      </c>
      <c r="J138" t="s">
        <v>30</v>
      </c>
      <c r="K138" s="13">
        <v>12.4</v>
      </c>
      <c r="L138" t="s">
        <v>46</v>
      </c>
      <c r="M138">
        <v>137</v>
      </c>
      <c r="N138" t="s">
        <v>26</v>
      </c>
      <c r="O138" t="s">
        <v>113</v>
      </c>
      <c r="P138" s="11">
        <f>SUMIF('cocina'!A:A,M138,'cocina'!K:K)</f>
        <v>63</v>
      </c>
      <c r="Q138" s="2">
        <f t="shared" si="6"/>
        <v>0.12847222222141377</v>
      </c>
      <c r="R138" s="2">
        <f>SUMIF('cocina'!A:A,M138,'cocina'!H:H)/1440</f>
        <v>2.8472222222222222E-2</v>
      </c>
      <c r="S138" s="2">
        <f t="shared" si="7"/>
        <v>9.9999999999191555E-2</v>
      </c>
      <c r="T138" t="str">
        <f t="shared" si="8"/>
        <v>SÍ</v>
      </c>
    </row>
    <row r="139" spans="1:20" x14ac:dyDescent="0.25">
      <c r="A139" s="6">
        <v>6</v>
      </c>
      <c r="B139" t="s">
        <v>294</v>
      </c>
      <c r="C139">
        <v>2</v>
      </c>
      <c r="D139" s="2">
        <v>45018.158333333333</v>
      </c>
      <c r="E139" s="1">
        <f>sala[[#This Row],[Hora de llegada]]</f>
        <v>45018.158333333333</v>
      </c>
      <c r="F139" s="2">
        <v>45018.214583333334</v>
      </c>
      <c r="G139" s="1">
        <f>sala[[#This Row],[Hora de Salida]]</f>
        <v>45018.214583333334</v>
      </c>
      <c r="H139" t="s">
        <v>29</v>
      </c>
      <c r="I139" t="s">
        <v>24</v>
      </c>
      <c r="J139" t="s">
        <v>18</v>
      </c>
      <c r="K139" s="13">
        <v>32.79</v>
      </c>
      <c r="L139" t="s">
        <v>46</v>
      </c>
      <c r="M139">
        <v>138</v>
      </c>
      <c r="N139" t="s">
        <v>47</v>
      </c>
      <c r="O139" t="s">
        <v>295</v>
      </c>
      <c r="P139" s="11">
        <f>SUMIF('cocina'!A:A,M139,'cocina'!K:K)</f>
        <v>238</v>
      </c>
      <c r="Q139" s="2">
        <f t="shared" si="6"/>
        <v>6.6666666668121863E-2</v>
      </c>
      <c r="R139" s="2">
        <f>SUMIF('cocina'!A:A,M139,'cocina'!H:H)/1440</f>
        <v>6.7361111111111108E-2</v>
      </c>
      <c r="S139" s="2">
        <f t="shared" si="7"/>
        <v>0</v>
      </c>
      <c r="T139" t="str">
        <f t="shared" si="8"/>
        <v>NO</v>
      </c>
    </row>
    <row r="140" spans="1:20" x14ac:dyDescent="0.25">
      <c r="A140" s="6">
        <v>16</v>
      </c>
      <c r="B140" t="s">
        <v>296</v>
      </c>
      <c r="C140">
        <v>3</v>
      </c>
      <c r="D140" s="2">
        <v>45018.027777777781</v>
      </c>
      <c r="E140" s="1">
        <f>sala[[#This Row],[Hora de llegada]]</f>
        <v>45018.027777777781</v>
      </c>
      <c r="F140" s="2">
        <v>45018.193749999999</v>
      </c>
      <c r="G140" s="1">
        <f>sala[[#This Row],[Hora de Salida]]</f>
        <v>45018.193749999999</v>
      </c>
      <c r="H140" t="s">
        <v>29</v>
      </c>
      <c r="I140" t="s">
        <v>17</v>
      </c>
      <c r="J140" t="s">
        <v>30</v>
      </c>
      <c r="K140" s="13">
        <v>47.2</v>
      </c>
      <c r="L140" t="s">
        <v>31</v>
      </c>
      <c r="M140">
        <v>139</v>
      </c>
      <c r="N140" t="s">
        <v>75</v>
      </c>
      <c r="O140" t="s">
        <v>44</v>
      </c>
      <c r="P140" s="11">
        <f>SUMIF('cocina'!A:A,M140,'cocina'!K:K)</f>
        <v>35</v>
      </c>
      <c r="Q140" s="2">
        <f t="shared" si="6"/>
        <v>0.16597222221753327</v>
      </c>
      <c r="R140" s="2">
        <f>SUMIF('cocina'!A:A,M140,'cocina'!H:H)/1440</f>
        <v>1.8055555555555554E-2</v>
      </c>
      <c r="S140" s="2">
        <f t="shared" si="7"/>
        <v>0.14791666666197772</v>
      </c>
      <c r="T140" t="str">
        <f t="shared" si="8"/>
        <v>SÍ</v>
      </c>
    </row>
    <row r="141" spans="1:20" x14ac:dyDescent="0.25">
      <c r="A141" s="6">
        <v>11</v>
      </c>
      <c r="B141" t="s">
        <v>297</v>
      </c>
      <c r="C141">
        <v>4</v>
      </c>
      <c r="D141" s="2">
        <v>45018.15902777778</v>
      </c>
      <c r="E141" s="1">
        <f>sala[[#This Row],[Hora de llegada]]</f>
        <v>45018.15902777778</v>
      </c>
      <c r="F141" s="2">
        <v>45018.270138888889</v>
      </c>
      <c r="G141" s="1">
        <f>sala[[#This Row],[Hora de Salida]]</f>
        <v>45018.270138888889</v>
      </c>
      <c r="H141" t="s">
        <v>29</v>
      </c>
      <c r="I141" t="s">
        <v>17</v>
      </c>
      <c r="J141" t="s">
        <v>25</v>
      </c>
      <c r="K141" s="13">
        <v>32.130000000000003</v>
      </c>
      <c r="L141" t="s">
        <v>31</v>
      </c>
      <c r="M141">
        <v>140</v>
      </c>
      <c r="N141" t="s">
        <v>36</v>
      </c>
      <c r="O141" t="s">
        <v>298</v>
      </c>
      <c r="P141" s="11">
        <f>SUMIF('cocina'!A:A,M141,'cocina'!K:K)</f>
        <v>191</v>
      </c>
      <c r="Q141" s="2">
        <f t="shared" si="6"/>
        <v>0.11111111110949423</v>
      </c>
      <c r="R141" s="2">
        <f>SUMIF('cocina'!A:A,M141,'cocina'!H:H)/1440</f>
        <v>8.1944444444444445E-2</v>
      </c>
      <c r="S141" s="2">
        <f t="shared" si="7"/>
        <v>2.9166666665049787E-2</v>
      </c>
      <c r="T141" t="str">
        <f t="shared" si="8"/>
        <v>SÍ</v>
      </c>
    </row>
    <row r="142" spans="1:20" x14ac:dyDescent="0.25">
      <c r="A142" s="6">
        <v>4</v>
      </c>
      <c r="B142" t="s">
        <v>299</v>
      </c>
      <c r="C142">
        <v>4</v>
      </c>
      <c r="D142" s="2">
        <v>45018.081944444442</v>
      </c>
      <c r="E142" s="1">
        <f>sala[[#This Row],[Hora de llegada]]</f>
        <v>45018.081944444442</v>
      </c>
      <c r="F142" s="2">
        <v>45018.239583333336</v>
      </c>
      <c r="G142" s="1">
        <f>sala[[#This Row],[Hora de Salida]]</f>
        <v>45018.239583333336</v>
      </c>
      <c r="H142" t="s">
        <v>16</v>
      </c>
      <c r="I142" t="s">
        <v>24</v>
      </c>
      <c r="J142" t="s">
        <v>30</v>
      </c>
      <c r="K142" s="13">
        <v>41.56</v>
      </c>
      <c r="L142" t="s">
        <v>19</v>
      </c>
      <c r="M142">
        <v>141</v>
      </c>
      <c r="N142" t="s">
        <v>70</v>
      </c>
      <c r="O142" t="s">
        <v>113</v>
      </c>
      <c r="P142" s="11">
        <f>SUMIF('cocina'!A:A,M142,'cocina'!K:K)</f>
        <v>21</v>
      </c>
      <c r="Q142" s="2">
        <f t="shared" si="6"/>
        <v>0.15763888889341615</v>
      </c>
      <c r="R142" s="2">
        <f>SUMIF('cocina'!A:A,M142,'cocina'!H:H)/1440</f>
        <v>1.9444444444444445E-2</v>
      </c>
      <c r="S142" s="2">
        <f t="shared" si="7"/>
        <v>0.13819444444897172</v>
      </c>
      <c r="T142" t="str">
        <f t="shared" si="8"/>
        <v>SÍ</v>
      </c>
    </row>
    <row r="143" spans="1:20" x14ac:dyDescent="0.25">
      <c r="A143" s="6">
        <v>14</v>
      </c>
      <c r="B143" t="s">
        <v>300</v>
      </c>
      <c r="C143">
        <v>3</v>
      </c>
      <c r="D143" s="2">
        <v>45018.086805555555</v>
      </c>
      <c r="E143" s="1">
        <f>sala[[#This Row],[Hora de llegada]]</f>
        <v>45018.086805555555</v>
      </c>
      <c r="F143" s="2">
        <v>45018.170138888891</v>
      </c>
      <c r="G143" s="1">
        <f>sala[[#This Row],[Hora de Salida]]</f>
        <v>45018.170138888891</v>
      </c>
      <c r="H143" t="s">
        <v>39</v>
      </c>
      <c r="I143" t="s">
        <v>17</v>
      </c>
      <c r="J143" t="s">
        <v>30</v>
      </c>
      <c r="K143" s="13">
        <v>16.29</v>
      </c>
      <c r="L143" t="s">
        <v>46</v>
      </c>
      <c r="M143">
        <v>142</v>
      </c>
      <c r="N143" t="s">
        <v>94</v>
      </c>
      <c r="O143" t="s">
        <v>301</v>
      </c>
      <c r="P143" s="11">
        <f>SUMIF('cocina'!A:A,M143,'cocina'!K:K)</f>
        <v>181</v>
      </c>
      <c r="Q143" s="2">
        <f t="shared" si="6"/>
        <v>9.3750000002425324E-2</v>
      </c>
      <c r="R143" s="2">
        <f>SUMIF('cocina'!A:A,M143,'cocina'!H:H)/1440</f>
        <v>4.8611111111111112E-2</v>
      </c>
      <c r="S143" s="2">
        <f t="shared" si="7"/>
        <v>4.5138888891314212E-2</v>
      </c>
      <c r="T143" t="str">
        <f t="shared" si="8"/>
        <v>SÍ</v>
      </c>
    </row>
    <row r="144" spans="1:20" x14ac:dyDescent="0.25">
      <c r="A144" s="6">
        <v>9</v>
      </c>
      <c r="B144" t="s">
        <v>302</v>
      </c>
      <c r="C144">
        <v>4</v>
      </c>
      <c r="D144" s="2">
        <v>45018.022222222222</v>
      </c>
      <c r="E144" s="1">
        <f>sala[[#This Row],[Hora de llegada]]</f>
        <v>45018.022222222222</v>
      </c>
      <c r="F144" s="2">
        <v>45018.1875</v>
      </c>
      <c r="G144" s="1">
        <f>sala[[#This Row],[Hora de Salida]]</f>
        <v>45018.1875</v>
      </c>
      <c r="H144" t="s">
        <v>39</v>
      </c>
      <c r="I144" t="s">
        <v>17</v>
      </c>
      <c r="J144" t="s">
        <v>25</v>
      </c>
      <c r="K144" s="13">
        <v>48.26</v>
      </c>
      <c r="L144" t="s">
        <v>31</v>
      </c>
      <c r="M144">
        <v>143</v>
      </c>
      <c r="N144" t="s">
        <v>40</v>
      </c>
      <c r="O144" t="s">
        <v>206</v>
      </c>
      <c r="P144" s="11">
        <f>SUMIF('cocina'!A:A,M144,'cocina'!K:K)</f>
        <v>50</v>
      </c>
      <c r="Q144" s="2">
        <f t="shared" si="6"/>
        <v>0.16527777777810115</v>
      </c>
      <c r="R144" s="2">
        <f>SUMIF('cocina'!A:A,M144,'cocina'!H:H)/1440</f>
        <v>1.1111111111111112E-2</v>
      </c>
      <c r="S144" s="2">
        <f t="shared" si="7"/>
        <v>0.15416666666699005</v>
      </c>
      <c r="T144" t="str">
        <f t="shared" si="8"/>
        <v>SÍ</v>
      </c>
    </row>
    <row r="145" spans="1:20" x14ac:dyDescent="0.25">
      <c r="A145" s="6">
        <v>18</v>
      </c>
      <c r="B145" t="s">
        <v>303</v>
      </c>
      <c r="C145">
        <v>1</v>
      </c>
      <c r="D145" s="2">
        <v>45018.123611111114</v>
      </c>
      <c r="E145" s="1">
        <f>sala[[#This Row],[Hora de llegada]]</f>
        <v>45018.123611111114</v>
      </c>
      <c r="F145" s="2">
        <v>45018.230555555558</v>
      </c>
      <c r="G145" s="1">
        <f>sala[[#This Row],[Hora de Salida]]</f>
        <v>45018.230555555558</v>
      </c>
      <c r="H145" t="s">
        <v>39</v>
      </c>
      <c r="I145" t="s">
        <v>43</v>
      </c>
      <c r="J145" t="s">
        <v>30</v>
      </c>
      <c r="K145" s="13">
        <v>11.22</v>
      </c>
      <c r="L145" t="s">
        <v>46</v>
      </c>
      <c r="M145">
        <v>144</v>
      </c>
      <c r="N145" t="s">
        <v>40</v>
      </c>
      <c r="O145" t="s">
        <v>304</v>
      </c>
      <c r="P145" s="11">
        <f>SUMIF('cocina'!A:A,M145,'cocina'!K:K)</f>
        <v>185</v>
      </c>
      <c r="Q145" s="2">
        <f t="shared" si="6"/>
        <v>0.11736111111046436</v>
      </c>
      <c r="R145" s="2">
        <f>SUMIF('cocina'!A:A,M145,'cocina'!H:H)/1440</f>
        <v>0.10416666666666667</v>
      </c>
      <c r="S145" s="2">
        <f t="shared" si="7"/>
        <v>1.3194444443797693E-2</v>
      </c>
      <c r="T145" t="str">
        <f t="shared" si="8"/>
        <v>SÍ</v>
      </c>
    </row>
    <row r="146" spans="1:20" x14ac:dyDescent="0.25">
      <c r="A146" s="6">
        <v>2</v>
      </c>
      <c r="B146" t="s">
        <v>305</v>
      </c>
      <c r="C146">
        <v>5</v>
      </c>
      <c r="D146" s="2">
        <v>45018.025694444441</v>
      </c>
      <c r="E146" s="1">
        <f>sala[[#This Row],[Hora de llegada]]</f>
        <v>45018.025694444441</v>
      </c>
      <c r="F146" s="2">
        <v>45018.070833333331</v>
      </c>
      <c r="G146" s="1">
        <f>sala[[#This Row],[Hora de Salida]]</f>
        <v>45018.070833333331</v>
      </c>
      <c r="H146" t="s">
        <v>29</v>
      </c>
      <c r="I146" t="s">
        <v>43</v>
      </c>
      <c r="J146" t="s">
        <v>30</v>
      </c>
      <c r="K146" s="13">
        <v>11.32</v>
      </c>
      <c r="L146" t="s">
        <v>46</v>
      </c>
      <c r="M146">
        <v>145</v>
      </c>
      <c r="N146" t="s">
        <v>47</v>
      </c>
      <c r="O146" t="s">
        <v>306</v>
      </c>
      <c r="P146" s="11">
        <f>SUMIF('cocina'!A:A,M146,'cocina'!K:K)</f>
        <v>126</v>
      </c>
      <c r="Q146" s="2">
        <f t="shared" si="6"/>
        <v>5.5555555557172433E-2</v>
      </c>
      <c r="R146" s="2">
        <f>SUMIF('cocina'!A:A,M146,'cocina'!H:H)/1440</f>
        <v>7.3611111111111113E-2</v>
      </c>
      <c r="S146" s="2">
        <f t="shared" si="7"/>
        <v>0</v>
      </c>
      <c r="T146" t="str">
        <f t="shared" si="8"/>
        <v>NO</v>
      </c>
    </row>
    <row r="147" spans="1:20" x14ac:dyDescent="0.25">
      <c r="A147" s="6">
        <v>8</v>
      </c>
      <c r="B147" t="s">
        <v>307</v>
      </c>
      <c r="C147">
        <v>6</v>
      </c>
      <c r="D147" s="2">
        <v>45018.069444444445</v>
      </c>
      <c r="E147" s="1">
        <f>sala[[#This Row],[Hora de llegada]]</f>
        <v>45018.069444444445</v>
      </c>
      <c r="F147" s="2">
        <v>45018.120833333334</v>
      </c>
      <c r="G147" s="1">
        <f>sala[[#This Row],[Hora de Salida]]</f>
        <v>45018.120833333334</v>
      </c>
      <c r="H147" t="s">
        <v>16</v>
      </c>
      <c r="I147" t="s">
        <v>17</v>
      </c>
      <c r="J147" t="s">
        <v>30</v>
      </c>
      <c r="K147" s="13">
        <v>38.4</v>
      </c>
      <c r="L147" t="s">
        <v>19</v>
      </c>
      <c r="M147">
        <v>146</v>
      </c>
      <c r="N147" t="s">
        <v>36</v>
      </c>
      <c r="O147" t="s">
        <v>197</v>
      </c>
      <c r="P147" s="11">
        <f>SUMIF('cocina'!A:A,M147,'cocina'!K:K)</f>
        <v>62</v>
      </c>
      <c r="Q147" s="2">
        <f t="shared" si="6"/>
        <v>5.1388888889050577E-2</v>
      </c>
      <c r="R147" s="2">
        <f>SUMIF('cocina'!A:A,M147,'cocina'!H:H)/1440</f>
        <v>3.2638888888888891E-2</v>
      </c>
      <c r="S147" s="2">
        <f t="shared" si="7"/>
        <v>1.8750000000161686E-2</v>
      </c>
      <c r="T147" t="str">
        <f t="shared" si="8"/>
        <v>SÍ</v>
      </c>
    </row>
    <row r="148" spans="1:20" x14ac:dyDescent="0.25">
      <c r="A148" s="6">
        <v>5</v>
      </c>
      <c r="B148" t="s">
        <v>308</v>
      </c>
      <c r="C148">
        <v>4</v>
      </c>
      <c r="D148" s="2">
        <v>45018.137499999997</v>
      </c>
      <c r="E148" s="1">
        <f>sala[[#This Row],[Hora de llegada]]</f>
        <v>45018.137499999997</v>
      </c>
      <c r="F148" s="2">
        <v>45018.206944444442</v>
      </c>
      <c r="G148" s="1">
        <f>sala[[#This Row],[Hora de Salida]]</f>
        <v>45018.206944444442</v>
      </c>
      <c r="H148" t="s">
        <v>16</v>
      </c>
      <c r="I148" t="s">
        <v>24</v>
      </c>
      <c r="J148" t="s">
        <v>30</v>
      </c>
      <c r="K148" s="13">
        <v>27.14</v>
      </c>
      <c r="L148" t="s">
        <v>19</v>
      </c>
      <c r="M148">
        <v>147</v>
      </c>
      <c r="N148" t="s">
        <v>26</v>
      </c>
      <c r="O148" t="s">
        <v>309</v>
      </c>
      <c r="P148" s="11">
        <f>SUMIF('cocina'!A:A,M148,'cocina'!K:K)</f>
        <v>84</v>
      </c>
      <c r="Q148" s="2">
        <f t="shared" si="6"/>
        <v>6.9444444445252884E-2</v>
      </c>
      <c r="R148" s="2">
        <f>SUMIF('cocina'!A:A,M148,'cocina'!H:H)/1440</f>
        <v>2.2916666666666665E-2</v>
      </c>
      <c r="S148" s="2">
        <f t="shared" si="7"/>
        <v>4.6527777778586216E-2</v>
      </c>
      <c r="T148" t="str">
        <f t="shared" si="8"/>
        <v>SÍ</v>
      </c>
    </row>
    <row r="149" spans="1:20" x14ac:dyDescent="0.25">
      <c r="A149" s="6">
        <v>10</v>
      </c>
      <c r="B149" t="s">
        <v>310</v>
      </c>
      <c r="C149">
        <v>6</v>
      </c>
      <c r="D149" s="2">
        <v>45018.161111111112</v>
      </c>
      <c r="E149" s="1">
        <f>sala[[#This Row],[Hora de llegada]]</f>
        <v>45018.161111111112</v>
      </c>
      <c r="F149" s="2">
        <v>45018.249305555553</v>
      </c>
      <c r="G149" s="1">
        <f>sala[[#This Row],[Hora de Salida]]</f>
        <v>45018.249305555553</v>
      </c>
      <c r="H149" t="s">
        <v>16</v>
      </c>
      <c r="I149" t="s">
        <v>17</v>
      </c>
      <c r="J149" t="s">
        <v>18</v>
      </c>
      <c r="K149" s="13">
        <v>46.26</v>
      </c>
      <c r="L149" t="s">
        <v>46</v>
      </c>
      <c r="M149">
        <v>148</v>
      </c>
      <c r="N149" t="s">
        <v>26</v>
      </c>
      <c r="O149" t="s">
        <v>311</v>
      </c>
      <c r="P149" s="11">
        <f>SUMIF('cocina'!A:A,M149,'cocina'!K:K)</f>
        <v>212</v>
      </c>
      <c r="Q149" s="2">
        <f t="shared" si="6"/>
        <v>9.8611111107553981E-2</v>
      </c>
      <c r="R149" s="2">
        <f>SUMIF('cocina'!A:A,M149,'cocina'!H:H)/1440</f>
        <v>0.11041666666666666</v>
      </c>
      <c r="S149" s="2">
        <f t="shared" si="7"/>
        <v>0</v>
      </c>
      <c r="T149" t="str">
        <f t="shared" si="8"/>
        <v>NO</v>
      </c>
    </row>
    <row r="150" spans="1:20" x14ac:dyDescent="0.25">
      <c r="A150" s="6">
        <v>18</v>
      </c>
      <c r="B150" t="s">
        <v>312</v>
      </c>
      <c r="C150">
        <v>4</v>
      </c>
      <c r="D150" s="2">
        <v>45018.065972222219</v>
      </c>
      <c r="E150" s="1">
        <f>sala[[#This Row],[Hora de llegada]]</f>
        <v>45018.065972222219</v>
      </c>
      <c r="F150" s="2">
        <v>45018.201388888891</v>
      </c>
      <c r="G150" s="1">
        <f>sala[[#This Row],[Hora de Salida]]</f>
        <v>45018.201388888891</v>
      </c>
      <c r="H150" t="s">
        <v>35</v>
      </c>
      <c r="I150" t="s">
        <v>24</v>
      </c>
      <c r="J150" t="s">
        <v>30</v>
      </c>
      <c r="K150" s="13">
        <v>15.92</v>
      </c>
      <c r="L150" t="s">
        <v>46</v>
      </c>
      <c r="M150">
        <v>149</v>
      </c>
      <c r="N150" t="s">
        <v>32</v>
      </c>
      <c r="O150" t="s">
        <v>313</v>
      </c>
      <c r="P150" s="11">
        <f>SUMIF('cocina'!A:A,M150,'cocina'!K:K)</f>
        <v>226</v>
      </c>
      <c r="Q150" s="2">
        <f t="shared" si="6"/>
        <v>0.14583333333818396</v>
      </c>
      <c r="R150" s="2">
        <f>SUMIF('cocina'!A:A,M150,'cocina'!H:H)/1440</f>
        <v>9.6527777777777782E-2</v>
      </c>
      <c r="S150" s="2">
        <f t="shared" si="7"/>
        <v>4.9305555560406181E-2</v>
      </c>
      <c r="T150" t="str">
        <f t="shared" si="8"/>
        <v>SÍ</v>
      </c>
    </row>
    <row r="151" spans="1:20" x14ac:dyDescent="0.25">
      <c r="A151" s="6">
        <v>18</v>
      </c>
      <c r="B151" t="s">
        <v>314</v>
      </c>
      <c r="C151">
        <v>6</v>
      </c>
      <c r="D151" s="2">
        <v>45018.025694444441</v>
      </c>
      <c r="E151" s="1">
        <f>sala[[#This Row],[Hora de llegada]]</f>
        <v>45018.025694444441</v>
      </c>
      <c r="F151" s="2">
        <v>45018.131944444445</v>
      </c>
      <c r="G151" s="1">
        <f>sala[[#This Row],[Hora de Salida]]</f>
        <v>45018.131944444445</v>
      </c>
      <c r="H151" t="s">
        <v>23</v>
      </c>
      <c r="I151" t="s">
        <v>17</v>
      </c>
      <c r="J151" t="s">
        <v>18</v>
      </c>
      <c r="K151" s="13">
        <v>48.43</v>
      </c>
      <c r="L151" t="s">
        <v>31</v>
      </c>
      <c r="M151">
        <v>150</v>
      </c>
      <c r="N151" t="s">
        <v>94</v>
      </c>
      <c r="O151" t="s">
        <v>315</v>
      </c>
      <c r="P151" s="11">
        <f>SUMIF('cocina'!A:A,M151,'cocina'!K:K)</f>
        <v>150</v>
      </c>
      <c r="Q151" s="2">
        <f t="shared" si="6"/>
        <v>0.10625000000436557</v>
      </c>
      <c r="R151" s="2">
        <f>SUMIF('cocina'!A:A,M151,'cocina'!H:H)/1440</f>
        <v>7.3611111111111113E-2</v>
      </c>
      <c r="S151" s="2">
        <f t="shared" si="7"/>
        <v>3.2638888893254461E-2</v>
      </c>
      <c r="T151" t="str">
        <f t="shared" si="8"/>
        <v>SÍ</v>
      </c>
    </row>
    <row r="152" spans="1:20" x14ac:dyDescent="0.25">
      <c r="A152" s="6">
        <v>6</v>
      </c>
      <c r="B152" t="s">
        <v>316</v>
      </c>
      <c r="C152">
        <v>2</v>
      </c>
      <c r="D152" s="2">
        <v>45018.135416666664</v>
      </c>
      <c r="E152" s="1">
        <f>sala[[#This Row],[Hora de llegada]]</f>
        <v>45018.135416666664</v>
      </c>
      <c r="F152" s="2">
        <v>45018.286805555559</v>
      </c>
      <c r="G152" s="1">
        <f>sala[[#This Row],[Hora de Salida]]</f>
        <v>45018.286805555559</v>
      </c>
      <c r="H152" t="s">
        <v>39</v>
      </c>
      <c r="I152" t="s">
        <v>43</v>
      </c>
      <c r="J152" t="s">
        <v>30</v>
      </c>
      <c r="K152" s="13">
        <v>41.51</v>
      </c>
      <c r="L152" t="s">
        <v>46</v>
      </c>
      <c r="M152">
        <v>151</v>
      </c>
      <c r="N152" t="s">
        <v>70</v>
      </c>
      <c r="O152" t="s">
        <v>317</v>
      </c>
      <c r="P152" s="11">
        <f>SUMIF('cocina'!A:A,M152,'cocina'!K:K)</f>
        <v>132</v>
      </c>
      <c r="Q152" s="2">
        <f t="shared" si="6"/>
        <v>0.161805555561538</v>
      </c>
      <c r="R152" s="2">
        <f>SUMIF('cocina'!A:A,M152,'cocina'!H:H)/1440</f>
        <v>1.3194444444444444E-2</v>
      </c>
      <c r="S152" s="2">
        <f t="shared" si="7"/>
        <v>0.14861111111709355</v>
      </c>
      <c r="T152" t="str">
        <f t="shared" si="8"/>
        <v>SÍ</v>
      </c>
    </row>
    <row r="153" spans="1:20" x14ac:dyDescent="0.25">
      <c r="A153" s="6">
        <v>5</v>
      </c>
      <c r="B153" t="s">
        <v>318</v>
      </c>
      <c r="C153">
        <v>6</v>
      </c>
      <c r="D153" s="2">
        <v>45018.051388888889</v>
      </c>
      <c r="E153" s="1">
        <f>sala[[#This Row],[Hora de llegada]]</f>
        <v>45018.051388888889</v>
      </c>
      <c r="F153" s="2">
        <v>45018.119444444441</v>
      </c>
      <c r="G153" s="1">
        <f>sala[[#This Row],[Hora de Salida]]</f>
        <v>45018.119444444441</v>
      </c>
      <c r="H153" t="s">
        <v>39</v>
      </c>
      <c r="I153" t="s">
        <v>17</v>
      </c>
      <c r="J153" t="s">
        <v>18</v>
      </c>
      <c r="K153" s="13">
        <v>25.57</v>
      </c>
      <c r="L153" t="s">
        <v>19</v>
      </c>
      <c r="M153">
        <v>152</v>
      </c>
      <c r="N153" t="s">
        <v>70</v>
      </c>
      <c r="O153" t="s">
        <v>68</v>
      </c>
      <c r="P153" s="11">
        <f>SUMIF('cocina'!A:A,M153,'cocina'!K:K)</f>
        <v>56</v>
      </c>
      <c r="Q153" s="2">
        <f t="shared" si="6"/>
        <v>6.8055555551836733E-2</v>
      </c>
      <c r="R153" s="2">
        <f>SUMIF('cocina'!A:A,M153,'cocina'!H:H)/1440</f>
        <v>8.3333333333333332E-3</v>
      </c>
      <c r="S153" s="2">
        <f t="shared" si="7"/>
        <v>5.9722222218503401E-2</v>
      </c>
      <c r="T153" t="str">
        <f t="shared" si="8"/>
        <v>SÍ</v>
      </c>
    </row>
    <row r="154" spans="1:20" x14ac:dyDescent="0.25">
      <c r="A154" s="6">
        <v>10</v>
      </c>
      <c r="B154" t="s">
        <v>120</v>
      </c>
      <c r="C154">
        <v>1</v>
      </c>
      <c r="D154" s="2">
        <v>45018.129166666666</v>
      </c>
      <c r="E154" s="1">
        <f>sala[[#This Row],[Hora de llegada]]</f>
        <v>45018.129166666666</v>
      </c>
      <c r="F154" s="2">
        <v>45018.226388888892</v>
      </c>
      <c r="G154" s="1">
        <f>sala[[#This Row],[Hora de Salida]]</f>
        <v>45018.226388888892</v>
      </c>
      <c r="H154" t="s">
        <v>29</v>
      </c>
      <c r="I154" t="s">
        <v>24</v>
      </c>
      <c r="J154" t="s">
        <v>18</v>
      </c>
      <c r="K154" s="13">
        <v>42.84</v>
      </c>
      <c r="L154" t="s">
        <v>46</v>
      </c>
      <c r="M154">
        <v>153</v>
      </c>
      <c r="N154" t="s">
        <v>36</v>
      </c>
      <c r="O154" t="s">
        <v>319</v>
      </c>
      <c r="P154" s="11">
        <f>SUMIF('cocina'!A:A,M154,'cocina'!K:K)</f>
        <v>203</v>
      </c>
      <c r="Q154" s="2">
        <f t="shared" si="6"/>
        <v>0.10763888889293109</v>
      </c>
      <c r="R154" s="2">
        <f>SUMIF('cocina'!A:A,M154,'cocina'!H:H)/1440</f>
        <v>6.1805555555555558E-2</v>
      </c>
      <c r="S154" s="2">
        <f t="shared" si="7"/>
        <v>4.5833333337375534E-2</v>
      </c>
      <c r="T154" t="str">
        <f t="shared" si="8"/>
        <v>SÍ</v>
      </c>
    </row>
    <row r="155" spans="1:20" x14ac:dyDescent="0.25">
      <c r="A155" s="6">
        <v>11</v>
      </c>
      <c r="B155" t="s">
        <v>320</v>
      </c>
      <c r="C155">
        <v>6</v>
      </c>
      <c r="D155" s="2">
        <v>45018.089583333334</v>
      </c>
      <c r="E155" s="1">
        <f>sala[[#This Row],[Hora de llegada]]</f>
        <v>45018.089583333334</v>
      </c>
      <c r="F155" s="2">
        <v>45018.15</v>
      </c>
      <c r="G155" s="1">
        <f>sala[[#This Row],[Hora de Salida]]</f>
        <v>45018.15</v>
      </c>
      <c r="H155" t="s">
        <v>23</v>
      </c>
      <c r="I155" t="s">
        <v>24</v>
      </c>
      <c r="J155" t="s">
        <v>30</v>
      </c>
      <c r="K155" s="13">
        <v>17.2</v>
      </c>
      <c r="L155" t="s">
        <v>31</v>
      </c>
      <c r="M155">
        <v>154</v>
      </c>
      <c r="N155" t="s">
        <v>70</v>
      </c>
      <c r="O155" t="s">
        <v>321</v>
      </c>
      <c r="P155" s="11">
        <f>SUMIF('cocina'!A:A,M155,'cocina'!K:K)</f>
        <v>144</v>
      </c>
      <c r="Q155" s="2">
        <f t="shared" si="6"/>
        <v>6.0416666667151731E-2</v>
      </c>
      <c r="R155" s="2">
        <f>SUMIF('cocina'!A:A,M155,'cocina'!H:H)/1440</f>
        <v>5.6944444444444443E-2</v>
      </c>
      <c r="S155" s="2">
        <f t="shared" si="7"/>
        <v>3.4722222227072871E-3</v>
      </c>
      <c r="T155" t="str">
        <f t="shared" si="8"/>
        <v>SÍ</v>
      </c>
    </row>
    <row r="156" spans="1:20" x14ac:dyDescent="0.25">
      <c r="A156" s="6">
        <v>7</v>
      </c>
      <c r="B156" t="s">
        <v>322</v>
      </c>
      <c r="C156">
        <v>2</v>
      </c>
      <c r="D156" s="2">
        <v>45018.078472222223</v>
      </c>
      <c r="E156" s="1">
        <f>sala[[#This Row],[Hora de llegada]]</f>
        <v>45018.078472222223</v>
      </c>
      <c r="F156" s="2">
        <v>45018.197222222225</v>
      </c>
      <c r="G156" s="1">
        <f>sala[[#This Row],[Hora de Salida]]</f>
        <v>45018.197222222225</v>
      </c>
      <c r="H156" t="s">
        <v>35</v>
      </c>
      <c r="I156" t="s">
        <v>17</v>
      </c>
      <c r="J156" t="s">
        <v>30</v>
      </c>
      <c r="K156" s="13">
        <v>25.72</v>
      </c>
      <c r="L156" t="s">
        <v>19</v>
      </c>
      <c r="M156">
        <v>155</v>
      </c>
      <c r="N156" t="s">
        <v>47</v>
      </c>
      <c r="O156" t="s">
        <v>323</v>
      </c>
      <c r="P156" s="11">
        <f>SUMIF('cocina'!A:A,M156,'cocina'!K:K)</f>
        <v>136</v>
      </c>
      <c r="Q156" s="2">
        <f t="shared" si="6"/>
        <v>0.11875000000145519</v>
      </c>
      <c r="R156" s="2">
        <f>SUMIF('cocina'!A:A,M156,'cocina'!H:H)/1440</f>
        <v>6.9444444444444448E-2</v>
      </c>
      <c r="S156" s="2">
        <f t="shared" si="7"/>
        <v>4.9305555557010744E-2</v>
      </c>
      <c r="T156" t="str">
        <f t="shared" si="8"/>
        <v>SÍ</v>
      </c>
    </row>
    <row r="157" spans="1:20" x14ac:dyDescent="0.25">
      <c r="A157" s="6">
        <v>6</v>
      </c>
      <c r="B157" t="s">
        <v>324</v>
      </c>
      <c r="C157">
        <v>4</v>
      </c>
      <c r="D157" s="2">
        <v>45018.027777777781</v>
      </c>
      <c r="E157" s="1">
        <f>sala[[#This Row],[Hora de llegada]]</f>
        <v>45018.027777777781</v>
      </c>
      <c r="F157" s="2">
        <v>45018.178472222222</v>
      </c>
      <c r="G157" s="1">
        <f>sala[[#This Row],[Hora de Salida]]</f>
        <v>45018.178472222222</v>
      </c>
      <c r="H157" t="s">
        <v>16</v>
      </c>
      <c r="I157" t="s">
        <v>43</v>
      </c>
      <c r="J157" t="s">
        <v>30</v>
      </c>
      <c r="K157" s="13">
        <v>19.03</v>
      </c>
      <c r="L157" t="s">
        <v>31</v>
      </c>
      <c r="M157">
        <v>156</v>
      </c>
      <c r="N157" t="s">
        <v>20</v>
      </c>
      <c r="O157" t="s">
        <v>68</v>
      </c>
      <c r="P157" s="11">
        <f>SUMIF('cocina'!A:A,M157,'cocina'!K:K)</f>
        <v>56</v>
      </c>
      <c r="Q157" s="2">
        <f t="shared" si="6"/>
        <v>0.15069444444088731</v>
      </c>
      <c r="R157" s="2">
        <f>SUMIF('cocina'!A:A,M157,'cocina'!H:H)/1440</f>
        <v>4.1666666666666666E-3</v>
      </c>
      <c r="S157" s="2">
        <f t="shared" si="7"/>
        <v>0.14652777777422063</v>
      </c>
      <c r="T157" t="str">
        <f t="shared" si="8"/>
        <v>SÍ</v>
      </c>
    </row>
    <row r="158" spans="1:20" x14ac:dyDescent="0.25">
      <c r="A158" s="6">
        <v>13</v>
      </c>
      <c r="B158" t="s">
        <v>325</v>
      </c>
      <c r="C158">
        <v>5</v>
      </c>
      <c r="D158" s="2">
        <v>45018.140277777777</v>
      </c>
      <c r="E158" s="1">
        <f>sala[[#This Row],[Hora de llegada]]</f>
        <v>45018.140277777777</v>
      </c>
      <c r="F158" s="2">
        <v>45018.260416666664</v>
      </c>
      <c r="G158" s="1">
        <f>sala[[#This Row],[Hora de Salida]]</f>
        <v>45018.260416666664</v>
      </c>
      <c r="H158" t="s">
        <v>16</v>
      </c>
      <c r="I158" t="s">
        <v>24</v>
      </c>
      <c r="J158" t="s">
        <v>30</v>
      </c>
      <c r="K158" s="13">
        <v>28.48</v>
      </c>
      <c r="L158" t="s">
        <v>46</v>
      </c>
      <c r="M158">
        <v>157</v>
      </c>
      <c r="N158" t="s">
        <v>40</v>
      </c>
      <c r="O158" t="s">
        <v>326</v>
      </c>
      <c r="P158" s="11">
        <f>SUMIF('cocina'!A:A,M158,'cocina'!K:K)</f>
        <v>271</v>
      </c>
      <c r="Q158" s="2">
        <f t="shared" si="6"/>
        <v>0.13055555555426204</v>
      </c>
      <c r="R158" s="2">
        <f>SUMIF('cocina'!A:A,M158,'cocina'!H:H)/1440</f>
        <v>0.10416666666666667</v>
      </c>
      <c r="S158" s="2">
        <f t="shared" si="7"/>
        <v>2.6388888887595371E-2</v>
      </c>
      <c r="T158" t="str">
        <f t="shared" si="8"/>
        <v>SÍ</v>
      </c>
    </row>
    <row r="159" spans="1:20" x14ac:dyDescent="0.25">
      <c r="A159" s="6">
        <v>5</v>
      </c>
      <c r="B159" t="s">
        <v>327</v>
      </c>
      <c r="C159">
        <v>5</v>
      </c>
      <c r="D159" s="2">
        <v>45018.114583333336</v>
      </c>
      <c r="E159" s="1">
        <f>sala[[#This Row],[Hora de llegada]]</f>
        <v>45018.114583333336</v>
      </c>
      <c r="F159" s="2">
        <v>45018.165972222225</v>
      </c>
      <c r="G159" s="1">
        <f>sala[[#This Row],[Hora de Salida]]</f>
        <v>45018.165972222225</v>
      </c>
      <c r="H159" t="s">
        <v>16</v>
      </c>
      <c r="I159" t="s">
        <v>17</v>
      </c>
      <c r="J159" t="s">
        <v>30</v>
      </c>
      <c r="K159" s="13">
        <v>48.75</v>
      </c>
      <c r="L159" t="s">
        <v>31</v>
      </c>
      <c r="M159">
        <v>158</v>
      </c>
      <c r="N159" t="s">
        <v>75</v>
      </c>
      <c r="O159" t="s">
        <v>328</v>
      </c>
      <c r="P159" s="11">
        <f>SUMIF('cocina'!A:A,M159,'cocina'!K:K)</f>
        <v>310</v>
      </c>
      <c r="Q159" s="2">
        <f t="shared" si="6"/>
        <v>5.1388888889050577E-2</v>
      </c>
      <c r="R159" s="2">
        <f>SUMIF('cocina'!A:A,M159,'cocina'!H:H)/1440</f>
        <v>9.375E-2</v>
      </c>
      <c r="S159" s="2">
        <f t="shared" si="7"/>
        <v>0</v>
      </c>
      <c r="T159" t="str">
        <f t="shared" si="8"/>
        <v>NO</v>
      </c>
    </row>
    <row r="160" spans="1:20" x14ac:dyDescent="0.25">
      <c r="A160" s="6">
        <v>16</v>
      </c>
      <c r="B160" t="s">
        <v>329</v>
      </c>
      <c r="C160">
        <v>1</v>
      </c>
      <c r="D160" s="2">
        <v>45018.006944444445</v>
      </c>
      <c r="E160" s="1">
        <f>sala[[#This Row],[Hora de llegada]]</f>
        <v>45018.006944444445</v>
      </c>
      <c r="F160" s="2">
        <v>45018.052083333336</v>
      </c>
      <c r="G160" s="1">
        <f>sala[[#This Row],[Hora de Salida]]</f>
        <v>45018.052083333336</v>
      </c>
      <c r="H160" t="s">
        <v>16</v>
      </c>
      <c r="I160" t="s">
        <v>24</v>
      </c>
      <c r="J160" t="s">
        <v>30</v>
      </c>
      <c r="K160" s="13">
        <v>47.81</v>
      </c>
      <c r="L160" t="s">
        <v>46</v>
      </c>
      <c r="M160">
        <v>159</v>
      </c>
      <c r="N160" t="s">
        <v>32</v>
      </c>
      <c r="O160" t="s">
        <v>330</v>
      </c>
      <c r="P160" s="11">
        <f>SUMIF('cocina'!A:A,M160,'cocina'!K:K)</f>
        <v>253</v>
      </c>
      <c r="Q160" s="2">
        <f t="shared" si="6"/>
        <v>5.5555555557172433E-2</v>
      </c>
      <c r="R160" s="2">
        <f>SUMIF('cocina'!A:A,M160,'cocina'!H:H)/1440</f>
        <v>5.1388888888888887E-2</v>
      </c>
      <c r="S160" s="2">
        <f t="shared" si="7"/>
        <v>4.166666668283546E-3</v>
      </c>
      <c r="T160" t="str">
        <f t="shared" si="8"/>
        <v>SÍ</v>
      </c>
    </row>
    <row r="161" spans="1:20" x14ac:dyDescent="0.25">
      <c r="A161" s="6">
        <v>19</v>
      </c>
      <c r="B161" t="s">
        <v>331</v>
      </c>
      <c r="C161">
        <v>6</v>
      </c>
      <c r="D161" s="2">
        <v>45018.04583333333</v>
      </c>
      <c r="E161" s="1">
        <f>sala[[#This Row],[Hora de llegada]]</f>
        <v>45018.04583333333</v>
      </c>
      <c r="F161" s="2">
        <v>45018.189583333333</v>
      </c>
      <c r="G161" s="1">
        <f>sala[[#This Row],[Hora de Salida]]</f>
        <v>45018.189583333333</v>
      </c>
      <c r="H161" t="s">
        <v>29</v>
      </c>
      <c r="I161" t="s">
        <v>17</v>
      </c>
      <c r="J161" t="s">
        <v>30</v>
      </c>
      <c r="K161" s="13">
        <v>26.02</v>
      </c>
      <c r="L161" t="s">
        <v>19</v>
      </c>
      <c r="M161">
        <v>160</v>
      </c>
      <c r="N161" t="s">
        <v>26</v>
      </c>
      <c r="O161" t="s">
        <v>332</v>
      </c>
      <c r="P161" s="11">
        <f>SUMIF('cocina'!A:A,M161,'cocina'!K:K)</f>
        <v>156</v>
      </c>
      <c r="Q161" s="2">
        <f t="shared" si="6"/>
        <v>0.14375000000291038</v>
      </c>
      <c r="R161" s="2">
        <f>SUMIF('cocina'!A:A,M161,'cocina'!H:H)/1440</f>
        <v>4.6527777777777779E-2</v>
      </c>
      <c r="S161" s="2">
        <f t="shared" si="7"/>
        <v>9.7222222225132604E-2</v>
      </c>
      <c r="T161" t="str">
        <f t="shared" si="8"/>
        <v>SÍ</v>
      </c>
    </row>
    <row r="162" spans="1:20" x14ac:dyDescent="0.25">
      <c r="A162" s="6">
        <v>13</v>
      </c>
      <c r="B162" t="s">
        <v>333</v>
      </c>
      <c r="C162">
        <v>6</v>
      </c>
      <c r="D162" s="2">
        <v>45018.03125</v>
      </c>
      <c r="E162" s="1">
        <f>sala[[#This Row],[Hora de llegada]]</f>
        <v>45018.03125</v>
      </c>
      <c r="F162" s="2">
        <v>45018.182638888888</v>
      </c>
      <c r="G162" s="1">
        <f>sala[[#This Row],[Hora de Salida]]</f>
        <v>45018.182638888888</v>
      </c>
      <c r="H162" t="s">
        <v>29</v>
      </c>
      <c r="I162" t="s">
        <v>17</v>
      </c>
      <c r="J162" t="s">
        <v>30</v>
      </c>
      <c r="K162" s="13">
        <v>18.86</v>
      </c>
      <c r="L162" t="s">
        <v>19</v>
      </c>
      <c r="M162">
        <v>161</v>
      </c>
      <c r="N162" t="s">
        <v>36</v>
      </c>
      <c r="O162" t="s">
        <v>68</v>
      </c>
      <c r="P162" s="11">
        <f>SUMIF('cocina'!A:A,M162,'cocina'!K:K)</f>
        <v>84</v>
      </c>
      <c r="Q162" s="2">
        <f t="shared" si="6"/>
        <v>0.15138888888759539</v>
      </c>
      <c r="R162" s="2">
        <f>SUMIF('cocina'!A:A,M162,'cocina'!H:H)/1440</f>
        <v>3.9583333333333331E-2</v>
      </c>
      <c r="S162" s="2">
        <f t="shared" si="7"/>
        <v>0.11180555555426205</v>
      </c>
      <c r="T162" t="str">
        <f t="shared" si="8"/>
        <v>SÍ</v>
      </c>
    </row>
    <row r="163" spans="1:20" x14ac:dyDescent="0.25">
      <c r="A163" s="6">
        <v>14</v>
      </c>
      <c r="B163" t="s">
        <v>334</v>
      </c>
      <c r="C163">
        <v>4</v>
      </c>
      <c r="D163" s="2">
        <v>45018.039583333331</v>
      </c>
      <c r="E163" s="1">
        <f>sala[[#This Row],[Hora de llegada]]</f>
        <v>45018.039583333331</v>
      </c>
      <c r="F163" s="2">
        <v>45018.106944444444</v>
      </c>
      <c r="G163" s="1">
        <f>sala[[#This Row],[Hora de Salida]]</f>
        <v>45018.106944444444</v>
      </c>
      <c r="H163" t="s">
        <v>23</v>
      </c>
      <c r="I163" t="s">
        <v>17</v>
      </c>
      <c r="J163" t="s">
        <v>30</v>
      </c>
      <c r="K163" s="13">
        <v>17.55</v>
      </c>
      <c r="L163" t="s">
        <v>19</v>
      </c>
      <c r="M163">
        <v>162</v>
      </c>
      <c r="N163" t="s">
        <v>36</v>
      </c>
      <c r="O163" t="s">
        <v>270</v>
      </c>
      <c r="P163" s="11">
        <f>SUMIF('cocina'!A:A,M163,'cocina'!K:K)</f>
        <v>72</v>
      </c>
      <c r="Q163" s="2">
        <f t="shared" si="6"/>
        <v>6.7361111112404615E-2</v>
      </c>
      <c r="R163" s="2">
        <f>SUMIF('cocina'!A:A,M163,'cocina'!H:H)/1440</f>
        <v>1.7361111111111112E-2</v>
      </c>
      <c r="S163" s="2">
        <f t="shared" si="7"/>
        <v>5.0000000001293503E-2</v>
      </c>
      <c r="T163" t="str">
        <f t="shared" si="8"/>
        <v>SÍ</v>
      </c>
    </row>
    <row r="164" spans="1:20" x14ac:dyDescent="0.25">
      <c r="A164" s="6">
        <v>6</v>
      </c>
      <c r="B164" t="s">
        <v>335</v>
      </c>
      <c r="C164">
        <v>1</v>
      </c>
      <c r="D164" s="2">
        <v>45018.065972222219</v>
      </c>
      <c r="E164" s="1">
        <f>sala[[#This Row],[Hora de llegada]]</f>
        <v>45018.065972222219</v>
      </c>
      <c r="F164" s="2">
        <v>45018.17291666667</v>
      </c>
      <c r="G164" s="1">
        <f>sala[[#This Row],[Hora de Salida]]</f>
        <v>45018.17291666667</v>
      </c>
      <c r="H164" t="s">
        <v>35</v>
      </c>
      <c r="I164" t="s">
        <v>17</v>
      </c>
      <c r="J164" t="s">
        <v>30</v>
      </c>
      <c r="K164" s="13">
        <v>14.94</v>
      </c>
      <c r="L164" t="s">
        <v>46</v>
      </c>
      <c r="M164">
        <v>163</v>
      </c>
      <c r="N164" t="s">
        <v>75</v>
      </c>
      <c r="O164" t="s">
        <v>336</v>
      </c>
      <c r="P164" s="11">
        <f>SUMIF('cocina'!A:A,M164,'cocina'!K:K)</f>
        <v>271</v>
      </c>
      <c r="Q164" s="2">
        <f t="shared" si="6"/>
        <v>0.11736111111774032</v>
      </c>
      <c r="R164" s="2">
        <f>SUMIF('cocina'!A:A,M164,'cocina'!H:H)/1440</f>
        <v>4.9305555555555554E-2</v>
      </c>
      <c r="S164" s="2">
        <f t="shared" si="7"/>
        <v>6.8055555562184761E-2</v>
      </c>
      <c r="T164" t="str">
        <f t="shared" si="8"/>
        <v>SÍ</v>
      </c>
    </row>
    <row r="165" spans="1:20" x14ac:dyDescent="0.25">
      <c r="A165" s="6">
        <v>8</v>
      </c>
      <c r="B165" t="s">
        <v>337</v>
      </c>
      <c r="C165">
        <v>2</v>
      </c>
      <c r="D165" s="2">
        <v>45018.106944444444</v>
      </c>
      <c r="E165" s="1">
        <f>sala[[#This Row],[Hora de llegada]]</f>
        <v>45018.106944444444</v>
      </c>
      <c r="F165" s="2">
        <v>45018.251388888886</v>
      </c>
      <c r="G165" s="1">
        <f>sala[[#This Row],[Hora de Salida]]</f>
        <v>45018.251388888886</v>
      </c>
      <c r="H165" t="s">
        <v>39</v>
      </c>
      <c r="I165" t="s">
        <v>43</v>
      </c>
      <c r="J165" t="s">
        <v>30</v>
      </c>
      <c r="K165" s="13">
        <v>47.53</v>
      </c>
      <c r="L165" t="s">
        <v>19</v>
      </c>
      <c r="M165">
        <v>164</v>
      </c>
      <c r="N165" t="s">
        <v>26</v>
      </c>
      <c r="O165" t="s">
        <v>338</v>
      </c>
      <c r="P165" s="11">
        <f>SUMIF('cocina'!A:A,M165,'cocina'!K:K)</f>
        <v>170</v>
      </c>
      <c r="Q165" s="2">
        <f t="shared" si="6"/>
        <v>0.1444444444423425</v>
      </c>
      <c r="R165" s="2">
        <f>SUMIF('cocina'!A:A,M165,'cocina'!H:H)/1440</f>
        <v>7.2916666666666671E-2</v>
      </c>
      <c r="S165" s="2">
        <f t="shared" si="7"/>
        <v>7.152777777567583E-2</v>
      </c>
      <c r="T165" t="str">
        <f t="shared" si="8"/>
        <v>SÍ</v>
      </c>
    </row>
    <row r="166" spans="1:20" x14ac:dyDescent="0.25">
      <c r="A166" s="6">
        <v>10</v>
      </c>
      <c r="B166" t="s">
        <v>339</v>
      </c>
      <c r="C166">
        <v>3</v>
      </c>
      <c r="D166" s="2">
        <v>45018.097916666666</v>
      </c>
      <c r="E166" s="1">
        <f>sala[[#This Row],[Hora de llegada]]</f>
        <v>45018.097916666666</v>
      </c>
      <c r="F166" s="2">
        <v>45018.216666666667</v>
      </c>
      <c r="G166" s="1">
        <f>sala[[#This Row],[Hora de Salida]]</f>
        <v>45018.216666666667</v>
      </c>
      <c r="H166" t="s">
        <v>16</v>
      </c>
      <c r="I166" t="s">
        <v>43</v>
      </c>
      <c r="J166" t="s">
        <v>30</v>
      </c>
      <c r="K166" s="13">
        <v>41.9</v>
      </c>
      <c r="L166" t="s">
        <v>46</v>
      </c>
      <c r="M166">
        <v>165</v>
      </c>
      <c r="N166" t="s">
        <v>40</v>
      </c>
      <c r="O166" t="s">
        <v>340</v>
      </c>
      <c r="P166" s="11">
        <f>SUMIF('cocina'!A:A,M166,'cocina'!K:K)</f>
        <v>90</v>
      </c>
      <c r="Q166" s="2">
        <f t="shared" si="6"/>
        <v>0.12916666666812185</v>
      </c>
      <c r="R166" s="2">
        <f>SUMIF('cocina'!A:A,M166,'cocina'!H:H)/1440</f>
        <v>3.888888888888889E-2</v>
      </c>
      <c r="S166" s="2">
        <f t="shared" si="7"/>
        <v>9.0277777779232959E-2</v>
      </c>
      <c r="T166" t="str">
        <f t="shared" si="8"/>
        <v>SÍ</v>
      </c>
    </row>
    <row r="167" spans="1:20" x14ac:dyDescent="0.25">
      <c r="A167" s="6">
        <v>12</v>
      </c>
      <c r="B167" t="s">
        <v>341</v>
      </c>
      <c r="C167">
        <v>1</v>
      </c>
      <c r="D167" s="2">
        <v>45018.054166666669</v>
      </c>
      <c r="E167" s="1">
        <f>sala[[#This Row],[Hora de llegada]]</f>
        <v>45018.054166666669</v>
      </c>
      <c r="F167" s="2">
        <v>45018.113888888889</v>
      </c>
      <c r="G167" s="1">
        <f>sala[[#This Row],[Hora de Salida]]</f>
        <v>45018.113888888889</v>
      </c>
      <c r="H167" t="s">
        <v>39</v>
      </c>
      <c r="I167" t="s">
        <v>17</v>
      </c>
      <c r="J167" t="s">
        <v>25</v>
      </c>
      <c r="K167" s="13">
        <v>43.95</v>
      </c>
      <c r="L167" t="s">
        <v>46</v>
      </c>
      <c r="M167">
        <v>166</v>
      </c>
      <c r="N167" t="s">
        <v>40</v>
      </c>
      <c r="O167" t="s">
        <v>342</v>
      </c>
      <c r="P167" s="11">
        <f>SUMIF('cocina'!A:A,M167,'cocina'!K:K)</f>
        <v>46</v>
      </c>
      <c r="Q167" s="2">
        <f t="shared" si="6"/>
        <v>7.0138888887110326E-2</v>
      </c>
      <c r="R167" s="2">
        <f>SUMIF('cocina'!A:A,M167,'cocina'!H:H)/1440</f>
        <v>1.5277777777777777E-2</v>
      </c>
      <c r="S167" s="2">
        <f t="shared" si="7"/>
        <v>5.4861111109332547E-2</v>
      </c>
      <c r="T167" t="str">
        <f t="shared" si="8"/>
        <v>SÍ</v>
      </c>
    </row>
    <row r="168" spans="1:20" x14ac:dyDescent="0.25">
      <c r="A168" s="6">
        <v>5</v>
      </c>
      <c r="B168" t="s">
        <v>343</v>
      </c>
      <c r="C168">
        <v>6</v>
      </c>
      <c r="D168" s="2">
        <v>45018.054861111108</v>
      </c>
      <c r="E168" s="1">
        <f>sala[[#This Row],[Hora de llegada]]</f>
        <v>45018.054861111108</v>
      </c>
      <c r="F168" s="2">
        <v>45018.115277777775</v>
      </c>
      <c r="G168" s="1">
        <f>sala[[#This Row],[Hora de Salida]]</f>
        <v>45018.115277777775</v>
      </c>
      <c r="H168" t="s">
        <v>29</v>
      </c>
      <c r="I168" t="s">
        <v>17</v>
      </c>
      <c r="J168" t="s">
        <v>18</v>
      </c>
      <c r="K168" s="13">
        <v>42.74</v>
      </c>
      <c r="L168" t="s">
        <v>19</v>
      </c>
      <c r="M168">
        <v>167</v>
      </c>
      <c r="N168" t="s">
        <v>94</v>
      </c>
      <c r="O168" t="s">
        <v>344</v>
      </c>
      <c r="P168" s="11">
        <f>SUMIF('cocina'!A:A,M168,'cocina'!K:K)</f>
        <v>152</v>
      </c>
      <c r="Q168" s="2">
        <f t="shared" si="6"/>
        <v>6.0416666667151731E-2</v>
      </c>
      <c r="R168" s="2">
        <f>SUMIF('cocina'!A:A,M168,'cocina'!H:H)/1440</f>
        <v>5.2777777777777778E-2</v>
      </c>
      <c r="S168" s="2">
        <f t="shared" si="7"/>
        <v>7.6388888893739529E-3</v>
      </c>
      <c r="T168" t="str">
        <f t="shared" si="8"/>
        <v>SÍ</v>
      </c>
    </row>
    <row r="169" spans="1:20" x14ac:dyDescent="0.25">
      <c r="A169" s="6">
        <v>17</v>
      </c>
      <c r="B169" t="s">
        <v>345</v>
      </c>
      <c r="C169">
        <v>4</v>
      </c>
      <c r="D169" s="2">
        <v>45018.086805555555</v>
      </c>
      <c r="E169" s="1">
        <f>sala[[#This Row],[Hora de llegada]]</f>
        <v>45018.086805555555</v>
      </c>
      <c r="F169" s="2">
        <v>45018.140972222223</v>
      </c>
      <c r="G169" s="1">
        <f>sala[[#This Row],[Hora de Salida]]</f>
        <v>45018.140972222223</v>
      </c>
      <c r="H169" t="s">
        <v>23</v>
      </c>
      <c r="I169" t="s">
        <v>17</v>
      </c>
      <c r="J169" t="s">
        <v>30</v>
      </c>
      <c r="K169" s="13">
        <v>17.09</v>
      </c>
      <c r="L169" t="s">
        <v>19</v>
      </c>
      <c r="M169">
        <v>168</v>
      </c>
      <c r="N169" t="s">
        <v>47</v>
      </c>
      <c r="O169" t="s">
        <v>346</v>
      </c>
      <c r="P169" s="11">
        <f>SUMIF('cocina'!A:A,M169,'cocina'!K:K)</f>
        <v>44</v>
      </c>
      <c r="Q169" s="2">
        <f t="shared" si="6"/>
        <v>5.4166666668606922E-2</v>
      </c>
      <c r="R169" s="2">
        <f>SUMIF('cocina'!A:A,M169,'cocina'!H:H)/1440</f>
        <v>4.8611111111111112E-3</v>
      </c>
      <c r="S169" s="2">
        <f t="shared" si="7"/>
        <v>4.9305555557495814E-2</v>
      </c>
      <c r="T169" t="str">
        <f t="shared" si="8"/>
        <v>SÍ</v>
      </c>
    </row>
    <row r="170" spans="1:20" x14ac:dyDescent="0.25">
      <c r="A170" s="6">
        <v>19</v>
      </c>
      <c r="B170" t="s">
        <v>347</v>
      </c>
      <c r="C170">
        <v>1</v>
      </c>
      <c r="D170" s="2">
        <v>45018.080555555556</v>
      </c>
      <c r="E170" s="1">
        <f>sala[[#This Row],[Hora de llegada]]</f>
        <v>45018.080555555556</v>
      </c>
      <c r="F170" s="2">
        <v>45018.218055555553</v>
      </c>
      <c r="G170" s="1">
        <f>sala[[#This Row],[Hora de Salida]]</f>
        <v>45018.218055555553</v>
      </c>
      <c r="H170" t="s">
        <v>16</v>
      </c>
      <c r="I170" t="s">
        <v>17</v>
      </c>
      <c r="J170" t="s">
        <v>18</v>
      </c>
      <c r="K170" s="13">
        <v>16.62</v>
      </c>
      <c r="L170" t="s">
        <v>31</v>
      </c>
      <c r="M170">
        <v>169</v>
      </c>
      <c r="N170" t="s">
        <v>36</v>
      </c>
      <c r="O170" t="s">
        <v>348</v>
      </c>
      <c r="P170" s="11">
        <f>SUMIF('cocina'!A:A,M170,'cocina'!K:K)</f>
        <v>154</v>
      </c>
      <c r="Q170" s="2">
        <f t="shared" si="6"/>
        <v>0.13749999999708962</v>
      </c>
      <c r="R170" s="2">
        <f>SUMIF('cocina'!A:A,M170,'cocina'!H:H)/1440</f>
        <v>7.6388888888888895E-2</v>
      </c>
      <c r="S170" s="2">
        <f t="shared" si="7"/>
        <v>6.1111111108200722E-2</v>
      </c>
      <c r="T170" t="str">
        <f t="shared" si="8"/>
        <v>SÍ</v>
      </c>
    </row>
    <row r="171" spans="1:20" x14ac:dyDescent="0.25">
      <c r="A171" s="6">
        <v>12</v>
      </c>
      <c r="B171" t="s">
        <v>349</v>
      </c>
      <c r="C171">
        <v>2</v>
      </c>
      <c r="D171" s="2">
        <v>45018.109027777777</v>
      </c>
      <c r="E171" s="1">
        <f>sala[[#This Row],[Hora de llegada]]</f>
        <v>45018.109027777777</v>
      </c>
      <c r="F171" s="2">
        <v>45018.226388888892</v>
      </c>
      <c r="G171" s="1">
        <f>sala[[#This Row],[Hora de Salida]]</f>
        <v>45018.226388888892</v>
      </c>
      <c r="H171" t="s">
        <v>29</v>
      </c>
      <c r="I171" t="s">
        <v>43</v>
      </c>
      <c r="J171" t="s">
        <v>30</v>
      </c>
      <c r="K171" s="13">
        <v>25.98</v>
      </c>
      <c r="L171" t="s">
        <v>31</v>
      </c>
      <c r="M171">
        <v>170</v>
      </c>
      <c r="N171" t="s">
        <v>26</v>
      </c>
      <c r="O171" t="s">
        <v>350</v>
      </c>
      <c r="P171" s="11">
        <f>SUMIF('cocina'!A:A,M171,'cocina'!K:K)</f>
        <v>243</v>
      </c>
      <c r="Q171" s="2">
        <f t="shared" si="6"/>
        <v>0.117361111115315</v>
      </c>
      <c r="R171" s="2">
        <f>SUMIF('cocina'!A:A,M171,'cocina'!H:H)/1440</f>
        <v>5.0694444444444445E-2</v>
      </c>
      <c r="S171" s="2">
        <f t="shared" si="7"/>
        <v>6.6666666670870553E-2</v>
      </c>
      <c r="T171" t="str">
        <f t="shared" si="8"/>
        <v>SÍ</v>
      </c>
    </row>
    <row r="172" spans="1:20" x14ac:dyDescent="0.25">
      <c r="A172" s="6">
        <v>16</v>
      </c>
      <c r="B172" t="s">
        <v>351</v>
      </c>
      <c r="C172">
        <v>6</v>
      </c>
      <c r="D172" s="2">
        <v>45018.078472222223</v>
      </c>
      <c r="E172" s="1">
        <f>sala[[#This Row],[Hora de llegada]]</f>
        <v>45018.078472222223</v>
      </c>
      <c r="F172" s="2">
        <v>45018.12777777778</v>
      </c>
      <c r="G172" s="1">
        <f>sala[[#This Row],[Hora de Salida]]</f>
        <v>45018.12777777778</v>
      </c>
      <c r="H172" t="s">
        <v>29</v>
      </c>
      <c r="I172" t="s">
        <v>43</v>
      </c>
      <c r="J172" t="s">
        <v>30</v>
      </c>
      <c r="K172" s="13">
        <v>46.56</v>
      </c>
      <c r="L172" t="s">
        <v>31</v>
      </c>
      <c r="M172">
        <v>171</v>
      </c>
      <c r="N172" t="s">
        <v>32</v>
      </c>
      <c r="O172" t="s">
        <v>352</v>
      </c>
      <c r="P172" s="11">
        <f>SUMIF('cocina'!A:A,M172,'cocina'!K:K)</f>
        <v>139</v>
      </c>
      <c r="Q172" s="2">
        <f t="shared" si="6"/>
        <v>4.9305555556202307E-2</v>
      </c>
      <c r="R172" s="2">
        <f>SUMIF('cocina'!A:A,M172,'cocina'!H:H)/1440</f>
        <v>3.5416666666666666E-2</v>
      </c>
      <c r="S172" s="2">
        <f t="shared" si="7"/>
        <v>1.3888888889535642E-2</v>
      </c>
      <c r="T172" t="str">
        <f t="shared" si="8"/>
        <v>SÍ</v>
      </c>
    </row>
    <row r="173" spans="1:20" x14ac:dyDescent="0.25">
      <c r="A173" s="6">
        <v>12</v>
      </c>
      <c r="B173" t="s">
        <v>353</v>
      </c>
      <c r="C173">
        <v>3</v>
      </c>
      <c r="D173" s="2">
        <v>45018.117361111108</v>
      </c>
      <c r="E173" s="1">
        <f>sala[[#This Row],[Hora de llegada]]</f>
        <v>45018.117361111108</v>
      </c>
      <c r="F173" s="2">
        <v>45018.254166666666</v>
      </c>
      <c r="G173" s="1">
        <f>sala[[#This Row],[Hora de Salida]]</f>
        <v>45018.254166666666</v>
      </c>
      <c r="H173" t="s">
        <v>23</v>
      </c>
      <c r="I173" t="s">
        <v>17</v>
      </c>
      <c r="J173" t="s">
        <v>30</v>
      </c>
      <c r="K173" s="13">
        <v>45.17</v>
      </c>
      <c r="L173" t="s">
        <v>46</v>
      </c>
      <c r="M173">
        <v>172</v>
      </c>
      <c r="N173" t="s">
        <v>52</v>
      </c>
      <c r="O173" t="s">
        <v>88</v>
      </c>
      <c r="P173" s="11">
        <f>SUMIF('cocina'!A:A,M173,'cocina'!K:K)</f>
        <v>68</v>
      </c>
      <c r="Q173" s="2">
        <f t="shared" si="6"/>
        <v>0.14722222222432416</v>
      </c>
      <c r="R173" s="2">
        <f>SUMIF('cocina'!A:A,M173,'cocina'!H:H)/1440</f>
        <v>1.8749999999999999E-2</v>
      </c>
      <c r="S173" s="2">
        <f t="shared" si="7"/>
        <v>0.12847222222432417</v>
      </c>
      <c r="T173" t="str">
        <f t="shared" si="8"/>
        <v>SÍ</v>
      </c>
    </row>
    <row r="174" spans="1:20" x14ac:dyDescent="0.25">
      <c r="A174" s="6">
        <v>11</v>
      </c>
      <c r="B174" t="s">
        <v>354</v>
      </c>
      <c r="C174">
        <v>3</v>
      </c>
      <c r="D174" s="2">
        <v>45018.012499999997</v>
      </c>
      <c r="E174" s="1">
        <f>sala[[#This Row],[Hora de llegada]]</f>
        <v>45018.012499999997</v>
      </c>
      <c r="F174" s="2">
        <v>45018.154861111114</v>
      </c>
      <c r="G174" s="1">
        <f>sala[[#This Row],[Hora de Salida]]</f>
        <v>45018.154861111114</v>
      </c>
      <c r="H174" t="s">
        <v>39</v>
      </c>
      <c r="I174" t="s">
        <v>17</v>
      </c>
      <c r="J174" t="s">
        <v>30</v>
      </c>
      <c r="K174" s="13">
        <v>48.73</v>
      </c>
      <c r="L174" t="s">
        <v>46</v>
      </c>
      <c r="M174">
        <v>173</v>
      </c>
      <c r="N174" t="s">
        <v>75</v>
      </c>
      <c r="O174" t="s">
        <v>355</v>
      </c>
      <c r="P174" s="11">
        <f>SUMIF('cocina'!A:A,M174,'cocina'!K:K)</f>
        <v>177</v>
      </c>
      <c r="Q174" s="2">
        <f t="shared" si="6"/>
        <v>0.15277777778343685</v>
      </c>
      <c r="R174" s="2">
        <f>SUMIF('cocina'!A:A,M174,'cocina'!H:H)/1440</f>
        <v>4.6527777777777779E-2</v>
      </c>
      <c r="S174" s="2">
        <f t="shared" si="7"/>
        <v>0.10625000000565907</v>
      </c>
      <c r="T174" t="str">
        <f t="shared" si="8"/>
        <v>SÍ</v>
      </c>
    </row>
    <row r="175" spans="1:20" x14ac:dyDescent="0.25">
      <c r="A175" s="6">
        <v>10</v>
      </c>
      <c r="B175" t="s">
        <v>356</v>
      </c>
      <c r="C175">
        <v>5</v>
      </c>
      <c r="D175" s="2">
        <v>45018.006249999999</v>
      </c>
      <c r="E175" s="1">
        <f>sala[[#This Row],[Hora de llegada]]</f>
        <v>45018.006249999999</v>
      </c>
      <c r="F175" s="2">
        <v>45018.05</v>
      </c>
      <c r="G175" s="1">
        <f>sala[[#This Row],[Hora de Salida]]</f>
        <v>45018.05</v>
      </c>
      <c r="H175" t="s">
        <v>39</v>
      </c>
      <c r="I175" t="s">
        <v>17</v>
      </c>
      <c r="J175" t="s">
        <v>30</v>
      </c>
      <c r="K175" s="13">
        <v>48.24</v>
      </c>
      <c r="L175" t="s">
        <v>19</v>
      </c>
      <c r="M175">
        <v>174</v>
      </c>
      <c r="N175" t="s">
        <v>47</v>
      </c>
      <c r="O175" t="s">
        <v>111</v>
      </c>
      <c r="P175" s="11">
        <f>SUMIF('cocina'!A:A,M175,'cocina'!K:K)</f>
        <v>60</v>
      </c>
      <c r="Q175" s="2">
        <f t="shared" si="6"/>
        <v>4.3750000004365575E-2</v>
      </c>
      <c r="R175" s="2">
        <f>SUMIF('cocina'!A:A,M175,'cocina'!H:H)/1440</f>
        <v>8.3333333333333332E-3</v>
      </c>
      <c r="S175" s="2">
        <f t="shared" si="7"/>
        <v>3.5416666671032243E-2</v>
      </c>
      <c r="T175" t="str">
        <f t="shared" si="8"/>
        <v>SÍ</v>
      </c>
    </row>
    <row r="176" spans="1:20" x14ac:dyDescent="0.25">
      <c r="A176" s="6">
        <v>14</v>
      </c>
      <c r="B176" t="s">
        <v>203</v>
      </c>
      <c r="C176">
        <v>3</v>
      </c>
      <c r="D176" s="2">
        <v>45018.060416666667</v>
      </c>
      <c r="E176" s="1">
        <f>sala[[#This Row],[Hora de llegada]]</f>
        <v>45018.060416666667</v>
      </c>
      <c r="F176" s="2">
        <v>45018.12777777778</v>
      </c>
      <c r="G176" s="1">
        <f>sala[[#This Row],[Hora de Salida]]</f>
        <v>45018.12777777778</v>
      </c>
      <c r="H176" t="s">
        <v>16</v>
      </c>
      <c r="I176" t="s">
        <v>17</v>
      </c>
      <c r="J176" t="s">
        <v>30</v>
      </c>
      <c r="K176" s="13">
        <v>27.94</v>
      </c>
      <c r="L176" t="s">
        <v>19</v>
      </c>
      <c r="M176">
        <v>175</v>
      </c>
      <c r="N176" t="s">
        <v>26</v>
      </c>
      <c r="O176" t="s">
        <v>357</v>
      </c>
      <c r="P176" s="11">
        <f>SUMIF('cocina'!A:A,M176,'cocina'!K:K)</f>
        <v>144</v>
      </c>
      <c r="Q176" s="2">
        <f t="shared" si="6"/>
        <v>6.7361111112404615E-2</v>
      </c>
      <c r="R176" s="2">
        <f>SUMIF('cocina'!A:A,M176,'cocina'!H:H)/1440</f>
        <v>3.2638888888888891E-2</v>
      </c>
      <c r="S176" s="2">
        <f t="shared" si="7"/>
        <v>3.4722222223515724E-2</v>
      </c>
      <c r="T176" t="str">
        <f t="shared" si="8"/>
        <v>SÍ</v>
      </c>
    </row>
    <row r="177" spans="1:20" x14ac:dyDescent="0.25">
      <c r="A177" s="6">
        <v>20</v>
      </c>
      <c r="B177" t="s">
        <v>358</v>
      </c>
      <c r="C177">
        <v>4</v>
      </c>
      <c r="D177" s="2">
        <v>45018.102083333331</v>
      </c>
      <c r="E177" s="1">
        <f>sala[[#This Row],[Hora de llegada]]</f>
        <v>45018.102083333331</v>
      </c>
      <c r="F177" s="2">
        <v>45018.188888888886</v>
      </c>
      <c r="G177" s="1">
        <f>sala[[#This Row],[Hora de Salida]]</f>
        <v>45018.188888888886</v>
      </c>
      <c r="H177" t="s">
        <v>29</v>
      </c>
      <c r="I177" t="s">
        <v>17</v>
      </c>
      <c r="J177" t="s">
        <v>30</v>
      </c>
      <c r="K177" s="13">
        <v>30.5</v>
      </c>
      <c r="L177" t="s">
        <v>46</v>
      </c>
      <c r="M177">
        <v>176</v>
      </c>
      <c r="N177" t="s">
        <v>75</v>
      </c>
      <c r="O177" t="s">
        <v>113</v>
      </c>
      <c r="P177" s="11">
        <f>SUMIF('cocina'!A:A,M177,'cocina'!K:K)</f>
        <v>63</v>
      </c>
      <c r="Q177" s="2">
        <f t="shared" si="6"/>
        <v>9.7222222221413787E-2</v>
      </c>
      <c r="R177" s="2">
        <f>SUMIF('cocina'!A:A,M177,'cocina'!H:H)/1440</f>
        <v>3.3333333333333333E-2</v>
      </c>
      <c r="S177" s="2">
        <f t="shared" si="7"/>
        <v>6.3888888888080447E-2</v>
      </c>
      <c r="T177" t="str">
        <f t="shared" si="8"/>
        <v>SÍ</v>
      </c>
    </row>
    <row r="178" spans="1:20" x14ac:dyDescent="0.25">
      <c r="A178" s="6">
        <v>4</v>
      </c>
      <c r="B178" t="s">
        <v>359</v>
      </c>
      <c r="C178">
        <v>1</v>
      </c>
      <c r="D178" s="2">
        <v>45018.009722222225</v>
      </c>
      <c r="E178" s="1">
        <f>sala[[#This Row],[Hora de llegada]]</f>
        <v>45018.009722222225</v>
      </c>
      <c r="F178" s="2">
        <v>45018.051388888889</v>
      </c>
      <c r="G178" s="1">
        <f>sala[[#This Row],[Hora de Salida]]</f>
        <v>45018.051388888889</v>
      </c>
      <c r="H178" t="s">
        <v>39</v>
      </c>
      <c r="I178" t="s">
        <v>43</v>
      </c>
      <c r="J178" t="s">
        <v>30</v>
      </c>
      <c r="K178" s="13">
        <v>10.39</v>
      </c>
      <c r="L178" t="s">
        <v>46</v>
      </c>
      <c r="M178">
        <v>177</v>
      </c>
      <c r="N178" t="s">
        <v>40</v>
      </c>
      <c r="O178" t="s">
        <v>360</v>
      </c>
      <c r="P178" s="11">
        <f>SUMIF('cocina'!A:A,M178,'cocina'!K:K)</f>
        <v>173</v>
      </c>
      <c r="Q178" s="2">
        <f t="shared" si="6"/>
        <v>5.2083333330908012E-2</v>
      </c>
      <c r="R178" s="2">
        <f>SUMIF('cocina'!A:A,M178,'cocina'!H:H)/1440</f>
        <v>9.8611111111111108E-2</v>
      </c>
      <c r="S178" s="2">
        <f t="shared" si="7"/>
        <v>0</v>
      </c>
      <c r="T178" t="str">
        <f t="shared" si="8"/>
        <v>NO</v>
      </c>
    </row>
    <row r="179" spans="1:20" x14ac:dyDescent="0.25">
      <c r="A179" s="6">
        <v>11</v>
      </c>
      <c r="B179" t="s">
        <v>361</v>
      </c>
      <c r="C179">
        <v>6</v>
      </c>
      <c r="D179" s="2">
        <v>45018.078472222223</v>
      </c>
      <c r="E179" s="1">
        <f>sala[[#This Row],[Hora de llegada]]</f>
        <v>45018.078472222223</v>
      </c>
      <c r="F179" s="2">
        <v>45018.220833333333</v>
      </c>
      <c r="G179" s="1">
        <f>sala[[#This Row],[Hora de Salida]]</f>
        <v>45018.220833333333</v>
      </c>
      <c r="H179" t="s">
        <v>16</v>
      </c>
      <c r="I179" t="s">
        <v>43</v>
      </c>
      <c r="J179" t="s">
        <v>30</v>
      </c>
      <c r="K179" s="13">
        <v>31.6</v>
      </c>
      <c r="L179" t="s">
        <v>19</v>
      </c>
      <c r="M179">
        <v>178</v>
      </c>
      <c r="N179" t="s">
        <v>47</v>
      </c>
      <c r="O179" t="s">
        <v>362</v>
      </c>
      <c r="P179" s="11">
        <f>SUMIF('cocina'!A:A,M179,'cocina'!K:K)</f>
        <v>208</v>
      </c>
      <c r="Q179" s="2">
        <f t="shared" si="6"/>
        <v>0.14236111110949423</v>
      </c>
      <c r="R179" s="2">
        <f>SUMIF('cocina'!A:A,M179,'cocina'!H:H)/1440</f>
        <v>0.10138888888888889</v>
      </c>
      <c r="S179" s="2">
        <f t="shared" si="7"/>
        <v>4.0972222220605342E-2</v>
      </c>
      <c r="T179" t="str">
        <f t="shared" si="8"/>
        <v>SÍ</v>
      </c>
    </row>
    <row r="180" spans="1:20" x14ac:dyDescent="0.25">
      <c r="A180" s="6">
        <v>12</v>
      </c>
      <c r="B180" t="s">
        <v>363</v>
      </c>
      <c r="C180">
        <v>2</v>
      </c>
      <c r="D180" s="2">
        <v>45018.030555555553</v>
      </c>
      <c r="E180" s="1">
        <f>sala[[#This Row],[Hora de llegada]]</f>
        <v>45018.030555555553</v>
      </c>
      <c r="F180" s="2">
        <v>45018.130555555559</v>
      </c>
      <c r="G180" s="1">
        <f>sala[[#This Row],[Hora de Salida]]</f>
        <v>45018.130555555559</v>
      </c>
      <c r="H180" t="s">
        <v>39</v>
      </c>
      <c r="I180" t="s">
        <v>24</v>
      </c>
      <c r="J180" t="s">
        <v>30</v>
      </c>
      <c r="K180" s="13">
        <v>13.3</v>
      </c>
      <c r="L180" t="s">
        <v>19</v>
      </c>
      <c r="M180">
        <v>179</v>
      </c>
      <c r="N180" t="s">
        <v>26</v>
      </c>
      <c r="O180" t="s">
        <v>197</v>
      </c>
      <c r="P180" s="11">
        <f>SUMIF('cocina'!A:A,M180,'cocina'!K:K)</f>
        <v>62</v>
      </c>
      <c r="Q180" s="2">
        <f t="shared" si="6"/>
        <v>0.10000000000582077</v>
      </c>
      <c r="R180" s="2">
        <f>SUMIF('cocina'!A:A,M180,'cocina'!H:H)/1440</f>
        <v>1.8055555555555554E-2</v>
      </c>
      <c r="S180" s="2">
        <f t="shared" si="7"/>
        <v>8.1944444450265219E-2</v>
      </c>
      <c r="T180" t="str">
        <f t="shared" si="8"/>
        <v>SÍ</v>
      </c>
    </row>
    <row r="181" spans="1:20" x14ac:dyDescent="0.25">
      <c r="A181" s="6">
        <v>10</v>
      </c>
      <c r="B181" t="s">
        <v>364</v>
      </c>
      <c r="C181">
        <v>1</v>
      </c>
      <c r="D181" s="2">
        <v>45018.097916666666</v>
      </c>
      <c r="E181" s="1">
        <f>sala[[#This Row],[Hora de llegada]]</f>
        <v>45018.097916666666</v>
      </c>
      <c r="F181" s="2">
        <v>45018.214583333334</v>
      </c>
      <c r="G181" s="1">
        <f>sala[[#This Row],[Hora de Salida]]</f>
        <v>45018.214583333334</v>
      </c>
      <c r="H181" t="s">
        <v>29</v>
      </c>
      <c r="I181" t="s">
        <v>43</v>
      </c>
      <c r="J181" t="s">
        <v>30</v>
      </c>
      <c r="K181" s="13">
        <v>46.61</v>
      </c>
      <c r="L181" t="s">
        <v>19</v>
      </c>
      <c r="M181">
        <v>180</v>
      </c>
      <c r="N181" t="s">
        <v>32</v>
      </c>
      <c r="O181" t="s">
        <v>365</v>
      </c>
      <c r="P181" s="11">
        <f>SUMIF('cocina'!A:A,M181,'cocina'!K:K)</f>
        <v>166</v>
      </c>
      <c r="Q181" s="2">
        <f t="shared" si="6"/>
        <v>0.11666666666860692</v>
      </c>
      <c r="R181" s="2">
        <f>SUMIF('cocina'!A:A,M181,'cocina'!H:H)/1440</f>
        <v>0.11180555555555556</v>
      </c>
      <c r="S181" s="2">
        <f t="shared" si="7"/>
        <v>4.8611111130513612E-3</v>
      </c>
      <c r="T181" t="str">
        <f t="shared" si="8"/>
        <v>SÍ</v>
      </c>
    </row>
    <row r="182" spans="1:20" x14ac:dyDescent="0.25">
      <c r="A182" s="6">
        <v>15</v>
      </c>
      <c r="B182" t="s">
        <v>366</v>
      </c>
      <c r="C182">
        <v>1</v>
      </c>
      <c r="D182" s="2">
        <v>45018.114583333336</v>
      </c>
      <c r="E182" s="1">
        <f>sala[[#This Row],[Hora de llegada]]</f>
        <v>45018.114583333336</v>
      </c>
      <c r="F182" s="2">
        <v>45018.162499999999</v>
      </c>
      <c r="G182" s="1">
        <f>sala[[#This Row],[Hora de Salida]]</f>
        <v>45018.162499999999</v>
      </c>
      <c r="H182" t="s">
        <v>23</v>
      </c>
      <c r="I182" t="s">
        <v>43</v>
      </c>
      <c r="J182" t="s">
        <v>30</v>
      </c>
      <c r="K182" s="13">
        <v>42.58</v>
      </c>
      <c r="L182" t="s">
        <v>46</v>
      </c>
      <c r="M182">
        <v>181</v>
      </c>
      <c r="N182" t="s">
        <v>36</v>
      </c>
      <c r="O182" t="s">
        <v>181</v>
      </c>
      <c r="P182" s="11">
        <f>SUMIF('cocina'!A:A,M182,'cocina'!K:K)</f>
        <v>27</v>
      </c>
      <c r="Q182" s="2">
        <f t="shared" si="6"/>
        <v>5.833333332945282E-2</v>
      </c>
      <c r="R182" s="2">
        <f>SUMIF('cocina'!A:A,M182,'cocina'!H:H)/1440</f>
        <v>3.8194444444444448E-2</v>
      </c>
      <c r="S182" s="2">
        <f t="shared" si="7"/>
        <v>2.0138888885008373E-2</v>
      </c>
      <c r="T182" t="str">
        <f t="shared" si="8"/>
        <v>SÍ</v>
      </c>
    </row>
    <row r="183" spans="1:20" x14ac:dyDescent="0.25">
      <c r="A183" s="6">
        <v>18</v>
      </c>
      <c r="B183" t="s">
        <v>367</v>
      </c>
      <c r="C183">
        <v>2</v>
      </c>
      <c r="D183" s="2">
        <v>45018.161805555559</v>
      </c>
      <c r="E183" s="1">
        <f>sala[[#This Row],[Hora de llegada]]</f>
        <v>45018.161805555559</v>
      </c>
      <c r="F183" s="2">
        <v>45018.270833333336</v>
      </c>
      <c r="G183" s="1">
        <f>sala[[#This Row],[Hora de Salida]]</f>
        <v>45018.270833333336</v>
      </c>
      <c r="H183" t="s">
        <v>16</v>
      </c>
      <c r="I183" t="s">
        <v>17</v>
      </c>
      <c r="J183" t="s">
        <v>18</v>
      </c>
      <c r="K183" s="13">
        <v>38.36</v>
      </c>
      <c r="L183" t="s">
        <v>31</v>
      </c>
      <c r="M183">
        <v>182</v>
      </c>
      <c r="N183" t="s">
        <v>36</v>
      </c>
      <c r="O183" t="s">
        <v>191</v>
      </c>
      <c r="P183" s="11">
        <f>SUMIF('cocina'!A:A,M183,'cocina'!K:K)</f>
        <v>38</v>
      </c>
      <c r="Q183" s="2">
        <f t="shared" si="6"/>
        <v>0.10902777777664596</v>
      </c>
      <c r="R183" s="2">
        <f>SUMIF('cocina'!A:A,M183,'cocina'!H:H)/1440</f>
        <v>7.6388888888888886E-3</v>
      </c>
      <c r="S183" s="2">
        <f t="shared" si="7"/>
        <v>0.10138888888775707</v>
      </c>
      <c r="T183" t="str">
        <f t="shared" si="8"/>
        <v>SÍ</v>
      </c>
    </row>
    <row r="184" spans="1:20" x14ac:dyDescent="0.25">
      <c r="A184" s="6">
        <v>18</v>
      </c>
      <c r="B184" t="s">
        <v>368</v>
      </c>
      <c r="C184">
        <v>1</v>
      </c>
      <c r="D184" s="2">
        <v>45018.115277777775</v>
      </c>
      <c r="E184" s="1">
        <f>sala[[#This Row],[Hora de llegada]]</f>
        <v>45018.115277777775</v>
      </c>
      <c r="F184" s="2">
        <v>45018.269444444442</v>
      </c>
      <c r="G184" s="1">
        <f>sala[[#This Row],[Hora de Salida]]</f>
        <v>45018.269444444442</v>
      </c>
      <c r="H184" t="s">
        <v>23</v>
      </c>
      <c r="I184" t="s">
        <v>17</v>
      </c>
      <c r="J184" t="s">
        <v>30</v>
      </c>
      <c r="K184" s="13">
        <v>11.69</v>
      </c>
      <c r="L184" t="s">
        <v>46</v>
      </c>
      <c r="M184">
        <v>183</v>
      </c>
      <c r="N184" t="s">
        <v>55</v>
      </c>
      <c r="O184" t="s">
        <v>369</v>
      </c>
      <c r="P184" s="11">
        <f>SUMIF('cocina'!A:A,M184,'cocina'!K:K)</f>
        <v>255</v>
      </c>
      <c r="Q184" s="2">
        <f t="shared" si="6"/>
        <v>0.16458333333381839</v>
      </c>
      <c r="R184" s="2">
        <f>SUMIF('cocina'!A:A,M184,'cocina'!H:H)/1440</f>
        <v>0.11527777777777778</v>
      </c>
      <c r="S184" s="2">
        <f t="shared" si="7"/>
        <v>4.9305555556040603E-2</v>
      </c>
      <c r="T184" t="str">
        <f t="shared" si="8"/>
        <v>SÍ</v>
      </c>
    </row>
    <row r="185" spans="1:20" x14ac:dyDescent="0.25">
      <c r="A185" s="6">
        <v>4</v>
      </c>
      <c r="B185" t="s">
        <v>370</v>
      </c>
      <c r="C185">
        <v>6</v>
      </c>
      <c r="D185" s="2">
        <v>45018.163194444445</v>
      </c>
      <c r="E185" s="1">
        <f>sala[[#This Row],[Hora de llegada]]</f>
        <v>45018.163194444445</v>
      </c>
      <c r="F185" s="2">
        <v>45018.292361111111</v>
      </c>
      <c r="G185" s="1">
        <f>sala[[#This Row],[Hora de Salida]]</f>
        <v>45018.292361111111</v>
      </c>
      <c r="H185" t="s">
        <v>35</v>
      </c>
      <c r="I185" t="s">
        <v>17</v>
      </c>
      <c r="J185" t="s">
        <v>30</v>
      </c>
      <c r="K185" s="13">
        <v>24.24</v>
      </c>
      <c r="L185" t="s">
        <v>46</v>
      </c>
      <c r="M185">
        <v>184</v>
      </c>
      <c r="N185" t="s">
        <v>75</v>
      </c>
      <c r="O185" t="s">
        <v>371</v>
      </c>
      <c r="P185" s="11">
        <f>SUMIF('cocina'!A:A,M185,'cocina'!K:K)</f>
        <v>205</v>
      </c>
      <c r="Q185" s="2">
        <f t="shared" si="6"/>
        <v>0.1395833333323632</v>
      </c>
      <c r="R185" s="2">
        <f>SUMIF('cocina'!A:A,M185,'cocina'!H:H)/1440</f>
        <v>2.013888888888889E-2</v>
      </c>
      <c r="S185" s="2">
        <f t="shared" si="7"/>
        <v>0.11944444444347431</v>
      </c>
      <c r="T185" t="str">
        <f t="shared" si="8"/>
        <v>SÍ</v>
      </c>
    </row>
    <row r="186" spans="1:20" x14ac:dyDescent="0.25">
      <c r="A186" s="6">
        <v>16</v>
      </c>
      <c r="B186" t="s">
        <v>307</v>
      </c>
      <c r="C186">
        <v>2</v>
      </c>
      <c r="D186" s="2">
        <v>45018.115972222222</v>
      </c>
      <c r="E186" s="1">
        <f>sala[[#This Row],[Hora de llegada]]</f>
        <v>45018.115972222222</v>
      </c>
      <c r="F186" s="2">
        <v>45018.268055555556</v>
      </c>
      <c r="G186" s="1">
        <f>sala[[#This Row],[Hora de Salida]]</f>
        <v>45018.268055555556</v>
      </c>
      <c r="H186" t="s">
        <v>23</v>
      </c>
      <c r="I186" t="s">
        <v>24</v>
      </c>
      <c r="J186" t="s">
        <v>30</v>
      </c>
      <c r="K186" s="13">
        <v>28.07</v>
      </c>
      <c r="L186" t="s">
        <v>31</v>
      </c>
      <c r="M186">
        <v>185</v>
      </c>
      <c r="N186" t="s">
        <v>55</v>
      </c>
      <c r="O186" t="s">
        <v>372</v>
      </c>
      <c r="P186" s="11">
        <f>SUMIF('cocina'!A:A,M186,'cocina'!K:K)</f>
        <v>91</v>
      </c>
      <c r="Q186" s="2">
        <f t="shared" si="6"/>
        <v>0.15208333333430346</v>
      </c>
      <c r="R186" s="2">
        <f>SUMIF('cocina'!A:A,M186,'cocina'!H:H)/1440</f>
        <v>2.7777777777777776E-2</v>
      </c>
      <c r="S186" s="2">
        <f t="shared" si="7"/>
        <v>0.12430555555652568</v>
      </c>
      <c r="T186" t="str">
        <f t="shared" si="8"/>
        <v>SÍ</v>
      </c>
    </row>
    <row r="187" spans="1:20" x14ac:dyDescent="0.25">
      <c r="A187" s="6">
        <v>13</v>
      </c>
      <c r="B187" t="s">
        <v>373</v>
      </c>
      <c r="C187">
        <v>6</v>
      </c>
      <c r="D187" s="2">
        <v>45018.027777777781</v>
      </c>
      <c r="E187" s="1">
        <f>sala[[#This Row],[Hora de llegada]]</f>
        <v>45018.027777777781</v>
      </c>
      <c r="F187" s="2">
        <v>45018.176388888889</v>
      </c>
      <c r="G187" s="1">
        <f>sala[[#This Row],[Hora de Salida]]</f>
        <v>45018.176388888889</v>
      </c>
      <c r="H187" t="s">
        <v>23</v>
      </c>
      <c r="I187" t="s">
        <v>17</v>
      </c>
      <c r="J187" t="s">
        <v>30</v>
      </c>
      <c r="K187" s="13">
        <v>17.55</v>
      </c>
      <c r="L187" t="s">
        <v>19</v>
      </c>
      <c r="M187">
        <v>186</v>
      </c>
      <c r="N187" t="s">
        <v>26</v>
      </c>
      <c r="O187" t="s">
        <v>374</v>
      </c>
      <c r="P187" s="11">
        <f>SUMIF('cocina'!A:A,M187,'cocina'!K:K)</f>
        <v>270</v>
      </c>
      <c r="Q187" s="2">
        <f t="shared" si="6"/>
        <v>0.14861111110803904</v>
      </c>
      <c r="R187" s="2">
        <f>SUMIF('cocina'!A:A,M187,'cocina'!H:H)/1440</f>
        <v>6.458333333333334E-2</v>
      </c>
      <c r="S187" s="2">
        <f t="shared" si="7"/>
        <v>8.40277777747057E-2</v>
      </c>
      <c r="T187" t="str">
        <f t="shared" si="8"/>
        <v>SÍ</v>
      </c>
    </row>
    <row r="188" spans="1:20" x14ac:dyDescent="0.25">
      <c r="A188" s="6">
        <v>5</v>
      </c>
      <c r="B188" t="s">
        <v>375</v>
      </c>
      <c r="C188">
        <v>1</v>
      </c>
      <c r="D188" s="2">
        <v>45018.099305555559</v>
      </c>
      <c r="E188" s="1">
        <f>sala[[#This Row],[Hora de llegada]]</f>
        <v>45018.099305555559</v>
      </c>
      <c r="F188" s="2">
        <v>45018.227777777778</v>
      </c>
      <c r="G188" s="1">
        <f>sala[[#This Row],[Hora de Salida]]</f>
        <v>45018.227777777778</v>
      </c>
      <c r="H188" t="s">
        <v>39</v>
      </c>
      <c r="I188" t="s">
        <v>17</v>
      </c>
      <c r="J188" t="s">
        <v>30</v>
      </c>
      <c r="K188" s="13">
        <v>17.399999999999999</v>
      </c>
      <c r="L188" t="s">
        <v>31</v>
      </c>
      <c r="M188">
        <v>187</v>
      </c>
      <c r="N188" t="s">
        <v>47</v>
      </c>
      <c r="O188" t="s">
        <v>376</v>
      </c>
      <c r="P188" s="11">
        <f>SUMIF('cocina'!A:A,M188,'cocina'!K:K)</f>
        <v>208</v>
      </c>
      <c r="Q188" s="2">
        <f t="shared" si="6"/>
        <v>0.12847222221898846</v>
      </c>
      <c r="R188" s="2">
        <f>SUMIF('cocina'!A:A,M188,'cocina'!H:H)/1440</f>
        <v>8.7499999999999994E-2</v>
      </c>
      <c r="S188" s="2">
        <f t="shared" si="7"/>
        <v>4.0972222218988469E-2</v>
      </c>
      <c r="T188" t="str">
        <f t="shared" si="8"/>
        <v>SÍ</v>
      </c>
    </row>
    <row r="189" spans="1:20" x14ac:dyDescent="0.25">
      <c r="A189" s="6">
        <v>20</v>
      </c>
      <c r="B189" t="s">
        <v>377</v>
      </c>
      <c r="C189">
        <v>4</v>
      </c>
      <c r="D189" s="2">
        <v>45018.152777777781</v>
      </c>
      <c r="E189" s="1">
        <f>sala[[#This Row],[Hora de llegada]]</f>
        <v>45018.152777777781</v>
      </c>
      <c r="F189" s="2">
        <v>45018.222916666666</v>
      </c>
      <c r="G189" s="1">
        <f>sala[[#This Row],[Hora de Salida]]</f>
        <v>45018.222916666666</v>
      </c>
      <c r="H189" t="s">
        <v>16</v>
      </c>
      <c r="I189" t="s">
        <v>24</v>
      </c>
      <c r="J189" t="s">
        <v>30</v>
      </c>
      <c r="K189" s="13">
        <v>13.95</v>
      </c>
      <c r="L189" t="s">
        <v>19</v>
      </c>
      <c r="M189">
        <v>188</v>
      </c>
      <c r="N189" t="s">
        <v>26</v>
      </c>
      <c r="O189" t="s">
        <v>265</v>
      </c>
      <c r="P189" s="11">
        <f>SUMIF('cocina'!A:A,M189,'cocina'!K:K)</f>
        <v>83</v>
      </c>
      <c r="Q189" s="2">
        <f t="shared" si="6"/>
        <v>7.0138888884685002E-2</v>
      </c>
      <c r="R189" s="2">
        <f>SUMIF('cocina'!A:A,M189,'cocina'!H:H)/1440</f>
        <v>7.2916666666666671E-2</v>
      </c>
      <c r="S189" s="2">
        <f t="shared" si="7"/>
        <v>0</v>
      </c>
      <c r="T189" t="str">
        <f t="shared" si="8"/>
        <v>NO</v>
      </c>
    </row>
    <row r="190" spans="1:20" x14ac:dyDescent="0.25">
      <c r="A190" s="6">
        <v>11</v>
      </c>
      <c r="B190" t="s">
        <v>378</v>
      </c>
      <c r="C190">
        <v>4</v>
      </c>
      <c r="D190" s="2">
        <v>45018.158333333333</v>
      </c>
      <c r="E190" s="1">
        <f>sala[[#This Row],[Hora de llegada]]</f>
        <v>45018.158333333333</v>
      </c>
      <c r="F190" s="2">
        <v>45018.256944444445</v>
      </c>
      <c r="G190" s="1">
        <f>sala[[#This Row],[Hora de Salida]]</f>
        <v>45018.256944444445</v>
      </c>
      <c r="H190" t="s">
        <v>29</v>
      </c>
      <c r="I190" t="s">
        <v>17</v>
      </c>
      <c r="J190" t="s">
        <v>30</v>
      </c>
      <c r="K190" s="13">
        <v>41.66</v>
      </c>
      <c r="L190" t="s">
        <v>19</v>
      </c>
      <c r="M190">
        <v>189</v>
      </c>
      <c r="N190" t="s">
        <v>20</v>
      </c>
      <c r="O190" t="s">
        <v>379</v>
      </c>
      <c r="P190" s="11">
        <f>SUMIF('cocina'!A:A,M190,'cocina'!K:K)</f>
        <v>192</v>
      </c>
      <c r="Q190" s="2">
        <f t="shared" si="6"/>
        <v>9.8611111112404615E-2</v>
      </c>
      <c r="R190" s="2">
        <f>SUMIF('cocina'!A:A,M190,'cocina'!H:H)/1440</f>
        <v>8.1250000000000003E-2</v>
      </c>
      <c r="S190" s="2">
        <f t="shared" si="7"/>
        <v>1.7361111112404612E-2</v>
      </c>
      <c r="T190" t="str">
        <f t="shared" si="8"/>
        <v>SÍ</v>
      </c>
    </row>
    <row r="191" spans="1:20" x14ac:dyDescent="0.25">
      <c r="A191" s="6">
        <v>5</v>
      </c>
      <c r="B191" t="s">
        <v>312</v>
      </c>
      <c r="C191">
        <v>2</v>
      </c>
      <c r="D191" s="2">
        <v>45018.063194444447</v>
      </c>
      <c r="E191" s="1">
        <f>sala[[#This Row],[Hora de llegada]]</f>
        <v>45018.063194444447</v>
      </c>
      <c r="F191" s="2">
        <v>45018.140277777777</v>
      </c>
      <c r="G191" s="1">
        <f>sala[[#This Row],[Hora de Salida]]</f>
        <v>45018.140277777777</v>
      </c>
      <c r="H191" t="s">
        <v>29</v>
      </c>
      <c r="I191" t="s">
        <v>17</v>
      </c>
      <c r="J191" t="s">
        <v>30</v>
      </c>
      <c r="K191" s="13">
        <v>38.880000000000003</v>
      </c>
      <c r="L191" t="s">
        <v>31</v>
      </c>
      <c r="M191">
        <v>190</v>
      </c>
      <c r="N191" t="s">
        <v>26</v>
      </c>
      <c r="O191" t="s">
        <v>380</v>
      </c>
      <c r="P191" s="11">
        <f>SUMIF('cocina'!A:A,M191,'cocina'!K:K)</f>
        <v>202</v>
      </c>
      <c r="Q191" s="2">
        <f t="shared" si="6"/>
        <v>7.7083333329937886E-2</v>
      </c>
      <c r="R191" s="2">
        <f>SUMIF('cocina'!A:A,M191,'cocina'!H:H)/1440</f>
        <v>7.0833333333333331E-2</v>
      </c>
      <c r="S191" s="2">
        <f t="shared" si="7"/>
        <v>6.249999996604555E-3</v>
      </c>
      <c r="T191" t="str">
        <f t="shared" si="8"/>
        <v>SÍ</v>
      </c>
    </row>
    <row r="192" spans="1:20" x14ac:dyDescent="0.25">
      <c r="A192" s="6">
        <v>12</v>
      </c>
      <c r="B192" t="s">
        <v>381</v>
      </c>
      <c r="C192">
        <v>6</v>
      </c>
      <c r="D192" s="2">
        <v>45018</v>
      </c>
      <c r="E192" s="1">
        <f>sala[[#This Row],[Hora de llegada]]</f>
        <v>45018</v>
      </c>
      <c r="F192" s="2">
        <v>45018.10833333333</v>
      </c>
      <c r="G192" s="1">
        <f>sala[[#This Row],[Hora de Salida]]</f>
        <v>45018.10833333333</v>
      </c>
      <c r="H192" t="s">
        <v>29</v>
      </c>
      <c r="I192" t="s">
        <v>17</v>
      </c>
      <c r="J192" t="s">
        <v>30</v>
      </c>
      <c r="K192" s="13">
        <v>24.36</v>
      </c>
      <c r="L192" t="s">
        <v>46</v>
      </c>
      <c r="M192">
        <v>191</v>
      </c>
      <c r="N192" t="s">
        <v>36</v>
      </c>
      <c r="O192" t="s">
        <v>382</v>
      </c>
      <c r="P192" s="11">
        <f>SUMIF('cocina'!A:A,M192,'cocina'!K:K)</f>
        <v>162</v>
      </c>
      <c r="Q192" s="2">
        <f t="shared" si="6"/>
        <v>0.11874999999660456</v>
      </c>
      <c r="R192" s="2">
        <f>SUMIF('cocina'!A:A,M192,'cocina'!H:H)/1440</f>
        <v>6.0416666666666667E-2</v>
      </c>
      <c r="S192" s="2">
        <f t="shared" si="7"/>
        <v>5.8333333329937891E-2</v>
      </c>
      <c r="T192" t="str">
        <f t="shared" si="8"/>
        <v>SÍ</v>
      </c>
    </row>
    <row r="193" spans="1:20" x14ac:dyDescent="0.25">
      <c r="A193" s="6">
        <v>17</v>
      </c>
      <c r="B193" t="s">
        <v>383</v>
      </c>
      <c r="C193">
        <v>4</v>
      </c>
      <c r="D193" s="2">
        <v>45018.10833333333</v>
      </c>
      <c r="E193" s="1">
        <f>sala[[#This Row],[Hora de llegada]]</f>
        <v>45018.10833333333</v>
      </c>
      <c r="F193" s="2">
        <v>45018.203472222223</v>
      </c>
      <c r="G193" s="1">
        <f>sala[[#This Row],[Hora de Salida]]</f>
        <v>45018.203472222223</v>
      </c>
      <c r="H193" t="s">
        <v>29</v>
      </c>
      <c r="I193" t="s">
        <v>24</v>
      </c>
      <c r="J193" t="s">
        <v>25</v>
      </c>
      <c r="K193" s="13">
        <v>15.99</v>
      </c>
      <c r="L193" t="s">
        <v>31</v>
      </c>
      <c r="M193">
        <v>192</v>
      </c>
      <c r="N193" t="s">
        <v>75</v>
      </c>
      <c r="O193" t="s">
        <v>206</v>
      </c>
      <c r="P193" s="11">
        <f>SUMIF('cocina'!A:A,M193,'cocina'!K:K)</f>
        <v>75</v>
      </c>
      <c r="Q193" s="2">
        <f t="shared" si="6"/>
        <v>9.5138888893416151E-2</v>
      </c>
      <c r="R193" s="2">
        <f>SUMIF('cocina'!A:A,M193,'cocina'!H:H)/1440</f>
        <v>1.8055555555555554E-2</v>
      </c>
      <c r="S193" s="2">
        <f t="shared" si="7"/>
        <v>7.7083333337860604E-2</v>
      </c>
      <c r="T193" t="str">
        <f t="shared" si="8"/>
        <v>SÍ</v>
      </c>
    </row>
    <row r="194" spans="1:20" x14ac:dyDescent="0.25">
      <c r="A194" s="6">
        <v>3</v>
      </c>
      <c r="B194" t="s">
        <v>384</v>
      </c>
      <c r="C194">
        <v>5</v>
      </c>
      <c r="D194" s="2">
        <v>45018.008333333331</v>
      </c>
      <c r="E194" s="1">
        <f>sala[[#This Row],[Hora de llegada]]</f>
        <v>45018.008333333331</v>
      </c>
      <c r="F194" s="2">
        <v>45018.12777777778</v>
      </c>
      <c r="G194" s="1">
        <f>sala[[#This Row],[Hora de Salida]]</f>
        <v>45018.12777777778</v>
      </c>
      <c r="H194" t="s">
        <v>35</v>
      </c>
      <c r="I194" t="s">
        <v>24</v>
      </c>
      <c r="J194" t="s">
        <v>30</v>
      </c>
      <c r="K194" s="13">
        <v>24.85</v>
      </c>
      <c r="L194" t="s">
        <v>19</v>
      </c>
      <c r="M194">
        <v>193</v>
      </c>
      <c r="N194" t="s">
        <v>94</v>
      </c>
      <c r="O194" t="s">
        <v>385</v>
      </c>
      <c r="P194" s="11">
        <f>SUMIF('cocina'!A:A,M194,'cocina'!K:K)</f>
        <v>220</v>
      </c>
      <c r="Q194" s="2">
        <f t="shared" ref="Q194:Q257" si="9">IF(L194="Ocupada",F194-D194+"00:15",F194-D194)</f>
        <v>0.11944444444816327</v>
      </c>
      <c r="R194" s="2">
        <f>SUMIF('cocina'!A:A,M194,'cocina'!H:H)/1440</f>
        <v>0.11874999999999999</v>
      </c>
      <c r="S194" s="2">
        <f t="shared" si="7"/>
        <v>6.9444444816327278E-4</v>
      </c>
      <c r="T194" t="str">
        <f t="shared" si="8"/>
        <v>SÍ</v>
      </c>
    </row>
    <row r="195" spans="1:20" x14ac:dyDescent="0.25">
      <c r="A195" s="6">
        <v>3</v>
      </c>
      <c r="B195" t="s">
        <v>386</v>
      </c>
      <c r="C195">
        <v>6</v>
      </c>
      <c r="D195" s="2">
        <v>45018.111111111109</v>
      </c>
      <c r="E195" s="1">
        <f>sala[[#This Row],[Hora de llegada]]</f>
        <v>45018.111111111109</v>
      </c>
      <c r="F195" s="2">
        <v>45018.163888888892</v>
      </c>
      <c r="G195" s="1">
        <f>sala[[#This Row],[Hora de Salida]]</f>
        <v>45018.163888888892</v>
      </c>
      <c r="H195" t="s">
        <v>35</v>
      </c>
      <c r="I195" t="s">
        <v>17</v>
      </c>
      <c r="J195" t="s">
        <v>18</v>
      </c>
      <c r="K195" s="13">
        <v>11.41</v>
      </c>
      <c r="L195" t="s">
        <v>19</v>
      </c>
      <c r="M195">
        <v>194</v>
      </c>
      <c r="N195" t="s">
        <v>40</v>
      </c>
      <c r="O195" t="s">
        <v>387</v>
      </c>
      <c r="P195" s="11">
        <f>SUMIF('cocina'!A:A,M195,'cocina'!K:K)</f>
        <v>96</v>
      </c>
      <c r="Q195" s="2">
        <f t="shared" si="9"/>
        <v>5.2777777782466728E-2</v>
      </c>
      <c r="R195" s="2">
        <f>SUMIF('cocina'!A:A,M195,'cocina'!H:H)/1440</f>
        <v>4.7222222222222221E-2</v>
      </c>
      <c r="S195" s="2">
        <f t="shared" ref="S195:S258" si="10">IF(N(R195) &gt; N(Q195), 0, N(Q195) - N(R195))</f>
        <v>5.5555555602445073E-3</v>
      </c>
      <c r="T195" t="str">
        <f t="shared" ref="T195:T258" si="11">IF(S195=0,"NO","SÍ")</f>
        <v>SÍ</v>
      </c>
    </row>
    <row r="196" spans="1:20" x14ac:dyDescent="0.25">
      <c r="A196" s="6">
        <v>2</v>
      </c>
      <c r="B196" t="s">
        <v>388</v>
      </c>
      <c r="C196">
        <v>1</v>
      </c>
      <c r="D196" s="2">
        <v>45018.12777777778</v>
      </c>
      <c r="E196" s="1">
        <f>sala[[#This Row],[Hora de llegada]]</f>
        <v>45018.12777777778</v>
      </c>
      <c r="F196" s="2">
        <v>45018.17291666667</v>
      </c>
      <c r="G196" s="1">
        <f>sala[[#This Row],[Hora de Salida]]</f>
        <v>45018.17291666667</v>
      </c>
      <c r="H196" t="s">
        <v>16</v>
      </c>
      <c r="I196" t="s">
        <v>17</v>
      </c>
      <c r="J196" t="s">
        <v>18</v>
      </c>
      <c r="K196" s="13">
        <v>10.06</v>
      </c>
      <c r="L196" t="s">
        <v>46</v>
      </c>
      <c r="M196">
        <v>195</v>
      </c>
      <c r="N196" t="s">
        <v>26</v>
      </c>
      <c r="O196" t="s">
        <v>206</v>
      </c>
      <c r="P196" s="11">
        <f>SUMIF('cocina'!A:A,M196,'cocina'!K:K)</f>
        <v>50</v>
      </c>
      <c r="Q196" s="2">
        <f t="shared" si="9"/>
        <v>5.5555555557172433E-2</v>
      </c>
      <c r="R196" s="2">
        <f>SUMIF('cocina'!A:A,M196,'cocina'!H:H)/1440</f>
        <v>3.5416666666666666E-2</v>
      </c>
      <c r="S196" s="2">
        <f t="shared" si="10"/>
        <v>2.0138888890505767E-2</v>
      </c>
      <c r="T196" t="str">
        <f t="shared" si="11"/>
        <v>SÍ</v>
      </c>
    </row>
    <row r="197" spans="1:20" x14ac:dyDescent="0.25">
      <c r="A197" s="6">
        <v>4</v>
      </c>
      <c r="B197" t="s">
        <v>42</v>
      </c>
      <c r="C197">
        <v>3</v>
      </c>
      <c r="D197" s="2">
        <v>45018.007638888892</v>
      </c>
      <c r="E197" s="1">
        <f>sala[[#This Row],[Hora de llegada]]</f>
        <v>45018.007638888892</v>
      </c>
      <c r="F197" s="2">
        <v>45018.173611111109</v>
      </c>
      <c r="G197" s="1">
        <f>sala[[#This Row],[Hora de Salida]]</f>
        <v>45018.173611111109</v>
      </c>
      <c r="H197" t="s">
        <v>29</v>
      </c>
      <c r="I197" t="s">
        <v>17</v>
      </c>
      <c r="J197" t="s">
        <v>30</v>
      </c>
      <c r="K197" s="13">
        <v>42.65</v>
      </c>
      <c r="L197" t="s">
        <v>19</v>
      </c>
      <c r="M197">
        <v>196</v>
      </c>
      <c r="N197" t="s">
        <v>20</v>
      </c>
      <c r="O197" t="s">
        <v>389</v>
      </c>
      <c r="P197" s="11">
        <f>SUMIF('cocina'!A:A,M197,'cocina'!K:K)</f>
        <v>191</v>
      </c>
      <c r="Q197" s="2">
        <f t="shared" si="9"/>
        <v>0.16597222221753327</v>
      </c>
      <c r="R197" s="2">
        <f>SUMIF('cocina'!A:A,M197,'cocina'!H:H)/1440</f>
        <v>0.12222222222222222</v>
      </c>
      <c r="S197" s="2">
        <f t="shared" si="10"/>
        <v>4.3749999995311054E-2</v>
      </c>
      <c r="T197" t="str">
        <f t="shared" si="11"/>
        <v>SÍ</v>
      </c>
    </row>
    <row r="198" spans="1:20" x14ac:dyDescent="0.25">
      <c r="A198" s="6">
        <v>5</v>
      </c>
      <c r="B198" t="s">
        <v>390</v>
      </c>
      <c r="C198">
        <v>6</v>
      </c>
      <c r="D198" s="2">
        <v>45018.115277777775</v>
      </c>
      <c r="E198" s="1">
        <f>sala[[#This Row],[Hora de llegada]]</f>
        <v>45018.115277777775</v>
      </c>
      <c r="F198" s="2">
        <v>45018.20416666667</v>
      </c>
      <c r="G198" s="1">
        <f>sala[[#This Row],[Hora de Salida]]</f>
        <v>45018.20416666667</v>
      </c>
      <c r="H198" t="s">
        <v>29</v>
      </c>
      <c r="I198" t="s">
        <v>24</v>
      </c>
      <c r="J198" t="s">
        <v>18</v>
      </c>
      <c r="K198" s="13">
        <v>20.11</v>
      </c>
      <c r="L198" t="s">
        <v>46</v>
      </c>
      <c r="M198">
        <v>197</v>
      </c>
      <c r="N198" t="s">
        <v>26</v>
      </c>
      <c r="O198" t="s">
        <v>391</v>
      </c>
      <c r="P198" s="11">
        <f>SUMIF('cocina'!A:A,M198,'cocina'!K:K)</f>
        <v>129</v>
      </c>
      <c r="Q198" s="2">
        <f t="shared" si="9"/>
        <v>9.9305555561538014E-2</v>
      </c>
      <c r="R198" s="2">
        <f>SUMIF('cocina'!A:A,M198,'cocina'!H:H)/1440</f>
        <v>0.05</v>
      </c>
      <c r="S198" s="2">
        <f t="shared" si="10"/>
        <v>4.9305555561538011E-2</v>
      </c>
      <c r="T198" t="str">
        <f t="shared" si="11"/>
        <v>SÍ</v>
      </c>
    </row>
    <row r="199" spans="1:20" x14ac:dyDescent="0.25">
      <c r="A199" s="6">
        <v>9</v>
      </c>
      <c r="B199" t="s">
        <v>392</v>
      </c>
      <c r="C199">
        <v>4</v>
      </c>
      <c r="D199" s="2">
        <v>45018.025000000001</v>
      </c>
      <c r="E199" s="1">
        <f>sala[[#This Row],[Hora de llegada]]</f>
        <v>45018.025000000001</v>
      </c>
      <c r="F199" s="2">
        <v>45018.128472222219</v>
      </c>
      <c r="G199" s="1">
        <f>sala[[#This Row],[Hora de Salida]]</f>
        <v>45018.128472222219</v>
      </c>
      <c r="H199" t="s">
        <v>23</v>
      </c>
      <c r="I199" t="s">
        <v>17</v>
      </c>
      <c r="J199" t="s">
        <v>30</v>
      </c>
      <c r="K199" s="13">
        <v>36.72</v>
      </c>
      <c r="L199" t="s">
        <v>19</v>
      </c>
      <c r="M199">
        <v>198</v>
      </c>
      <c r="N199" t="s">
        <v>20</v>
      </c>
      <c r="O199" t="s">
        <v>181</v>
      </c>
      <c r="P199" s="11">
        <f>SUMIF('cocina'!A:A,M199,'cocina'!K:K)</f>
        <v>54</v>
      </c>
      <c r="Q199" s="2">
        <f t="shared" si="9"/>
        <v>0.10347222221753327</v>
      </c>
      <c r="R199" s="2">
        <f>SUMIF('cocina'!A:A,M199,'cocina'!H:H)/1440</f>
        <v>2.2916666666666665E-2</v>
      </c>
      <c r="S199" s="2">
        <f t="shared" si="10"/>
        <v>8.0555555550866603E-2</v>
      </c>
      <c r="T199" t="str">
        <f t="shared" si="11"/>
        <v>SÍ</v>
      </c>
    </row>
    <row r="200" spans="1:20" x14ac:dyDescent="0.25">
      <c r="A200" s="6">
        <v>11</v>
      </c>
      <c r="B200" t="s">
        <v>393</v>
      </c>
      <c r="C200">
        <v>5</v>
      </c>
      <c r="D200" s="2">
        <v>45018.080555555556</v>
      </c>
      <c r="E200" s="1">
        <f>sala[[#This Row],[Hora de llegada]]</f>
        <v>45018.080555555556</v>
      </c>
      <c r="F200" s="2">
        <v>45018.236111111109</v>
      </c>
      <c r="G200" s="1">
        <f>sala[[#This Row],[Hora de Salida]]</f>
        <v>45018.236111111109</v>
      </c>
      <c r="H200" t="s">
        <v>29</v>
      </c>
      <c r="I200" t="s">
        <v>43</v>
      </c>
      <c r="J200" t="s">
        <v>18</v>
      </c>
      <c r="K200" s="13">
        <v>13.26</v>
      </c>
      <c r="L200" t="s">
        <v>31</v>
      </c>
      <c r="M200">
        <v>199</v>
      </c>
      <c r="N200" t="s">
        <v>36</v>
      </c>
      <c r="O200" t="s">
        <v>394</v>
      </c>
      <c r="P200" s="11">
        <f>SUMIF('cocina'!A:A,M200,'cocina'!K:K)</f>
        <v>261</v>
      </c>
      <c r="Q200" s="2">
        <f t="shared" si="9"/>
        <v>0.15555555555329192</v>
      </c>
      <c r="R200" s="2">
        <f>SUMIF('cocina'!A:A,M200,'cocina'!H:H)/1440</f>
        <v>9.8611111111111108E-2</v>
      </c>
      <c r="S200" s="2">
        <f t="shared" si="10"/>
        <v>5.6944444442180817E-2</v>
      </c>
      <c r="T200" t="str">
        <f t="shared" si="11"/>
        <v>SÍ</v>
      </c>
    </row>
    <row r="201" spans="1:20" x14ac:dyDescent="0.25">
      <c r="A201" s="6">
        <v>11</v>
      </c>
      <c r="B201" t="s">
        <v>395</v>
      </c>
      <c r="C201">
        <v>4</v>
      </c>
      <c r="D201" s="2">
        <v>45018.107638888891</v>
      </c>
      <c r="E201" s="1">
        <f>sala[[#This Row],[Hora de llegada]]</f>
        <v>45018.107638888891</v>
      </c>
      <c r="F201" s="2">
        <v>45018.226388888892</v>
      </c>
      <c r="G201" s="1">
        <f>sala[[#This Row],[Hora de Salida]]</f>
        <v>45018.226388888892</v>
      </c>
      <c r="H201" t="s">
        <v>16</v>
      </c>
      <c r="I201" t="s">
        <v>17</v>
      </c>
      <c r="J201" t="s">
        <v>30</v>
      </c>
      <c r="K201" s="13">
        <v>48.73</v>
      </c>
      <c r="L201" t="s">
        <v>19</v>
      </c>
      <c r="M201">
        <v>200</v>
      </c>
      <c r="N201" t="s">
        <v>26</v>
      </c>
      <c r="O201" t="s">
        <v>396</v>
      </c>
      <c r="P201" s="11">
        <f>SUMIF('cocina'!A:A,M201,'cocina'!K:K)</f>
        <v>88</v>
      </c>
      <c r="Q201" s="2">
        <f t="shared" si="9"/>
        <v>0.11875000000145519</v>
      </c>
      <c r="R201" s="2">
        <f>SUMIF('cocina'!A:A,M201,'cocina'!H:H)/1440</f>
        <v>4.6527777777777779E-2</v>
      </c>
      <c r="S201" s="2">
        <f t="shared" si="10"/>
        <v>7.2222222223677413E-2</v>
      </c>
      <c r="T201" t="str">
        <f t="shared" si="11"/>
        <v>SÍ</v>
      </c>
    </row>
    <row r="202" spans="1:20" x14ac:dyDescent="0.25">
      <c r="A202" s="6">
        <v>3</v>
      </c>
      <c r="B202" t="s">
        <v>397</v>
      </c>
      <c r="C202">
        <v>5</v>
      </c>
      <c r="D202" s="2">
        <v>45018.012499999997</v>
      </c>
      <c r="E202" s="1">
        <f>sala[[#This Row],[Hora de llegada]]</f>
        <v>45018.012499999997</v>
      </c>
      <c r="F202" s="2">
        <v>45018.076388888891</v>
      </c>
      <c r="G202" s="1">
        <f>sala[[#This Row],[Hora de Salida]]</f>
        <v>45018.076388888891</v>
      </c>
      <c r="H202" t="s">
        <v>23</v>
      </c>
      <c r="I202" t="s">
        <v>43</v>
      </c>
      <c r="J202" t="s">
        <v>30</v>
      </c>
      <c r="K202" s="13">
        <v>19.84</v>
      </c>
      <c r="L202" t="s">
        <v>19</v>
      </c>
      <c r="M202">
        <v>201</v>
      </c>
      <c r="N202" t="s">
        <v>40</v>
      </c>
      <c r="O202" t="s">
        <v>270</v>
      </c>
      <c r="P202" s="11">
        <f>SUMIF('cocina'!A:A,M202,'cocina'!K:K)</f>
        <v>72</v>
      </c>
      <c r="Q202" s="2">
        <f t="shared" si="9"/>
        <v>6.3888888893416151E-2</v>
      </c>
      <c r="R202" s="2">
        <f>SUMIF('cocina'!A:A,M202,'cocina'!H:H)/1440</f>
        <v>4.027777777777778E-2</v>
      </c>
      <c r="S202" s="2">
        <f t="shared" si="10"/>
        <v>2.3611111115638371E-2</v>
      </c>
      <c r="T202" t="str">
        <f t="shared" si="11"/>
        <v>SÍ</v>
      </c>
    </row>
    <row r="203" spans="1:20" x14ac:dyDescent="0.25">
      <c r="A203" s="6">
        <v>16</v>
      </c>
      <c r="B203" t="s">
        <v>398</v>
      </c>
      <c r="C203">
        <v>5</v>
      </c>
      <c r="D203" s="2">
        <v>45018.040277777778</v>
      </c>
      <c r="E203" s="1">
        <f>sala[[#This Row],[Hora de llegada]]</f>
        <v>45018.040277777778</v>
      </c>
      <c r="F203" s="2">
        <v>45018.083333333336</v>
      </c>
      <c r="G203" s="1">
        <f>sala[[#This Row],[Hora de Salida]]</f>
        <v>45018.083333333336</v>
      </c>
      <c r="H203" t="s">
        <v>16</v>
      </c>
      <c r="I203" t="s">
        <v>17</v>
      </c>
      <c r="J203" t="s">
        <v>30</v>
      </c>
      <c r="K203" s="13">
        <v>24.19</v>
      </c>
      <c r="L203" t="s">
        <v>46</v>
      </c>
      <c r="M203">
        <v>202</v>
      </c>
      <c r="N203" t="s">
        <v>52</v>
      </c>
      <c r="O203" t="s">
        <v>399</v>
      </c>
      <c r="P203" s="11">
        <f>SUMIF('cocina'!A:A,M203,'cocina'!K:K)</f>
        <v>206</v>
      </c>
      <c r="Q203" s="2">
        <f t="shared" si="9"/>
        <v>5.3472222224324163E-2</v>
      </c>
      <c r="R203" s="2">
        <f>SUMIF('cocina'!A:A,M203,'cocina'!H:H)/1440</f>
        <v>0.10833333333333334</v>
      </c>
      <c r="S203" s="2">
        <f t="shared" si="10"/>
        <v>0</v>
      </c>
      <c r="T203" t="str">
        <f t="shared" si="11"/>
        <v>NO</v>
      </c>
    </row>
    <row r="204" spans="1:20" x14ac:dyDescent="0.25">
      <c r="A204" s="6">
        <v>5</v>
      </c>
      <c r="B204" t="s">
        <v>400</v>
      </c>
      <c r="C204">
        <v>2</v>
      </c>
      <c r="D204" s="2">
        <v>45018.164583333331</v>
      </c>
      <c r="E204" s="1">
        <f>sala[[#This Row],[Hora de llegada]]</f>
        <v>45018.164583333331</v>
      </c>
      <c r="F204" s="2">
        <v>45018.222916666666</v>
      </c>
      <c r="G204" s="1">
        <f>sala[[#This Row],[Hora de Salida]]</f>
        <v>45018.222916666666</v>
      </c>
      <c r="H204" t="s">
        <v>23</v>
      </c>
      <c r="I204" t="s">
        <v>17</v>
      </c>
      <c r="J204" t="s">
        <v>30</v>
      </c>
      <c r="K204" s="13">
        <v>40.19</v>
      </c>
      <c r="L204" t="s">
        <v>31</v>
      </c>
      <c r="M204">
        <v>203</v>
      </c>
      <c r="N204" t="s">
        <v>40</v>
      </c>
      <c r="O204" t="s">
        <v>401</v>
      </c>
      <c r="P204" s="11">
        <f>SUMIF('cocina'!A:A,M204,'cocina'!K:K)</f>
        <v>156</v>
      </c>
      <c r="Q204" s="2">
        <f t="shared" si="9"/>
        <v>5.8333333334303461E-2</v>
      </c>
      <c r="R204" s="2">
        <f>SUMIF('cocina'!A:A,M204,'cocina'!H:H)/1440</f>
        <v>5.9027777777777776E-2</v>
      </c>
      <c r="S204" s="2">
        <f t="shared" si="10"/>
        <v>0</v>
      </c>
      <c r="T204" t="str">
        <f t="shared" si="11"/>
        <v>NO</v>
      </c>
    </row>
    <row r="205" spans="1:20" x14ac:dyDescent="0.25">
      <c r="A205" s="6">
        <v>16</v>
      </c>
      <c r="B205" t="s">
        <v>402</v>
      </c>
      <c r="C205">
        <v>5</v>
      </c>
      <c r="D205" s="2">
        <v>45018.011805555558</v>
      </c>
      <c r="E205" s="1">
        <f>sala[[#This Row],[Hora de llegada]]</f>
        <v>45018.011805555558</v>
      </c>
      <c r="F205" s="2">
        <v>45018.100694444445</v>
      </c>
      <c r="G205" s="1">
        <f>sala[[#This Row],[Hora de Salida]]</f>
        <v>45018.100694444445</v>
      </c>
      <c r="H205" t="s">
        <v>23</v>
      </c>
      <c r="I205" t="s">
        <v>17</v>
      </c>
      <c r="J205" t="s">
        <v>25</v>
      </c>
      <c r="K205" s="13">
        <v>49.56</v>
      </c>
      <c r="L205" t="s">
        <v>31</v>
      </c>
      <c r="M205">
        <v>204</v>
      </c>
      <c r="N205" t="s">
        <v>55</v>
      </c>
      <c r="O205" t="s">
        <v>270</v>
      </c>
      <c r="P205" s="11">
        <f>SUMIF('cocina'!A:A,M205,'cocina'!K:K)</f>
        <v>48</v>
      </c>
      <c r="Q205" s="2">
        <f t="shared" si="9"/>
        <v>8.8888888887595385E-2</v>
      </c>
      <c r="R205" s="2">
        <f>SUMIF('cocina'!A:A,M205,'cocina'!H:H)/1440</f>
        <v>1.4583333333333334E-2</v>
      </c>
      <c r="S205" s="2">
        <f t="shared" si="10"/>
        <v>7.4305555554262048E-2</v>
      </c>
      <c r="T205" t="str">
        <f t="shared" si="11"/>
        <v>SÍ</v>
      </c>
    </row>
    <row r="206" spans="1:20" x14ac:dyDescent="0.25">
      <c r="A206" s="6">
        <v>14</v>
      </c>
      <c r="B206" t="s">
        <v>403</v>
      </c>
      <c r="C206">
        <v>1</v>
      </c>
      <c r="D206" s="2">
        <v>45018.09375</v>
      </c>
      <c r="E206" s="1">
        <f>sala[[#This Row],[Hora de llegada]]</f>
        <v>45018.09375</v>
      </c>
      <c r="F206" s="2">
        <v>45018.259722222225</v>
      </c>
      <c r="G206" s="1">
        <f>sala[[#This Row],[Hora de Salida]]</f>
        <v>45018.259722222225</v>
      </c>
      <c r="H206" t="s">
        <v>29</v>
      </c>
      <c r="I206" t="s">
        <v>17</v>
      </c>
      <c r="J206" t="s">
        <v>18</v>
      </c>
      <c r="K206" s="13">
        <v>26.49</v>
      </c>
      <c r="L206" t="s">
        <v>31</v>
      </c>
      <c r="M206">
        <v>205</v>
      </c>
      <c r="N206" t="s">
        <v>75</v>
      </c>
      <c r="O206" t="s">
        <v>404</v>
      </c>
      <c r="P206" s="11">
        <f>SUMIF('cocina'!A:A,M206,'cocina'!K:K)</f>
        <v>61</v>
      </c>
      <c r="Q206" s="2">
        <f t="shared" si="9"/>
        <v>0.16597222222480923</v>
      </c>
      <c r="R206" s="2">
        <f>SUMIF('cocina'!A:A,M206,'cocina'!H:H)/1440</f>
        <v>5.9722222222222225E-2</v>
      </c>
      <c r="S206" s="2">
        <f t="shared" si="10"/>
        <v>0.106250000002587</v>
      </c>
      <c r="T206" t="str">
        <f t="shared" si="11"/>
        <v>SÍ</v>
      </c>
    </row>
    <row r="207" spans="1:20" x14ac:dyDescent="0.25">
      <c r="A207" s="6">
        <v>4</v>
      </c>
      <c r="B207" t="s">
        <v>405</v>
      </c>
      <c r="C207">
        <v>6</v>
      </c>
      <c r="D207" s="2">
        <v>45018.143750000003</v>
      </c>
      <c r="E207" s="1">
        <f>sala[[#This Row],[Hora de llegada]]</f>
        <v>45018.143750000003</v>
      </c>
      <c r="F207" s="2">
        <v>45018.256249999999</v>
      </c>
      <c r="G207" s="1">
        <f>sala[[#This Row],[Hora de Salida]]</f>
        <v>45018.256249999999</v>
      </c>
      <c r="H207" t="s">
        <v>39</v>
      </c>
      <c r="I207" t="s">
        <v>17</v>
      </c>
      <c r="J207" t="s">
        <v>30</v>
      </c>
      <c r="K207" s="13">
        <v>36.96</v>
      </c>
      <c r="L207" t="s">
        <v>46</v>
      </c>
      <c r="M207">
        <v>206</v>
      </c>
      <c r="N207" t="s">
        <v>52</v>
      </c>
      <c r="O207" t="s">
        <v>111</v>
      </c>
      <c r="P207" s="11">
        <f>SUMIF('cocina'!A:A,M207,'cocina'!K:K)</f>
        <v>30</v>
      </c>
      <c r="Q207" s="2">
        <f t="shared" si="9"/>
        <v>0.1229166666623011</v>
      </c>
      <c r="R207" s="2">
        <f>SUMIF('cocina'!A:A,M207,'cocina'!H:H)/1440</f>
        <v>4.027777777777778E-2</v>
      </c>
      <c r="S207" s="2">
        <f t="shared" si="10"/>
        <v>8.2638888884523309E-2</v>
      </c>
      <c r="T207" t="str">
        <f t="shared" si="11"/>
        <v>SÍ</v>
      </c>
    </row>
    <row r="208" spans="1:20" x14ac:dyDescent="0.25">
      <c r="A208" s="6">
        <v>20</v>
      </c>
      <c r="B208" t="s">
        <v>406</v>
      </c>
      <c r="C208">
        <v>3</v>
      </c>
      <c r="D208" s="2">
        <v>45018.117361111108</v>
      </c>
      <c r="E208" s="1">
        <f>sala[[#This Row],[Hora de llegada]]</f>
        <v>45018.117361111108</v>
      </c>
      <c r="F208" s="2">
        <v>45018.168055555558</v>
      </c>
      <c r="G208" s="1">
        <f>sala[[#This Row],[Hora de Salida]]</f>
        <v>45018.168055555558</v>
      </c>
      <c r="H208" t="s">
        <v>35</v>
      </c>
      <c r="I208" t="s">
        <v>43</v>
      </c>
      <c r="J208" t="s">
        <v>30</v>
      </c>
      <c r="K208" s="13">
        <v>46.54</v>
      </c>
      <c r="L208" t="s">
        <v>19</v>
      </c>
      <c r="M208">
        <v>207</v>
      </c>
      <c r="N208" t="s">
        <v>32</v>
      </c>
      <c r="O208" t="s">
        <v>407</v>
      </c>
      <c r="P208" s="11">
        <f>SUMIF('cocina'!A:A,M208,'cocina'!K:K)</f>
        <v>180</v>
      </c>
      <c r="Q208" s="2">
        <f t="shared" si="9"/>
        <v>5.0694444449618459E-2</v>
      </c>
      <c r="R208" s="2">
        <f>SUMIF('cocina'!A:A,M208,'cocina'!H:H)/1440</f>
        <v>7.7083333333333337E-2</v>
      </c>
      <c r="S208" s="2">
        <f t="shared" si="10"/>
        <v>0</v>
      </c>
      <c r="T208" t="str">
        <f t="shared" si="11"/>
        <v>NO</v>
      </c>
    </row>
    <row r="209" spans="1:20" x14ac:dyDescent="0.25">
      <c r="A209" s="6">
        <v>16</v>
      </c>
      <c r="B209" t="s">
        <v>408</v>
      </c>
      <c r="C209">
        <v>4</v>
      </c>
      <c r="D209" s="2">
        <v>45018.147916666669</v>
      </c>
      <c r="E209" s="1">
        <f>sala[[#This Row],[Hora de llegada]]</f>
        <v>45018.147916666669</v>
      </c>
      <c r="F209" s="2">
        <v>45018.275000000001</v>
      </c>
      <c r="G209" s="1">
        <f>sala[[#This Row],[Hora de Salida]]</f>
        <v>45018.275000000001</v>
      </c>
      <c r="H209" t="s">
        <v>23</v>
      </c>
      <c r="I209" t="s">
        <v>17</v>
      </c>
      <c r="J209" t="s">
        <v>18</v>
      </c>
      <c r="K209" s="13">
        <v>36.700000000000003</v>
      </c>
      <c r="L209" t="s">
        <v>46</v>
      </c>
      <c r="M209">
        <v>208</v>
      </c>
      <c r="N209" t="s">
        <v>40</v>
      </c>
      <c r="O209" t="s">
        <v>409</v>
      </c>
      <c r="P209" s="11">
        <f>SUMIF('cocina'!A:A,M209,'cocina'!K:K)</f>
        <v>180</v>
      </c>
      <c r="Q209" s="2">
        <f t="shared" si="9"/>
        <v>0.13749999999951493</v>
      </c>
      <c r="R209" s="2">
        <f>SUMIF('cocina'!A:A,M209,'cocina'!H:H)/1440</f>
        <v>6.9444444444444448E-2</v>
      </c>
      <c r="S209" s="2">
        <f t="shared" si="10"/>
        <v>6.8055555555070479E-2</v>
      </c>
      <c r="T209" t="str">
        <f t="shared" si="11"/>
        <v>SÍ</v>
      </c>
    </row>
    <row r="210" spans="1:20" x14ac:dyDescent="0.25">
      <c r="A210" s="6">
        <v>9</v>
      </c>
      <c r="B210" t="s">
        <v>410</v>
      </c>
      <c r="C210">
        <v>6</v>
      </c>
      <c r="D210" s="2">
        <v>45018.063194444447</v>
      </c>
      <c r="E210" s="1">
        <f>sala[[#This Row],[Hora de llegada]]</f>
        <v>45018.063194444447</v>
      </c>
      <c r="F210" s="2">
        <v>45018.17083333333</v>
      </c>
      <c r="G210" s="1">
        <f>sala[[#This Row],[Hora de Salida]]</f>
        <v>45018.17083333333</v>
      </c>
      <c r="H210" t="s">
        <v>23</v>
      </c>
      <c r="I210" t="s">
        <v>43</v>
      </c>
      <c r="J210" t="s">
        <v>25</v>
      </c>
      <c r="K210" s="13">
        <v>34.49</v>
      </c>
      <c r="L210" t="s">
        <v>19</v>
      </c>
      <c r="M210">
        <v>209</v>
      </c>
      <c r="N210" t="s">
        <v>52</v>
      </c>
      <c r="O210" t="s">
        <v>411</v>
      </c>
      <c r="P210" s="11">
        <f>SUMIF('cocina'!A:A,M210,'cocina'!K:K)</f>
        <v>214</v>
      </c>
      <c r="Q210" s="2">
        <f t="shared" si="9"/>
        <v>0.10763888888322981</v>
      </c>
      <c r="R210" s="2">
        <f>SUMIF('cocina'!A:A,M210,'cocina'!H:H)/1440</f>
        <v>0.11874999999999999</v>
      </c>
      <c r="S210" s="2">
        <f t="shared" si="10"/>
        <v>0</v>
      </c>
      <c r="T210" t="str">
        <f t="shared" si="11"/>
        <v>NO</v>
      </c>
    </row>
    <row r="211" spans="1:20" x14ac:dyDescent="0.25">
      <c r="A211" s="6">
        <v>10</v>
      </c>
      <c r="B211" t="s">
        <v>412</v>
      </c>
      <c r="C211">
        <v>4</v>
      </c>
      <c r="D211" s="2">
        <v>45018.113194444442</v>
      </c>
      <c r="E211" s="1">
        <f>sala[[#This Row],[Hora de llegada]]</f>
        <v>45018.113194444442</v>
      </c>
      <c r="F211" s="2">
        <v>45018.186805555553</v>
      </c>
      <c r="G211" s="1">
        <f>sala[[#This Row],[Hora de Salida]]</f>
        <v>45018.186805555553</v>
      </c>
      <c r="H211" t="s">
        <v>29</v>
      </c>
      <c r="I211" t="s">
        <v>24</v>
      </c>
      <c r="J211" t="s">
        <v>30</v>
      </c>
      <c r="K211" s="13">
        <v>14.67</v>
      </c>
      <c r="L211" t="s">
        <v>31</v>
      </c>
      <c r="M211">
        <v>210</v>
      </c>
      <c r="N211" t="s">
        <v>47</v>
      </c>
      <c r="O211" t="s">
        <v>413</v>
      </c>
      <c r="P211" s="11">
        <f>SUMIF('cocina'!A:A,M211,'cocina'!K:K)</f>
        <v>195</v>
      </c>
      <c r="Q211" s="2">
        <f t="shared" si="9"/>
        <v>7.3611111110949423E-2</v>
      </c>
      <c r="R211" s="2">
        <f>SUMIF('cocina'!A:A,M211,'cocina'!H:H)/1440</f>
        <v>0.10972222222222222</v>
      </c>
      <c r="S211" s="2">
        <f t="shared" si="10"/>
        <v>0</v>
      </c>
      <c r="T211" t="str">
        <f t="shared" si="11"/>
        <v>NO</v>
      </c>
    </row>
    <row r="212" spans="1:20" x14ac:dyDescent="0.25">
      <c r="A212" s="6">
        <v>1</v>
      </c>
      <c r="B212" t="s">
        <v>414</v>
      </c>
      <c r="C212">
        <v>2</v>
      </c>
      <c r="D212" s="2">
        <v>45018.152777777781</v>
      </c>
      <c r="E212" s="1">
        <f>sala[[#This Row],[Hora de llegada]]</f>
        <v>45018.152777777781</v>
      </c>
      <c r="F212" s="2">
        <v>45018.226388888892</v>
      </c>
      <c r="G212" s="1">
        <f>sala[[#This Row],[Hora de Salida]]</f>
        <v>45018.226388888892</v>
      </c>
      <c r="H212" t="s">
        <v>23</v>
      </c>
      <c r="I212" t="s">
        <v>17</v>
      </c>
      <c r="J212" t="s">
        <v>18</v>
      </c>
      <c r="K212" s="13">
        <v>11.13</v>
      </c>
      <c r="L212" t="s">
        <v>19</v>
      </c>
      <c r="M212">
        <v>211</v>
      </c>
      <c r="N212" t="s">
        <v>94</v>
      </c>
      <c r="O212" t="s">
        <v>415</v>
      </c>
      <c r="P212" s="11">
        <f>SUMIF('cocina'!A:A,M212,'cocina'!K:K)</f>
        <v>169</v>
      </c>
      <c r="Q212" s="2">
        <f t="shared" si="9"/>
        <v>7.3611111110949423E-2</v>
      </c>
      <c r="R212" s="2">
        <f>SUMIF('cocina'!A:A,M212,'cocina'!H:H)/1440</f>
        <v>9.375E-2</v>
      </c>
      <c r="S212" s="2">
        <f t="shared" si="10"/>
        <v>0</v>
      </c>
      <c r="T212" t="str">
        <f t="shared" si="11"/>
        <v>NO</v>
      </c>
    </row>
    <row r="213" spans="1:20" x14ac:dyDescent="0.25">
      <c r="A213" s="6">
        <v>14</v>
      </c>
      <c r="B213" t="s">
        <v>209</v>
      </c>
      <c r="C213">
        <v>6</v>
      </c>
      <c r="D213" s="2">
        <v>45018.107638888891</v>
      </c>
      <c r="E213" s="1">
        <f>sala[[#This Row],[Hora de llegada]]</f>
        <v>45018.107638888891</v>
      </c>
      <c r="F213" s="2">
        <v>45018.152777777781</v>
      </c>
      <c r="G213" s="1">
        <f>sala[[#This Row],[Hora de Salida]]</f>
        <v>45018.152777777781</v>
      </c>
      <c r="H213" t="s">
        <v>39</v>
      </c>
      <c r="I213" t="s">
        <v>17</v>
      </c>
      <c r="J213" t="s">
        <v>18</v>
      </c>
      <c r="K213" s="13">
        <v>18.850000000000001</v>
      </c>
      <c r="L213" t="s">
        <v>46</v>
      </c>
      <c r="M213">
        <v>212</v>
      </c>
      <c r="N213" t="s">
        <v>40</v>
      </c>
      <c r="O213" t="s">
        <v>416</v>
      </c>
      <c r="P213" s="11">
        <f>SUMIF('cocina'!A:A,M213,'cocina'!K:K)</f>
        <v>245</v>
      </c>
      <c r="Q213" s="2">
        <f t="shared" si="9"/>
        <v>5.5555555557172433E-2</v>
      </c>
      <c r="R213" s="2">
        <f>SUMIF('cocina'!A:A,M213,'cocina'!H:H)/1440</f>
        <v>0.11388888888888889</v>
      </c>
      <c r="S213" s="2">
        <f t="shared" si="10"/>
        <v>0</v>
      </c>
      <c r="T213" t="str">
        <f t="shared" si="11"/>
        <v>NO</v>
      </c>
    </row>
    <row r="214" spans="1:20" x14ac:dyDescent="0.25">
      <c r="A214" s="6">
        <v>13</v>
      </c>
      <c r="B214" t="s">
        <v>417</v>
      </c>
      <c r="C214">
        <v>6</v>
      </c>
      <c r="D214" s="2">
        <v>45018.073611111111</v>
      </c>
      <c r="E214" s="1">
        <f>sala[[#This Row],[Hora de llegada]]</f>
        <v>45018.073611111111</v>
      </c>
      <c r="F214" s="2">
        <v>45018.206944444442</v>
      </c>
      <c r="G214" s="1">
        <f>sala[[#This Row],[Hora de Salida]]</f>
        <v>45018.206944444442</v>
      </c>
      <c r="H214" t="s">
        <v>35</v>
      </c>
      <c r="I214" t="s">
        <v>17</v>
      </c>
      <c r="J214" t="s">
        <v>30</v>
      </c>
      <c r="K214" s="13">
        <v>28.1</v>
      </c>
      <c r="L214" t="s">
        <v>31</v>
      </c>
      <c r="M214">
        <v>213</v>
      </c>
      <c r="N214" t="s">
        <v>40</v>
      </c>
      <c r="O214" t="s">
        <v>418</v>
      </c>
      <c r="P214" s="11">
        <f>SUMIF('cocina'!A:A,M214,'cocina'!K:K)</f>
        <v>87</v>
      </c>
      <c r="Q214" s="2">
        <f t="shared" si="9"/>
        <v>0.13333333333139308</v>
      </c>
      <c r="R214" s="2">
        <f>SUMIF('cocina'!A:A,M214,'cocina'!H:H)/1440</f>
        <v>6.9444444444444448E-2</v>
      </c>
      <c r="S214" s="2">
        <f t="shared" si="10"/>
        <v>6.388888888694863E-2</v>
      </c>
      <c r="T214" t="str">
        <f t="shared" si="11"/>
        <v>SÍ</v>
      </c>
    </row>
    <row r="215" spans="1:20" x14ac:dyDescent="0.25">
      <c r="A215" s="6">
        <v>2</v>
      </c>
      <c r="B215" t="s">
        <v>419</v>
      </c>
      <c r="C215">
        <v>4</v>
      </c>
      <c r="D215" s="2">
        <v>45018.137499999997</v>
      </c>
      <c r="E215" s="1">
        <f>sala[[#This Row],[Hora de llegada]]</f>
        <v>45018.137499999997</v>
      </c>
      <c r="F215" s="2">
        <v>45018.214583333334</v>
      </c>
      <c r="G215" s="1">
        <f>sala[[#This Row],[Hora de Salida]]</f>
        <v>45018.214583333334</v>
      </c>
      <c r="H215" t="s">
        <v>23</v>
      </c>
      <c r="I215" t="s">
        <v>17</v>
      </c>
      <c r="J215" t="s">
        <v>18</v>
      </c>
      <c r="K215" s="13">
        <v>33.39</v>
      </c>
      <c r="L215" t="s">
        <v>46</v>
      </c>
      <c r="M215">
        <v>214</v>
      </c>
      <c r="N215" t="s">
        <v>94</v>
      </c>
      <c r="O215" t="s">
        <v>420</v>
      </c>
      <c r="P215" s="11">
        <f>SUMIF('cocina'!A:A,M215,'cocina'!K:K)</f>
        <v>228</v>
      </c>
      <c r="Q215" s="2">
        <f t="shared" si="9"/>
        <v>8.7500000003880515E-2</v>
      </c>
      <c r="R215" s="2">
        <f>SUMIF('cocina'!A:A,M215,'cocina'!H:H)/1440</f>
        <v>2.6388888888888889E-2</v>
      </c>
      <c r="S215" s="2">
        <f t="shared" si="10"/>
        <v>6.1111111114991623E-2</v>
      </c>
      <c r="T215" t="str">
        <f t="shared" si="11"/>
        <v>SÍ</v>
      </c>
    </row>
    <row r="216" spans="1:20" x14ac:dyDescent="0.25">
      <c r="A216" s="6">
        <v>6</v>
      </c>
      <c r="B216" t="s">
        <v>421</v>
      </c>
      <c r="C216">
        <v>4</v>
      </c>
      <c r="D216" s="2">
        <v>45018.161111111112</v>
      </c>
      <c r="E216" s="1">
        <f>sala[[#This Row],[Hora de llegada]]</f>
        <v>45018.161111111112</v>
      </c>
      <c r="F216" s="2">
        <v>45018.267361111109</v>
      </c>
      <c r="G216" s="1">
        <f>sala[[#This Row],[Hora de Salida]]</f>
        <v>45018.267361111109</v>
      </c>
      <c r="H216" t="s">
        <v>16</v>
      </c>
      <c r="I216" t="s">
        <v>17</v>
      </c>
      <c r="J216" t="s">
        <v>18</v>
      </c>
      <c r="K216" s="13">
        <v>35.64</v>
      </c>
      <c r="L216" t="s">
        <v>46</v>
      </c>
      <c r="M216">
        <v>215</v>
      </c>
      <c r="N216" t="s">
        <v>55</v>
      </c>
      <c r="O216" t="s">
        <v>422</v>
      </c>
      <c r="P216" s="11">
        <f>SUMIF('cocina'!A:A,M216,'cocina'!K:K)</f>
        <v>158</v>
      </c>
      <c r="Q216" s="2">
        <f t="shared" si="9"/>
        <v>0.11666666666375629</v>
      </c>
      <c r="R216" s="2">
        <f>SUMIF('cocina'!A:A,M216,'cocina'!H:H)/1440</f>
        <v>3.1944444444444442E-2</v>
      </c>
      <c r="S216" s="2">
        <f t="shared" si="10"/>
        <v>8.4722222219311846E-2</v>
      </c>
      <c r="T216" t="str">
        <f t="shared" si="11"/>
        <v>SÍ</v>
      </c>
    </row>
    <row r="217" spans="1:20" x14ac:dyDescent="0.25">
      <c r="A217" s="6">
        <v>17</v>
      </c>
      <c r="B217" t="s">
        <v>423</v>
      </c>
      <c r="C217">
        <v>6</v>
      </c>
      <c r="D217" s="2">
        <v>45018.073611111111</v>
      </c>
      <c r="E217" s="1">
        <f>sala[[#This Row],[Hora de llegada]]</f>
        <v>45018.073611111111</v>
      </c>
      <c r="F217" s="2">
        <v>45018.23333333333</v>
      </c>
      <c r="G217" s="1">
        <f>sala[[#This Row],[Hora de Salida]]</f>
        <v>45018.23333333333</v>
      </c>
      <c r="H217" t="s">
        <v>29</v>
      </c>
      <c r="I217" t="s">
        <v>17</v>
      </c>
      <c r="J217" t="s">
        <v>30</v>
      </c>
      <c r="K217" s="13">
        <v>35.69</v>
      </c>
      <c r="L217" t="s">
        <v>31</v>
      </c>
      <c r="M217">
        <v>216</v>
      </c>
      <c r="N217" t="s">
        <v>55</v>
      </c>
      <c r="O217" t="s">
        <v>424</v>
      </c>
      <c r="P217" s="11">
        <f>SUMIF('cocina'!A:A,M217,'cocina'!K:K)</f>
        <v>142</v>
      </c>
      <c r="Q217" s="2">
        <f t="shared" si="9"/>
        <v>0.15972222221898846</v>
      </c>
      <c r="R217" s="2">
        <f>SUMIF('cocina'!A:A,M217,'cocina'!H:H)/1440</f>
        <v>8.3333333333333329E-2</v>
      </c>
      <c r="S217" s="2">
        <f t="shared" si="10"/>
        <v>7.6388888885655135E-2</v>
      </c>
      <c r="T217" t="str">
        <f t="shared" si="11"/>
        <v>SÍ</v>
      </c>
    </row>
    <row r="218" spans="1:20" x14ac:dyDescent="0.25">
      <c r="A218" s="6">
        <v>1</v>
      </c>
      <c r="B218" t="s">
        <v>356</v>
      </c>
      <c r="C218">
        <v>2</v>
      </c>
      <c r="D218" s="2">
        <v>45018.037499999999</v>
      </c>
      <c r="E218" s="1">
        <f>sala[[#This Row],[Hora de llegada]]</f>
        <v>45018.037499999999</v>
      </c>
      <c r="F218" s="2">
        <v>45018.197916666664</v>
      </c>
      <c r="G218" s="1">
        <f>sala[[#This Row],[Hora de Salida]]</f>
        <v>45018.197916666664</v>
      </c>
      <c r="H218" t="s">
        <v>16</v>
      </c>
      <c r="I218" t="s">
        <v>43</v>
      </c>
      <c r="J218" t="s">
        <v>30</v>
      </c>
      <c r="K218" s="13">
        <v>31.17</v>
      </c>
      <c r="L218" t="s">
        <v>46</v>
      </c>
      <c r="M218">
        <v>217</v>
      </c>
      <c r="N218" t="s">
        <v>26</v>
      </c>
      <c r="O218" t="s">
        <v>425</v>
      </c>
      <c r="P218" s="11">
        <f>SUMIF('cocina'!A:A,M218,'cocina'!K:K)</f>
        <v>96</v>
      </c>
      <c r="Q218" s="2">
        <f t="shared" si="9"/>
        <v>0.1708333333323632</v>
      </c>
      <c r="R218" s="2">
        <f>SUMIF('cocina'!A:A,M218,'cocina'!H:H)/1440</f>
        <v>9.0277777777777769E-3</v>
      </c>
      <c r="S218" s="2">
        <f t="shared" si="10"/>
        <v>0.16180555555458542</v>
      </c>
      <c r="T218" t="str">
        <f t="shared" si="11"/>
        <v>SÍ</v>
      </c>
    </row>
    <row r="219" spans="1:20" x14ac:dyDescent="0.25">
      <c r="A219" s="6">
        <v>13</v>
      </c>
      <c r="B219" t="s">
        <v>426</v>
      </c>
      <c r="C219">
        <v>3</v>
      </c>
      <c r="D219" s="2">
        <v>45018.018750000003</v>
      </c>
      <c r="E219" s="1">
        <f>sala[[#This Row],[Hora de llegada]]</f>
        <v>45018.018750000003</v>
      </c>
      <c r="F219" s="2">
        <v>45018.15347222222</v>
      </c>
      <c r="G219" s="1">
        <f>sala[[#This Row],[Hora de Salida]]</f>
        <v>45018.15347222222</v>
      </c>
      <c r="H219" t="s">
        <v>35</v>
      </c>
      <c r="I219" t="s">
        <v>17</v>
      </c>
      <c r="J219" t="s">
        <v>30</v>
      </c>
      <c r="K219" s="13">
        <v>23.34</v>
      </c>
      <c r="L219" t="s">
        <v>46</v>
      </c>
      <c r="M219">
        <v>218</v>
      </c>
      <c r="N219" t="s">
        <v>94</v>
      </c>
      <c r="O219" t="s">
        <v>427</v>
      </c>
      <c r="P219" s="11">
        <f>SUMIF('cocina'!A:A,M219,'cocina'!K:K)</f>
        <v>184</v>
      </c>
      <c r="Q219" s="2">
        <f t="shared" si="9"/>
        <v>0.14513888888419993</v>
      </c>
      <c r="R219" s="2">
        <f>SUMIF('cocina'!A:A,M219,'cocina'!H:H)/1440</f>
        <v>3.1944444444444442E-2</v>
      </c>
      <c r="S219" s="2">
        <f t="shared" si="10"/>
        <v>0.11319444443975549</v>
      </c>
      <c r="T219" t="str">
        <f t="shared" si="11"/>
        <v>SÍ</v>
      </c>
    </row>
    <row r="220" spans="1:20" x14ac:dyDescent="0.25">
      <c r="A220" s="6">
        <v>1</v>
      </c>
      <c r="B220" t="s">
        <v>428</v>
      </c>
      <c r="C220">
        <v>5</v>
      </c>
      <c r="D220" s="2">
        <v>45018.106249999997</v>
      </c>
      <c r="E220" s="1">
        <f>sala[[#This Row],[Hora de llegada]]</f>
        <v>45018.106249999997</v>
      </c>
      <c r="F220" s="2">
        <v>45018.200694444444</v>
      </c>
      <c r="G220" s="1">
        <f>sala[[#This Row],[Hora de Salida]]</f>
        <v>45018.200694444444</v>
      </c>
      <c r="H220" t="s">
        <v>16</v>
      </c>
      <c r="I220" t="s">
        <v>17</v>
      </c>
      <c r="J220" t="s">
        <v>30</v>
      </c>
      <c r="K220" s="13">
        <v>46.96</v>
      </c>
      <c r="L220" t="s">
        <v>31</v>
      </c>
      <c r="M220">
        <v>219</v>
      </c>
      <c r="N220" t="s">
        <v>47</v>
      </c>
      <c r="O220" t="s">
        <v>237</v>
      </c>
      <c r="P220" s="11">
        <f>SUMIF('cocina'!A:A,M220,'cocina'!K:K)</f>
        <v>139</v>
      </c>
      <c r="Q220" s="2">
        <f t="shared" si="9"/>
        <v>9.4444444446708076E-2</v>
      </c>
      <c r="R220" s="2">
        <f>SUMIF('cocina'!A:A,M220,'cocina'!H:H)/1440</f>
        <v>1.5972222222222221E-2</v>
      </c>
      <c r="S220" s="2">
        <f t="shared" si="10"/>
        <v>7.8472222224485855E-2</v>
      </c>
      <c r="T220" t="str">
        <f t="shared" si="11"/>
        <v>SÍ</v>
      </c>
    </row>
    <row r="221" spans="1:20" x14ac:dyDescent="0.25">
      <c r="A221" s="6">
        <v>15</v>
      </c>
      <c r="B221" t="s">
        <v>386</v>
      </c>
      <c r="C221">
        <v>6</v>
      </c>
      <c r="D221" s="2">
        <v>45018.042361111111</v>
      </c>
      <c r="E221" s="1">
        <f>sala[[#This Row],[Hora de llegada]]</f>
        <v>45018.042361111111</v>
      </c>
      <c r="F221" s="2">
        <v>45018.206250000003</v>
      </c>
      <c r="G221" s="1">
        <f>sala[[#This Row],[Hora de Salida]]</f>
        <v>45018.206250000003</v>
      </c>
      <c r="H221" t="s">
        <v>35</v>
      </c>
      <c r="I221" t="s">
        <v>17</v>
      </c>
      <c r="J221" t="s">
        <v>30</v>
      </c>
      <c r="K221" s="13">
        <v>48.5</v>
      </c>
      <c r="L221" t="s">
        <v>19</v>
      </c>
      <c r="M221">
        <v>220</v>
      </c>
      <c r="N221" t="s">
        <v>70</v>
      </c>
      <c r="O221" t="s">
        <v>270</v>
      </c>
      <c r="P221" s="11">
        <f>SUMIF('cocina'!A:A,M221,'cocina'!K:K)</f>
        <v>24</v>
      </c>
      <c r="Q221" s="2">
        <f t="shared" si="9"/>
        <v>0.16388888889196096</v>
      </c>
      <c r="R221" s="2">
        <f>SUMIF('cocina'!A:A,M221,'cocina'!H:H)/1440</f>
        <v>9.0277777777777769E-3</v>
      </c>
      <c r="S221" s="2">
        <f t="shared" si="10"/>
        <v>0.15486111111418319</v>
      </c>
      <c r="T221" t="str">
        <f t="shared" si="11"/>
        <v>SÍ</v>
      </c>
    </row>
    <row r="222" spans="1:20" x14ac:dyDescent="0.25">
      <c r="A222" s="6">
        <v>16</v>
      </c>
      <c r="B222" t="s">
        <v>429</v>
      </c>
      <c r="C222">
        <v>1</v>
      </c>
      <c r="D222" s="2">
        <v>45018.07708333333</v>
      </c>
      <c r="E222" s="1">
        <f>sala[[#This Row],[Hora de llegada]]</f>
        <v>45018.07708333333</v>
      </c>
      <c r="F222" s="2">
        <v>45018.128472222219</v>
      </c>
      <c r="G222" s="1">
        <f>sala[[#This Row],[Hora de Salida]]</f>
        <v>45018.128472222219</v>
      </c>
      <c r="H222" t="s">
        <v>16</v>
      </c>
      <c r="I222" t="s">
        <v>17</v>
      </c>
      <c r="J222" t="s">
        <v>30</v>
      </c>
      <c r="K222" s="13">
        <v>17.829999999999998</v>
      </c>
      <c r="L222" t="s">
        <v>31</v>
      </c>
      <c r="M222">
        <v>221</v>
      </c>
      <c r="N222" t="s">
        <v>75</v>
      </c>
      <c r="O222" t="s">
        <v>430</v>
      </c>
      <c r="P222" s="11">
        <f>SUMIF('cocina'!A:A,M222,'cocina'!K:K)</f>
        <v>193</v>
      </c>
      <c r="Q222" s="2">
        <f t="shared" si="9"/>
        <v>5.1388888889050577E-2</v>
      </c>
      <c r="R222" s="2">
        <f>SUMIF('cocina'!A:A,M222,'cocina'!H:H)/1440</f>
        <v>7.4999999999999997E-2</v>
      </c>
      <c r="S222" s="2">
        <f t="shared" si="10"/>
        <v>0</v>
      </c>
      <c r="T222" t="str">
        <f t="shared" si="11"/>
        <v>NO</v>
      </c>
    </row>
    <row r="223" spans="1:20" x14ac:dyDescent="0.25">
      <c r="A223" s="6">
        <v>3</v>
      </c>
      <c r="B223" t="s">
        <v>431</v>
      </c>
      <c r="C223">
        <v>3</v>
      </c>
      <c r="D223" s="2">
        <v>45018.151388888888</v>
      </c>
      <c r="E223" s="1">
        <f>sala[[#This Row],[Hora de llegada]]</f>
        <v>45018.151388888888</v>
      </c>
      <c r="F223" s="2">
        <v>45018.279166666667</v>
      </c>
      <c r="G223" s="1">
        <f>sala[[#This Row],[Hora de Salida]]</f>
        <v>45018.279166666667</v>
      </c>
      <c r="H223" t="s">
        <v>35</v>
      </c>
      <c r="I223" t="s">
        <v>43</v>
      </c>
      <c r="J223" t="s">
        <v>18</v>
      </c>
      <c r="K223" s="13">
        <v>32.58</v>
      </c>
      <c r="L223" t="s">
        <v>31</v>
      </c>
      <c r="M223">
        <v>222</v>
      </c>
      <c r="N223" t="s">
        <v>70</v>
      </c>
      <c r="O223" t="s">
        <v>432</v>
      </c>
      <c r="P223" s="11">
        <f>SUMIF('cocina'!A:A,M223,'cocina'!K:K)</f>
        <v>97</v>
      </c>
      <c r="Q223" s="2">
        <f t="shared" si="9"/>
        <v>0.12777777777955635</v>
      </c>
      <c r="R223" s="2">
        <f>SUMIF('cocina'!A:A,M223,'cocina'!H:H)/1440</f>
        <v>5.9027777777777776E-2</v>
      </c>
      <c r="S223" s="2">
        <f t="shared" si="10"/>
        <v>6.8750000001778569E-2</v>
      </c>
      <c r="T223" t="str">
        <f t="shared" si="11"/>
        <v>SÍ</v>
      </c>
    </row>
    <row r="224" spans="1:20" x14ac:dyDescent="0.25">
      <c r="A224" s="6">
        <v>19</v>
      </c>
      <c r="B224" t="s">
        <v>433</v>
      </c>
      <c r="C224">
        <v>2</v>
      </c>
      <c r="D224" s="2">
        <v>45018.052777777775</v>
      </c>
      <c r="E224" s="1">
        <f>sala[[#This Row],[Hora de llegada]]</f>
        <v>45018.052777777775</v>
      </c>
      <c r="F224" s="2">
        <v>45018.118055555555</v>
      </c>
      <c r="G224" s="1">
        <f>sala[[#This Row],[Hora de Salida]]</f>
        <v>45018.118055555555</v>
      </c>
      <c r="H224" t="s">
        <v>35</v>
      </c>
      <c r="I224" t="s">
        <v>43</v>
      </c>
      <c r="J224" t="s">
        <v>30</v>
      </c>
      <c r="K224" s="13">
        <v>49.62</v>
      </c>
      <c r="L224" t="s">
        <v>19</v>
      </c>
      <c r="M224">
        <v>223</v>
      </c>
      <c r="N224" t="s">
        <v>94</v>
      </c>
      <c r="O224" t="s">
        <v>425</v>
      </c>
      <c r="P224" s="11">
        <f>SUMIF('cocina'!A:A,M224,'cocina'!K:K)</f>
        <v>32</v>
      </c>
      <c r="Q224" s="2">
        <f t="shared" si="9"/>
        <v>6.5277777779556345E-2</v>
      </c>
      <c r="R224" s="2">
        <f>SUMIF('cocina'!A:A,M224,'cocina'!H:H)/1440</f>
        <v>3.6805555555555557E-2</v>
      </c>
      <c r="S224" s="2">
        <f t="shared" si="10"/>
        <v>2.8472222224000789E-2</v>
      </c>
      <c r="T224" t="str">
        <f t="shared" si="11"/>
        <v>SÍ</v>
      </c>
    </row>
    <row r="225" spans="1:20" x14ac:dyDescent="0.25">
      <c r="A225" s="6">
        <v>7</v>
      </c>
      <c r="B225" t="s">
        <v>434</v>
      </c>
      <c r="C225">
        <v>6</v>
      </c>
      <c r="D225" s="2">
        <v>45018.088194444441</v>
      </c>
      <c r="E225" s="1">
        <f>sala[[#This Row],[Hora de llegada]]</f>
        <v>45018.088194444441</v>
      </c>
      <c r="F225" s="2">
        <v>45018.240972222222</v>
      </c>
      <c r="G225" s="1">
        <f>sala[[#This Row],[Hora de Salida]]</f>
        <v>45018.240972222222</v>
      </c>
      <c r="H225" t="s">
        <v>16</v>
      </c>
      <c r="I225" t="s">
        <v>17</v>
      </c>
      <c r="J225" t="s">
        <v>30</v>
      </c>
      <c r="K225" s="13">
        <v>17.61</v>
      </c>
      <c r="L225" t="s">
        <v>46</v>
      </c>
      <c r="M225">
        <v>224</v>
      </c>
      <c r="N225" t="s">
        <v>52</v>
      </c>
      <c r="O225" t="s">
        <v>267</v>
      </c>
      <c r="P225" s="11">
        <f>SUMIF('cocina'!A:A,M225,'cocina'!K:K)</f>
        <v>52</v>
      </c>
      <c r="Q225" s="2">
        <f t="shared" si="9"/>
        <v>0.16319444444767819</v>
      </c>
      <c r="R225" s="2">
        <f>SUMIF('cocina'!A:A,M225,'cocina'!H:H)/1440</f>
        <v>1.3888888888888888E-2</v>
      </c>
      <c r="S225" s="2">
        <f t="shared" si="10"/>
        <v>0.1493055555587893</v>
      </c>
      <c r="T225" t="str">
        <f t="shared" si="11"/>
        <v>SÍ</v>
      </c>
    </row>
    <row r="226" spans="1:20" x14ac:dyDescent="0.25">
      <c r="A226" s="6">
        <v>19</v>
      </c>
      <c r="B226" t="s">
        <v>435</v>
      </c>
      <c r="C226">
        <v>4</v>
      </c>
      <c r="D226" s="2">
        <v>45018.009722222225</v>
      </c>
      <c r="E226" s="1">
        <f>sala[[#This Row],[Hora de llegada]]</f>
        <v>45018.009722222225</v>
      </c>
      <c r="F226" s="2">
        <v>45018.058333333334</v>
      </c>
      <c r="G226" s="1">
        <f>sala[[#This Row],[Hora de Salida]]</f>
        <v>45018.058333333334</v>
      </c>
      <c r="H226" t="s">
        <v>16</v>
      </c>
      <c r="I226" t="s">
        <v>24</v>
      </c>
      <c r="J226" t="s">
        <v>30</v>
      </c>
      <c r="K226" s="13">
        <v>35.020000000000003</v>
      </c>
      <c r="L226" t="s">
        <v>19</v>
      </c>
      <c r="M226">
        <v>225</v>
      </c>
      <c r="N226" t="s">
        <v>40</v>
      </c>
      <c r="O226" t="s">
        <v>436</v>
      </c>
      <c r="P226" s="11">
        <f>SUMIF('cocina'!A:A,M226,'cocina'!K:K)</f>
        <v>168</v>
      </c>
      <c r="Q226" s="2">
        <f t="shared" si="9"/>
        <v>4.8611111109494232E-2</v>
      </c>
      <c r="R226" s="2">
        <f>SUMIF('cocina'!A:A,M226,'cocina'!H:H)/1440</f>
        <v>6.5277777777777782E-2</v>
      </c>
      <c r="S226" s="2">
        <f t="shared" si="10"/>
        <v>0</v>
      </c>
      <c r="T226" t="str">
        <f t="shared" si="11"/>
        <v>NO</v>
      </c>
    </row>
    <row r="227" spans="1:20" x14ac:dyDescent="0.25">
      <c r="A227" s="6">
        <v>7</v>
      </c>
      <c r="B227" t="s">
        <v>437</v>
      </c>
      <c r="C227">
        <v>6</v>
      </c>
      <c r="D227" s="2">
        <v>45018.040277777778</v>
      </c>
      <c r="E227" s="1">
        <f>sala[[#This Row],[Hora de llegada]]</f>
        <v>45018.040277777778</v>
      </c>
      <c r="F227" s="2">
        <v>45018.17291666667</v>
      </c>
      <c r="G227" s="1">
        <f>sala[[#This Row],[Hora de Salida]]</f>
        <v>45018.17291666667</v>
      </c>
      <c r="H227" t="s">
        <v>23</v>
      </c>
      <c r="I227" t="s">
        <v>43</v>
      </c>
      <c r="J227" t="s">
        <v>30</v>
      </c>
      <c r="K227" s="13">
        <v>39.479999999999997</v>
      </c>
      <c r="L227" t="s">
        <v>19</v>
      </c>
      <c r="M227">
        <v>226</v>
      </c>
      <c r="N227" t="s">
        <v>47</v>
      </c>
      <c r="O227" t="s">
        <v>438</v>
      </c>
      <c r="P227" s="11">
        <f>SUMIF('cocina'!A:A,M227,'cocina'!K:K)</f>
        <v>171</v>
      </c>
      <c r="Q227" s="2">
        <f t="shared" si="9"/>
        <v>0.13263888889196096</v>
      </c>
      <c r="R227" s="2">
        <f>SUMIF('cocina'!A:A,M227,'cocina'!H:H)/1440</f>
        <v>0.10138888888888889</v>
      </c>
      <c r="S227" s="2">
        <f t="shared" si="10"/>
        <v>3.125000000307207E-2</v>
      </c>
      <c r="T227" t="str">
        <f t="shared" si="11"/>
        <v>SÍ</v>
      </c>
    </row>
    <row r="228" spans="1:20" x14ac:dyDescent="0.25">
      <c r="A228" s="6">
        <v>17</v>
      </c>
      <c r="B228" t="s">
        <v>215</v>
      </c>
      <c r="C228">
        <v>6</v>
      </c>
      <c r="D228" s="2">
        <v>45018.075694444444</v>
      </c>
      <c r="E228" s="1">
        <f>sala[[#This Row],[Hora de llegada]]</f>
        <v>45018.075694444444</v>
      </c>
      <c r="F228" s="2">
        <v>45018.202777777777</v>
      </c>
      <c r="G228" s="1">
        <f>sala[[#This Row],[Hora de Salida]]</f>
        <v>45018.202777777777</v>
      </c>
      <c r="H228" t="s">
        <v>35</v>
      </c>
      <c r="I228" t="s">
        <v>17</v>
      </c>
      <c r="J228" t="s">
        <v>30</v>
      </c>
      <c r="K228" s="13">
        <v>41.05</v>
      </c>
      <c r="L228" t="s">
        <v>31</v>
      </c>
      <c r="M228">
        <v>227</v>
      </c>
      <c r="N228" t="s">
        <v>75</v>
      </c>
      <c r="O228" t="s">
        <v>439</v>
      </c>
      <c r="P228" s="11">
        <f>SUMIF('cocina'!A:A,M228,'cocina'!K:K)</f>
        <v>211</v>
      </c>
      <c r="Q228" s="2">
        <f t="shared" si="9"/>
        <v>0.12708333333284827</v>
      </c>
      <c r="R228" s="2">
        <f>SUMIF('cocina'!A:A,M228,'cocina'!H:H)/1440</f>
        <v>8.2638888888888887E-2</v>
      </c>
      <c r="S228" s="2">
        <f t="shared" si="10"/>
        <v>4.4444444443959383E-2</v>
      </c>
      <c r="T228" t="str">
        <f t="shared" si="11"/>
        <v>SÍ</v>
      </c>
    </row>
    <row r="229" spans="1:20" x14ac:dyDescent="0.25">
      <c r="A229" s="6">
        <v>16</v>
      </c>
      <c r="B229" t="s">
        <v>440</v>
      </c>
      <c r="C229">
        <v>4</v>
      </c>
      <c r="D229" s="2">
        <v>45018.069444444445</v>
      </c>
      <c r="E229" s="1">
        <f>sala[[#This Row],[Hora de llegada]]</f>
        <v>45018.069444444445</v>
      </c>
      <c r="F229" s="2">
        <v>45018.168055555558</v>
      </c>
      <c r="G229" s="1">
        <f>sala[[#This Row],[Hora de Salida]]</f>
        <v>45018.168055555558</v>
      </c>
      <c r="H229" t="s">
        <v>16</v>
      </c>
      <c r="I229" t="s">
        <v>17</v>
      </c>
      <c r="J229" t="s">
        <v>30</v>
      </c>
      <c r="K229" s="13">
        <v>10.66</v>
      </c>
      <c r="L229" t="s">
        <v>46</v>
      </c>
      <c r="M229">
        <v>228</v>
      </c>
      <c r="N229" t="s">
        <v>70</v>
      </c>
      <c r="O229" t="s">
        <v>342</v>
      </c>
      <c r="P229" s="11">
        <f>SUMIF('cocina'!A:A,M229,'cocina'!K:K)</f>
        <v>69</v>
      </c>
      <c r="Q229" s="2">
        <f t="shared" si="9"/>
        <v>0.10902777777907129</v>
      </c>
      <c r="R229" s="2">
        <f>SUMIF('cocina'!A:A,M229,'cocina'!H:H)/1440</f>
        <v>2.4305555555555556E-2</v>
      </c>
      <c r="S229" s="2">
        <f t="shared" si="10"/>
        <v>8.4722222223515734E-2</v>
      </c>
      <c r="T229" t="str">
        <f t="shared" si="11"/>
        <v>SÍ</v>
      </c>
    </row>
    <row r="230" spans="1:20" x14ac:dyDescent="0.25">
      <c r="A230" s="6">
        <v>14</v>
      </c>
      <c r="B230" t="s">
        <v>441</v>
      </c>
      <c r="C230">
        <v>3</v>
      </c>
      <c r="D230" s="2">
        <v>45018.106944444444</v>
      </c>
      <c r="E230" s="1">
        <f>sala[[#This Row],[Hora de llegada]]</f>
        <v>45018.106944444444</v>
      </c>
      <c r="F230" s="2">
        <v>45018.1875</v>
      </c>
      <c r="G230" s="1">
        <f>sala[[#This Row],[Hora de Salida]]</f>
        <v>45018.1875</v>
      </c>
      <c r="H230" t="s">
        <v>29</v>
      </c>
      <c r="I230" t="s">
        <v>43</v>
      </c>
      <c r="J230" t="s">
        <v>30</v>
      </c>
      <c r="K230" s="13">
        <v>28.58</v>
      </c>
      <c r="L230" t="s">
        <v>19</v>
      </c>
      <c r="M230">
        <v>229</v>
      </c>
      <c r="N230" t="s">
        <v>52</v>
      </c>
      <c r="O230" t="s">
        <v>442</v>
      </c>
      <c r="P230" s="11">
        <f>SUMIF('cocina'!A:A,M230,'cocina'!K:K)</f>
        <v>124</v>
      </c>
      <c r="Q230" s="2">
        <f t="shared" si="9"/>
        <v>8.0555555556202307E-2</v>
      </c>
      <c r="R230" s="2">
        <f>SUMIF('cocina'!A:A,M230,'cocina'!H:H)/1440</f>
        <v>8.1250000000000003E-2</v>
      </c>
      <c r="S230" s="2">
        <f t="shared" si="10"/>
        <v>0</v>
      </c>
      <c r="T230" t="str">
        <f t="shared" si="11"/>
        <v>NO</v>
      </c>
    </row>
    <row r="231" spans="1:20" x14ac:dyDescent="0.25">
      <c r="A231" s="6">
        <v>5</v>
      </c>
      <c r="B231" t="s">
        <v>114</v>
      </c>
      <c r="C231">
        <v>5</v>
      </c>
      <c r="D231" s="2">
        <v>45018.09375</v>
      </c>
      <c r="E231" s="1">
        <f>sala[[#This Row],[Hora de llegada]]</f>
        <v>45018.09375</v>
      </c>
      <c r="F231" s="2">
        <v>45018.2</v>
      </c>
      <c r="G231" s="1">
        <f>sala[[#This Row],[Hora de Salida]]</f>
        <v>45018.2</v>
      </c>
      <c r="H231" t="s">
        <v>29</v>
      </c>
      <c r="I231" t="s">
        <v>17</v>
      </c>
      <c r="J231" t="s">
        <v>30</v>
      </c>
      <c r="K231" s="13">
        <v>15.84</v>
      </c>
      <c r="L231" t="s">
        <v>31</v>
      </c>
      <c r="M231">
        <v>230</v>
      </c>
      <c r="N231" t="s">
        <v>47</v>
      </c>
      <c r="O231" t="s">
        <v>443</v>
      </c>
      <c r="P231" s="11">
        <f>SUMIF('cocina'!A:A,M231,'cocina'!K:K)</f>
        <v>214</v>
      </c>
      <c r="Q231" s="2">
        <f t="shared" si="9"/>
        <v>0.10624999999708962</v>
      </c>
      <c r="R231" s="2">
        <f>SUMIF('cocina'!A:A,M231,'cocina'!H:H)/1440</f>
        <v>6.3194444444444442E-2</v>
      </c>
      <c r="S231" s="2">
        <f t="shared" si="10"/>
        <v>4.3055555552645175E-2</v>
      </c>
      <c r="T231" t="str">
        <f t="shared" si="11"/>
        <v>SÍ</v>
      </c>
    </row>
    <row r="232" spans="1:20" x14ac:dyDescent="0.25">
      <c r="A232" s="6">
        <v>8</v>
      </c>
      <c r="B232" t="s">
        <v>444</v>
      </c>
      <c r="C232">
        <v>2</v>
      </c>
      <c r="D232" s="2">
        <v>45018.05</v>
      </c>
      <c r="E232" s="1">
        <f>sala[[#This Row],[Hora de llegada]]</f>
        <v>45018.05</v>
      </c>
      <c r="F232" s="2">
        <v>45018.131944444445</v>
      </c>
      <c r="G232" s="1">
        <f>sala[[#This Row],[Hora de Salida]]</f>
        <v>45018.131944444445</v>
      </c>
      <c r="H232" t="s">
        <v>29</v>
      </c>
      <c r="I232" t="s">
        <v>17</v>
      </c>
      <c r="J232" t="s">
        <v>30</v>
      </c>
      <c r="K232" s="13">
        <v>49.1</v>
      </c>
      <c r="L232" t="s">
        <v>46</v>
      </c>
      <c r="M232">
        <v>231</v>
      </c>
      <c r="N232" t="s">
        <v>40</v>
      </c>
      <c r="O232" t="s">
        <v>445</v>
      </c>
      <c r="P232" s="11">
        <f>SUMIF('cocina'!A:A,M232,'cocina'!K:K)</f>
        <v>208</v>
      </c>
      <c r="Q232" s="2">
        <f t="shared" si="9"/>
        <v>9.2361111109009172E-2</v>
      </c>
      <c r="R232" s="2">
        <f>SUMIF('cocina'!A:A,M232,'cocina'!H:H)/1440</f>
        <v>0.10416666666666667</v>
      </c>
      <c r="S232" s="2">
        <f t="shared" si="10"/>
        <v>0</v>
      </c>
      <c r="T232" t="str">
        <f t="shared" si="11"/>
        <v>NO</v>
      </c>
    </row>
    <row r="233" spans="1:20" x14ac:dyDescent="0.25">
      <c r="A233" s="6">
        <v>2</v>
      </c>
      <c r="B233" t="s">
        <v>446</v>
      </c>
      <c r="C233">
        <v>2</v>
      </c>
      <c r="D233" s="2">
        <v>45018.086111111108</v>
      </c>
      <c r="E233" s="1">
        <f>sala[[#This Row],[Hora de llegada]]</f>
        <v>45018.086111111108</v>
      </c>
      <c r="F233" s="2">
        <v>45018.142361111109</v>
      </c>
      <c r="G233" s="1">
        <f>sala[[#This Row],[Hora de Salida]]</f>
        <v>45018.142361111109</v>
      </c>
      <c r="H233" t="s">
        <v>23</v>
      </c>
      <c r="I233" t="s">
        <v>17</v>
      </c>
      <c r="J233" t="s">
        <v>30</v>
      </c>
      <c r="K233" s="13">
        <v>15.43</v>
      </c>
      <c r="L233" t="s">
        <v>19</v>
      </c>
      <c r="M233">
        <v>232</v>
      </c>
      <c r="N233" t="s">
        <v>94</v>
      </c>
      <c r="O233" t="s">
        <v>447</v>
      </c>
      <c r="P233" s="11">
        <f>SUMIF('cocina'!A:A,M233,'cocina'!K:K)</f>
        <v>190</v>
      </c>
      <c r="Q233" s="2">
        <f t="shared" si="9"/>
        <v>5.6250000001455192E-2</v>
      </c>
      <c r="R233" s="2">
        <f>SUMIF('cocina'!A:A,M233,'cocina'!H:H)/1440</f>
        <v>9.6527777777777782E-2</v>
      </c>
      <c r="S233" s="2">
        <f t="shared" si="10"/>
        <v>0</v>
      </c>
      <c r="T233" t="str">
        <f t="shared" si="11"/>
        <v>NO</v>
      </c>
    </row>
    <row r="234" spans="1:20" x14ac:dyDescent="0.25">
      <c r="A234" s="6">
        <v>8</v>
      </c>
      <c r="B234" t="s">
        <v>57</v>
      </c>
      <c r="C234">
        <v>1</v>
      </c>
      <c r="D234" s="2">
        <v>45018.036111111112</v>
      </c>
      <c r="E234" s="1">
        <f>sala[[#This Row],[Hora de llegada]]</f>
        <v>45018.036111111112</v>
      </c>
      <c r="F234" s="2">
        <v>45018.11041666667</v>
      </c>
      <c r="G234" s="1">
        <f>sala[[#This Row],[Hora de Salida]]</f>
        <v>45018.11041666667</v>
      </c>
      <c r="H234" t="s">
        <v>29</v>
      </c>
      <c r="I234" t="s">
        <v>24</v>
      </c>
      <c r="J234" t="s">
        <v>18</v>
      </c>
      <c r="K234" s="13">
        <v>45.64</v>
      </c>
      <c r="L234" t="s">
        <v>31</v>
      </c>
      <c r="M234">
        <v>233</v>
      </c>
      <c r="N234" t="s">
        <v>94</v>
      </c>
      <c r="O234" t="s">
        <v>191</v>
      </c>
      <c r="P234" s="11">
        <f>SUMIF('cocina'!A:A,M234,'cocina'!K:K)</f>
        <v>38</v>
      </c>
      <c r="Q234" s="2">
        <f t="shared" si="9"/>
        <v>7.4305555557657499E-2</v>
      </c>
      <c r="R234" s="2">
        <f>SUMIF('cocina'!A:A,M234,'cocina'!H:H)/1440</f>
        <v>2.1527777777777778E-2</v>
      </c>
      <c r="S234" s="2">
        <f t="shared" si="10"/>
        <v>5.2777777779879721E-2</v>
      </c>
      <c r="T234" t="str">
        <f t="shared" si="11"/>
        <v>SÍ</v>
      </c>
    </row>
    <row r="235" spans="1:20" x14ac:dyDescent="0.25">
      <c r="A235" s="6">
        <v>17</v>
      </c>
      <c r="B235" t="s">
        <v>448</v>
      </c>
      <c r="C235">
        <v>6</v>
      </c>
      <c r="D235" s="2">
        <v>45018.115277777775</v>
      </c>
      <c r="E235" s="1">
        <f>sala[[#This Row],[Hora de llegada]]</f>
        <v>45018.115277777775</v>
      </c>
      <c r="F235" s="2">
        <v>45018.227777777778</v>
      </c>
      <c r="G235" s="1">
        <f>sala[[#This Row],[Hora de Salida]]</f>
        <v>45018.227777777778</v>
      </c>
      <c r="H235" t="s">
        <v>16</v>
      </c>
      <c r="I235" t="s">
        <v>24</v>
      </c>
      <c r="J235" t="s">
        <v>30</v>
      </c>
      <c r="K235" s="13">
        <v>10.220000000000001</v>
      </c>
      <c r="L235" t="s">
        <v>31</v>
      </c>
      <c r="M235">
        <v>234</v>
      </c>
      <c r="N235" t="s">
        <v>32</v>
      </c>
      <c r="O235" t="s">
        <v>449</v>
      </c>
      <c r="P235" s="11">
        <f>SUMIF('cocina'!A:A,M235,'cocina'!K:K)</f>
        <v>225</v>
      </c>
      <c r="Q235" s="2">
        <f t="shared" si="9"/>
        <v>0.11250000000291038</v>
      </c>
      <c r="R235" s="2">
        <f>SUMIF('cocina'!A:A,M235,'cocina'!H:H)/1440</f>
        <v>6.8750000000000006E-2</v>
      </c>
      <c r="S235" s="2">
        <f t="shared" si="10"/>
        <v>4.3750000002910377E-2</v>
      </c>
      <c r="T235" t="str">
        <f t="shared" si="11"/>
        <v>SÍ</v>
      </c>
    </row>
    <row r="236" spans="1:20" x14ac:dyDescent="0.25">
      <c r="A236" s="6">
        <v>13</v>
      </c>
      <c r="B236" t="s">
        <v>122</v>
      </c>
      <c r="C236">
        <v>5</v>
      </c>
      <c r="D236" s="2">
        <v>45018.015277777777</v>
      </c>
      <c r="E236" s="1">
        <f>sala[[#This Row],[Hora de llegada]]</f>
        <v>45018.015277777777</v>
      </c>
      <c r="F236" s="2">
        <v>45018.116666666669</v>
      </c>
      <c r="G236" s="1">
        <f>sala[[#This Row],[Hora de Salida]]</f>
        <v>45018.116666666669</v>
      </c>
      <c r="H236" t="s">
        <v>16</v>
      </c>
      <c r="I236" t="s">
        <v>43</v>
      </c>
      <c r="J236" t="s">
        <v>30</v>
      </c>
      <c r="K236" s="13">
        <v>26.37</v>
      </c>
      <c r="L236" t="s">
        <v>19</v>
      </c>
      <c r="M236">
        <v>235</v>
      </c>
      <c r="N236" t="s">
        <v>20</v>
      </c>
      <c r="O236" t="s">
        <v>450</v>
      </c>
      <c r="P236" s="11">
        <f>SUMIF('cocina'!A:A,M236,'cocina'!K:K)</f>
        <v>33</v>
      </c>
      <c r="Q236" s="2">
        <f t="shared" si="9"/>
        <v>0.10138888889196096</v>
      </c>
      <c r="R236" s="2">
        <f>SUMIF('cocina'!A:A,M236,'cocina'!H:H)/1440</f>
        <v>1.7361111111111112E-2</v>
      </c>
      <c r="S236" s="2">
        <f t="shared" si="10"/>
        <v>8.4027777780849855E-2</v>
      </c>
      <c r="T236" t="str">
        <f t="shared" si="11"/>
        <v>SÍ</v>
      </c>
    </row>
    <row r="237" spans="1:20" x14ac:dyDescent="0.25">
      <c r="A237" s="6">
        <v>12</v>
      </c>
      <c r="B237" t="s">
        <v>451</v>
      </c>
      <c r="C237">
        <v>2</v>
      </c>
      <c r="D237" s="2">
        <v>45018.036111111112</v>
      </c>
      <c r="E237" s="1">
        <f>sala[[#This Row],[Hora de llegada]]</f>
        <v>45018.036111111112</v>
      </c>
      <c r="F237" s="2">
        <v>45018.101388888892</v>
      </c>
      <c r="G237" s="1">
        <f>sala[[#This Row],[Hora de Salida]]</f>
        <v>45018.101388888892</v>
      </c>
      <c r="H237" t="s">
        <v>16</v>
      </c>
      <c r="I237" t="s">
        <v>17</v>
      </c>
      <c r="J237" t="s">
        <v>30</v>
      </c>
      <c r="K237" s="13">
        <v>39.81</v>
      </c>
      <c r="L237" t="s">
        <v>31</v>
      </c>
      <c r="M237">
        <v>236</v>
      </c>
      <c r="N237" t="s">
        <v>94</v>
      </c>
      <c r="O237" t="s">
        <v>452</v>
      </c>
      <c r="P237" s="11">
        <f>SUMIF('cocina'!A:A,M237,'cocina'!K:K)</f>
        <v>255</v>
      </c>
      <c r="Q237" s="2">
        <f t="shared" si="9"/>
        <v>6.5277777779556345E-2</v>
      </c>
      <c r="R237" s="2">
        <f>SUMIF('cocina'!A:A,M237,'cocina'!H:H)/1440</f>
        <v>7.013888888888889E-2</v>
      </c>
      <c r="S237" s="2">
        <f t="shared" si="10"/>
        <v>0</v>
      </c>
      <c r="T237" t="str">
        <f t="shared" si="11"/>
        <v>NO</v>
      </c>
    </row>
    <row r="238" spans="1:20" x14ac:dyDescent="0.25">
      <c r="A238" s="6">
        <v>4</v>
      </c>
      <c r="B238" t="s">
        <v>364</v>
      </c>
      <c r="C238">
        <v>6</v>
      </c>
      <c r="D238" s="2">
        <v>45018.114583333336</v>
      </c>
      <c r="E238" s="1">
        <f>sala[[#This Row],[Hora de llegada]]</f>
        <v>45018.114583333336</v>
      </c>
      <c r="F238" s="2">
        <v>45018.25</v>
      </c>
      <c r="G238" s="1">
        <f>sala[[#This Row],[Hora de Salida]]</f>
        <v>45018.25</v>
      </c>
      <c r="H238" t="s">
        <v>29</v>
      </c>
      <c r="I238" t="s">
        <v>17</v>
      </c>
      <c r="J238" t="s">
        <v>30</v>
      </c>
      <c r="K238" s="13">
        <v>13.15</v>
      </c>
      <c r="L238" t="s">
        <v>46</v>
      </c>
      <c r="M238">
        <v>237</v>
      </c>
      <c r="N238" t="s">
        <v>40</v>
      </c>
      <c r="O238" t="s">
        <v>453</v>
      </c>
      <c r="P238" s="11">
        <f>SUMIF('cocina'!A:A,M238,'cocina'!K:K)</f>
        <v>106</v>
      </c>
      <c r="Q238" s="2">
        <f t="shared" si="9"/>
        <v>0.145833333330908</v>
      </c>
      <c r="R238" s="2">
        <f>SUMIF('cocina'!A:A,M238,'cocina'!H:H)/1440</f>
        <v>2.5694444444444443E-2</v>
      </c>
      <c r="S238" s="2">
        <f t="shared" si="10"/>
        <v>0.12013888888646357</v>
      </c>
      <c r="T238" t="str">
        <f t="shared" si="11"/>
        <v>SÍ</v>
      </c>
    </row>
    <row r="239" spans="1:20" x14ac:dyDescent="0.25">
      <c r="A239" s="6">
        <v>13</v>
      </c>
      <c r="B239" t="s">
        <v>454</v>
      </c>
      <c r="C239">
        <v>6</v>
      </c>
      <c r="D239" s="2">
        <v>45018.095138888886</v>
      </c>
      <c r="E239" s="1">
        <f>sala[[#This Row],[Hora de llegada]]</f>
        <v>45018.095138888886</v>
      </c>
      <c r="F239" s="2">
        <v>45018.205555555556</v>
      </c>
      <c r="G239" s="1">
        <f>sala[[#This Row],[Hora de Salida]]</f>
        <v>45018.205555555556</v>
      </c>
      <c r="H239" t="s">
        <v>29</v>
      </c>
      <c r="I239" t="s">
        <v>24</v>
      </c>
      <c r="J239" t="s">
        <v>30</v>
      </c>
      <c r="K239" s="13">
        <v>33.020000000000003</v>
      </c>
      <c r="L239" t="s">
        <v>31</v>
      </c>
      <c r="M239">
        <v>238</v>
      </c>
      <c r="N239" t="s">
        <v>32</v>
      </c>
      <c r="O239" t="s">
        <v>117</v>
      </c>
      <c r="P239" s="11">
        <f>SUMIF('cocina'!A:A,M239,'cocina'!K:K)</f>
        <v>72</v>
      </c>
      <c r="Q239" s="2">
        <f t="shared" si="9"/>
        <v>0.11041666667006211</v>
      </c>
      <c r="R239" s="2">
        <f>SUMIF('cocina'!A:A,M239,'cocina'!H:H)/1440</f>
        <v>3.125E-2</v>
      </c>
      <c r="S239" s="2">
        <f t="shared" si="10"/>
        <v>7.9166666670062114E-2</v>
      </c>
      <c r="T239" t="str">
        <f t="shared" si="11"/>
        <v>SÍ</v>
      </c>
    </row>
    <row r="240" spans="1:20" x14ac:dyDescent="0.25">
      <c r="A240" s="6">
        <v>12</v>
      </c>
      <c r="B240" t="s">
        <v>455</v>
      </c>
      <c r="C240">
        <v>6</v>
      </c>
      <c r="D240" s="2">
        <v>45018.115277777775</v>
      </c>
      <c r="E240" s="1">
        <f>sala[[#This Row],[Hora de llegada]]</f>
        <v>45018.115277777775</v>
      </c>
      <c r="F240" s="2">
        <v>45018.254861111112</v>
      </c>
      <c r="G240" s="1">
        <f>sala[[#This Row],[Hora de Salida]]</f>
        <v>45018.254861111112</v>
      </c>
      <c r="H240" t="s">
        <v>39</v>
      </c>
      <c r="I240" t="s">
        <v>17</v>
      </c>
      <c r="J240" t="s">
        <v>25</v>
      </c>
      <c r="K240" s="13">
        <v>11.76</v>
      </c>
      <c r="L240" t="s">
        <v>19</v>
      </c>
      <c r="M240">
        <v>239</v>
      </c>
      <c r="N240" t="s">
        <v>32</v>
      </c>
      <c r="O240" t="s">
        <v>456</v>
      </c>
      <c r="P240" s="11">
        <f>SUMIF('cocina'!A:A,M240,'cocina'!K:K)</f>
        <v>74</v>
      </c>
      <c r="Q240" s="2">
        <f t="shared" si="9"/>
        <v>0.13958333333721384</v>
      </c>
      <c r="R240" s="2">
        <f>SUMIF('cocina'!A:A,M240,'cocina'!H:H)/1440</f>
        <v>5.0694444444444445E-2</v>
      </c>
      <c r="S240" s="2">
        <f t="shared" si="10"/>
        <v>8.8888888892769399E-2</v>
      </c>
      <c r="T240" t="str">
        <f t="shared" si="11"/>
        <v>SÍ</v>
      </c>
    </row>
    <row r="241" spans="1:20" x14ac:dyDescent="0.25">
      <c r="A241" s="6">
        <v>9</v>
      </c>
      <c r="B241" t="s">
        <v>457</v>
      </c>
      <c r="C241">
        <v>1</v>
      </c>
      <c r="D241" s="2">
        <v>45018.011111111111</v>
      </c>
      <c r="E241" s="1">
        <f>sala[[#This Row],[Hora de llegada]]</f>
        <v>45018.011111111111</v>
      </c>
      <c r="F241" s="2">
        <v>45018.131944444445</v>
      </c>
      <c r="G241" s="1">
        <f>sala[[#This Row],[Hora de Salida]]</f>
        <v>45018.131944444445</v>
      </c>
      <c r="H241" t="s">
        <v>16</v>
      </c>
      <c r="I241" t="s">
        <v>17</v>
      </c>
      <c r="J241" t="s">
        <v>18</v>
      </c>
      <c r="K241" s="13">
        <v>33.81</v>
      </c>
      <c r="L241" t="s">
        <v>31</v>
      </c>
      <c r="M241">
        <v>240</v>
      </c>
      <c r="N241" t="s">
        <v>40</v>
      </c>
      <c r="O241" t="s">
        <v>458</v>
      </c>
      <c r="P241" s="11">
        <f>SUMIF('cocina'!A:A,M241,'cocina'!K:K)</f>
        <v>294</v>
      </c>
      <c r="Q241" s="2">
        <f t="shared" si="9"/>
        <v>0.12083333333430346</v>
      </c>
      <c r="R241" s="2">
        <f>SUMIF('cocina'!A:A,M241,'cocina'!H:H)/1440</f>
        <v>8.9583333333333334E-2</v>
      </c>
      <c r="S241" s="2">
        <f t="shared" si="10"/>
        <v>3.1250000000970127E-2</v>
      </c>
      <c r="T241" t="str">
        <f t="shared" si="11"/>
        <v>SÍ</v>
      </c>
    </row>
    <row r="242" spans="1:20" x14ac:dyDescent="0.25">
      <c r="A242" s="6">
        <v>12</v>
      </c>
      <c r="B242" t="s">
        <v>459</v>
      </c>
      <c r="C242">
        <v>4</v>
      </c>
      <c r="D242" s="2">
        <v>45018.00277777778</v>
      </c>
      <c r="E242" s="1">
        <f>sala[[#This Row],[Hora de llegada]]</f>
        <v>45018.00277777778</v>
      </c>
      <c r="F242" s="2">
        <v>45018.044444444444</v>
      </c>
      <c r="G242" s="1">
        <f>sala[[#This Row],[Hora de Salida]]</f>
        <v>45018.044444444444</v>
      </c>
      <c r="H242" t="s">
        <v>35</v>
      </c>
      <c r="I242" t="s">
        <v>17</v>
      </c>
      <c r="J242" t="s">
        <v>30</v>
      </c>
      <c r="K242" s="13">
        <v>38.97</v>
      </c>
      <c r="L242" t="s">
        <v>46</v>
      </c>
      <c r="M242">
        <v>241</v>
      </c>
      <c r="N242" t="s">
        <v>32</v>
      </c>
      <c r="O242" t="s">
        <v>128</v>
      </c>
      <c r="P242" s="11">
        <f>SUMIF('cocina'!A:A,M242,'cocina'!K:K)</f>
        <v>18</v>
      </c>
      <c r="Q242" s="2">
        <f t="shared" si="9"/>
        <v>5.2083333330908012E-2</v>
      </c>
      <c r="R242" s="2">
        <f>SUMIF('cocina'!A:A,M242,'cocina'!H:H)/1440</f>
        <v>7.6388888888888886E-3</v>
      </c>
      <c r="S242" s="2">
        <f t="shared" si="10"/>
        <v>4.4444444442019122E-2</v>
      </c>
      <c r="T242" t="str">
        <f t="shared" si="11"/>
        <v>SÍ</v>
      </c>
    </row>
    <row r="243" spans="1:20" x14ac:dyDescent="0.25">
      <c r="A243" s="6">
        <v>12</v>
      </c>
      <c r="B243" t="s">
        <v>460</v>
      </c>
      <c r="C243">
        <v>2</v>
      </c>
      <c r="D243" s="2">
        <v>45018.154166666667</v>
      </c>
      <c r="E243" s="1">
        <f>sala[[#This Row],[Hora de llegada]]</f>
        <v>45018.154166666667</v>
      </c>
      <c r="F243" s="2">
        <v>45018.214583333334</v>
      </c>
      <c r="G243" s="1">
        <f>sala[[#This Row],[Hora de Salida]]</f>
        <v>45018.214583333334</v>
      </c>
      <c r="H243" t="s">
        <v>29</v>
      </c>
      <c r="I243" t="s">
        <v>17</v>
      </c>
      <c r="J243" t="s">
        <v>30</v>
      </c>
      <c r="K243" s="13">
        <v>31.29</v>
      </c>
      <c r="L243" t="s">
        <v>19</v>
      </c>
      <c r="M243">
        <v>242</v>
      </c>
      <c r="N243" t="s">
        <v>47</v>
      </c>
      <c r="O243" t="s">
        <v>461</v>
      </c>
      <c r="P243" s="11">
        <f>SUMIF('cocina'!A:A,M243,'cocina'!K:K)</f>
        <v>134</v>
      </c>
      <c r="Q243" s="2">
        <f t="shared" si="9"/>
        <v>6.0416666667151731E-2</v>
      </c>
      <c r="R243" s="2">
        <f>SUMIF('cocina'!A:A,M243,'cocina'!H:H)/1440</f>
        <v>6.8750000000000006E-2</v>
      </c>
      <c r="S243" s="2">
        <f t="shared" si="10"/>
        <v>0</v>
      </c>
      <c r="T243" t="str">
        <f t="shared" si="11"/>
        <v>NO</v>
      </c>
    </row>
    <row r="244" spans="1:20" x14ac:dyDescent="0.25">
      <c r="A244" s="6">
        <v>4</v>
      </c>
      <c r="B244" t="s">
        <v>462</v>
      </c>
      <c r="C244">
        <v>4</v>
      </c>
      <c r="D244" s="2">
        <v>45018.029166666667</v>
      </c>
      <c r="E244" s="1">
        <f>sala[[#This Row],[Hora de llegada]]</f>
        <v>45018.029166666667</v>
      </c>
      <c r="F244" s="2">
        <v>45018.174305555556</v>
      </c>
      <c r="G244" s="1">
        <f>sala[[#This Row],[Hora de Salida]]</f>
        <v>45018.174305555556</v>
      </c>
      <c r="H244" t="s">
        <v>29</v>
      </c>
      <c r="I244" t="s">
        <v>17</v>
      </c>
      <c r="J244" t="s">
        <v>30</v>
      </c>
      <c r="K244" s="13">
        <v>21.45</v>
      </c>
      <c r="L244" t="s">
        <v>31</v>
      </c>
      <c r="M244">
        <v>243</v>
      </c>
      <c r="N244" t="s">
        <v>20</v>
      </c>
      <c r="O244" t="s">
        <v>76</v>
      </c>
      <c r="P244" s="11">
        <f>SUMIF('cocina'!A:A,M244,'cocina'!K:K)</f>
        <v>120</v>
      </c>
      <c r="Q244" s="2">
        <f t="shared" si="9"/>
        <v>0.14513888888905058</v>
      </c>
      <c r="R244" s="2">
        <f>SUMIF('cocina'!A:A,M244,'cocina'!H:H)/1440</f>
        <v>1.5277777777777777E-2</v>
      </c>
      <c r="S244" s="2">
        <f t="shared" si="10"/>
        <v>0.1298611111112728</v>
      </c>
      <c r="T244" t="str">
        <f t="shared" si="11"/>
        <v>SÍ</v>
      </c>
    </row>
    <row r="245" spans="1:20" x14ac:dyDescent="0.25">
      <c r="A245" s="6">
        <v>17</v>
      </c>
      <c r="B245" t="s">
        <v>147</v>
      </c>
      <c r="C245">
        <v>6</v>
      </c>
      <c r="D245" s="2">
        <v>45018.155555555553</v>
      </c>
      <c r="E245" s="1">
        <f>sala[[#This Row],[Hora de llegada]]</f>
        <v>45018.155555555553</v>
      </c>
      <c r="F245" s="2">
        <v>45018.250694444447</v>
      </c>
      <c r="G245" s="1">
        <f>sala[[#This Row],[Hora de Salida]]</f>
        <v>45018.250694444447</v>
      </c>
      <c r="H245" t="s">
        <v>16</v>
      </c>
      <c r="I245" t="s">
        <v>17</v>
      </c>
      <c r="J245" t="s">
        <v>25</v>
      </c>
      <c r="K245" s="13">
        <v>17.649999999999999</v>
      </c>
      <c r="L245" t="s">
        <v>19</v>
      </c>
      <c r="M245">
        <v>244</v>
      </c>
      <c r="N245" t="s">
        <v>40</v>
      </c>
      <c r="O245" t="s">
        <v>463</v>
      </c>
      <c r="P245" s="11">
        <f>SUMIF('cocina'!A:A,M245,'cocina'!K:K)</f>
        <v>158</v>
      </c>
      <c r="Q245" s="2">
        <f t="shared" si="9"/>
        <v>9.5138888893416151E-2</v>
      </c>
      <c r="R245" s="2">
        <f>SUMIF('cocina'!A:A,M245,'cocina'!H:H)/1440</f>
        <v>6.1805555555555558E-2</v>
      </c>
      <c r="S245" s="2">
        <f t="shared" si="10"/>
        <v>3.3333333337860593E-2</v>
      </c>
      <c r="T245" t="str">
        <f t="shared" si="11"/>
        <v>SÍ</v>
      </c>
    </row>
    <row r="246" spans="1:20" x14ac:dyDescent="0.25">
      <c r="A246" s="6">
        <v>11</v>
      </c>
      <c r="B246" t="s">
        <v>464</v>
      </c>
      <c r="C246">
        <v>1</v>
      </c>
      <c r="D246" s="2">
        <v>45018.146527777775</v>
      </c>
      <c r="E246" s="1">
        <f>sala[[#This Row],[Hora de llegada]]</f>
        <v>45018.146527777775</v>
      </c>
      <c r="F246" s="2">
        <v>45018.289583333331</v>
      </c>
      <c r="G246" s="1">
        <f>sala[[#This Row],[Hora de Salida]]</f>
        <v>45018.289583333331</v>
      </c>
      <c r="H246" t="s">
        <v>23</v>
      </c>
      <c r="I246" t="s">
        <v>17</v>
      </c>
      <c r="J246" t="s">
        <v>30</v>
      </c>
      <c r="K246" s="13">
        <v>14.82</v>
      </c>
      <c r="L246" t="s">
        <v>19</v>
      </c>
      <c r="M246">
        <v>245</v>
      </c>
      <c r="N246" t="s">
        <v>52</v>
      </c>
      <c r="O246" t="s">
        <v>465</v>
      </c>
      <c r="P246" s="11">
        <f>SUMIF('cocina'!A:A,M246,'cocina'!K:K)</f>
        <v>273</v>
      </c>
      <c r="Q246" s="2">
        <f t="shared" si="9"/>
        <v>0.14305555555620231</v>
      </c>
      <c r="R246" s="2">
        <f>SUMIF('cocina'!A:A,M246,'cocina'!H:H)/1440</f>
        <v>8.0555555555555561E-2</v>
      </c>
      <c r="S246" s="2">
        <f t="shared" si="10"/>
        <v>6.2500000000646747E-2</v>
      </c>
      <c r="T246" t="str">
        <f t="shared" si="11"/>
        <v>SÍ</v>
      </c>
    </row>
    <row r="247" spans="1:20" x14ac:dyDescent="0.25">
      <c r="A247" s="6">
        <v>2</v>
      </c>
      <c r="B247" t="s">
        <v>460</v>
      </c>
      <c r="C247">
        <v>6</v>
      </c>
      <c r="D247" s="2">
        <v>45018.076388888891</v>
      </c>
      <c r="E247" s="1">
        <f>sala[[#This Row],[Hora de llegada]]</f>
        <v>45018.076388888891</v>
      </c>
      <c r="F247" s="2">
        <v>45018.17291666667</v>
      </c>
      <c r="G247" s="1">
        <f>sala[[#This Row],[Hora de Salida]]</f>
        <v>45018.17291666667</v>
      </c>
      <c r="H247" t="s">
        <v>29</v>
      </c>
      <c r="I247" t="s">
        <v>17</v>
      </c>
      <c r="J247" t="s">
        <v>30</v>
      </c>
      <c r="K247" s="13">
        <v>42.75</v>
      </c>
      <c r="L247" t="s">
        <v>31</v>
      </c>
      <c r="M247">
        <v>246</v>
      </c>
      <c r="N247" t="s">
        <v>52</v>
      </c>
      <c r="O247" t="s">
        <v>466</v>
      </c>
      <c r="P247" s="11">
        <f>SUMIF('cocina'!A:A,M247,'cocina'!K:K)</f>
        <v>327</v>
      </c>
      <c r="Q247" s="2">
        <f t="shared" si="9"/>
        <v>9.6527777779556345E-2</v>
      </c>
      <c r="R247" s="2">
        <f>SUMIF('cocina'!A:A,M247,'cocina'!H:H)/1440</f>
        <v>0.10138888888888889</v>
      </c>
      <c r="S247" s="2">
        <f t="shared" si="10"/>
        <v>0</v>
      </c>
      <c r="T247" t="str">
        <f t="shared" si="11"/>
        <v>NO</v>
      </c>
    </row>
    <row r="248" spans="1:20" x14ac:dyDescent="0.25">
      <c r="A248" s="6">
        <v>11</v>
      </c>
      <c r="B248" t="s">
        <v>331</v>
      </c>
      <c r="C248">
        <v>6</v>
      </c>
      <c r="D248" s="2">
        <v>45018.106944444444</v>
      </c>
      <c r="E248" s="1">
        <f>sala[[#This Row],[Hora de llegada]]</f>
        <v>45018.106944444444</v>
      </c>
      <c r="F248" s="2">
        <v>45018.222916666666</v>
      </c>
      <c r="G248" s="1">
        <f>sala[[#This Row],[Hora de Salida]]</f>
        <v>45018.222916666666</v>
      </c>
      <c r="H248" t="s">
        <v>29</v>
      </c>
      <c r="I248" t="s">
        <v>17</v>
      </c>
      <c r="J248" t="s">
        <v>30</v>
      </c>
      <c r="K248" s="13">
        <v>49.07</v>
      </c>
      <c r="L248" t="s">
        <v>46</v>
      </c>
      <c r="M248">
        <v>247</v>
      </c>
      <c r="N248" t="s">
        <v>70</v>
      </c>
      <c r="O248" t="s">
        <v>450</v>
      </c>
      <c r="P248" s="11">
        <f>SUMIF('cocina'!A:A,M248,'cocina'!K:K)</f>
        <v>66</v>
      </c>
      <c r="Q248" s="2">
        <f t="shared" si="9"/>
        <v>0.1263888888885655</v>
      </c>
      <c r="R248" s="2">
        <f>SUMIF('cocina'!A:A,M248,'cocina'!H:H)/1440</f>
        <v>4.0972222222222222E-2</v>
      </c>
      <c r="S248" s="2">
        <f t="shared" si="10"/>
        <v>8.5416666666343288E-2</v>
      </c>
      <c r="T248" t="str">
        <f t="shared" si="11"/>
        <v>SÍ</v>
      </c>
    </row>
    <row r="249" spans="1:20" x14ac:dyDescent="0.25">
      <c r="A249" s="6">
        <v>12</v>
      </c>
      <c r="B249" t="s">
        <v>467</v>
      </c>
      <c r="C249">
        <v>6</v>
      </c>
      <c r="D249" s="2">
        <v>45018.018055555556</v>
      </c>
      <c r="E249" s="1">
        <f>sala[[#This Row],[Hora de llegada]]</f>
        <v>45018.018055555556</v>
      </c>
      <c r="F249" s="2">
        <v>45018.095833333333</v>
      </c>
      <c r="G249" s="1">
        <f>sala[[#This Row],[Hora de Salida]]</f>
        <v>45018.095833333333</v>
      </c>
      <c r="H249" t="s">
        <v>29</v>
      </c>
      <c r="I249" t="s">
        <v>17</v>
      </c>
      <c r="J249" t="s">
        <v>18</v>
      </c>
      <c r="K249" s="13">
        <v>18.690000000000001</v>
      </c>
      <c r="L249" t="s">
        <v>46</v>
      </c>
      <c r="M249">
        <v>248</v>
      </c>
      <c r="N249" t="s">
        <v>75</v>
      </c>
      <c r="O249" t="s">
        <v>468</v>
      </c>
      <c r="P249" s="11">
        <f>SUMIF('cocina'!A:A,M249,'cocina'!K:K)</f>
        <v>225</v>
      </c>
      <c r="Q249" s="2">
        <f t="shared" si="9"/>
        <v>8.8194444443312633E-2</v>
      </c>
      <c r="R249" s="2">
        <f>SUMIF('cocina'!A:A,M249,'cocina'!H:H)/1440</f>
        <v>8.3333333333333329E-2</v>
      </c>
      <c r="S249" s="2">
        <f t="shared" si="10"/>
        <v>4.8611111099793047E-3</v>
      </c>
      <c r="T249" t="str">
        <f t="shared" si="11"/>
        <v>SÍ</v>
      </c>
    </row>
    <row r="250" spans="1:20" x14ac:dyDescent="0.25">
      <c r="A250" s="6">
        <v>8</v>
      </c>
      <c r="B250" t="s">
        <v>469</v>
      </c>
      <c r="C250">
        <v>6</v>
      </c>
      <c r="D250" s="2">
        <v>45018.040277777778</v>
      </c>
      <c r="E250" s="1">
        <f>sala[[#This Row],[Hora de llegada]]</f>
        <v>45018.040277777778</v>
      </c>
      <c r="F250" s="2">
        <v>45018.163194444445</v>
      </c>
      <c r="G250" s="1">
        <f>sala[[#This Row],[Hora de Salida]]</f>
        <v>45018.163194444445</v>
      </c>
      <c r="H250" t="s">
        <v>29</v>
      </c>
      <c r="I250" t="s">
        <v>43</v>
      </c>
      <c r="J250" t="s">
        <v>30</v>
      </c>
      <c r="K250" s="13">
        <v>47.71</v>
      </c>
      <c r="L250" t="s">
        <v>46</v>
      </c>
      <c r="M250">
        <v>249</v>
      </c>
      <c r="N250" t="s">
        <v>20</v>
      </c>
      <c r="O250" t="s">
        <v>470</v>
      </c>
      <c r="P250" s="11">
        <f>SUMIF('cocina'!A:A,M250,'cocina'!K:K)</f>
        <v>80</v>
      </c>
      <c r="Q250" s="2">
        <f t="shared" si="9"/>
        <v>0.13333333333381839</v>
      </c>
      <c r="R250" s="2">
        <f>SUMIF('cocina'!A:A,M250,'cocina'!H:H)/1440</f>
        <v>7.5694444444444439E-2</v>
      </c>
      <c r="S250" s="2">
        <f t="shared" si="10"/>
        <v>5.7638888889373949E-2</v>
      </c>
      <c r="T250" t="str">
        <f t="shared" si="11"/>
        <v>SÍ</v>
      </c>
    </row>
    <row r="251" spans="1:20" x14ac:dyDescent="0.25">
      <c r="A251" s="6">
        <v>8</v>
      </c>
      <c r="B251" t="s">
        <v>471</v>
      </c>
      <c r="C251">
        <v>2</v>
      </c>
      <c r="D251" s="2">
        <v>45018.12222222222</v>
      </c>
      <c r="E251" s="1">
        <f>sala[[#This Row],[Hora de llegada]]</f>
        <v>45018.12222222222</v>
      </c>
      <c r="F251" s="2">
        <v>45018.272916666669</v>
      </c>
      <c r="G251" s="1">
        <f>sala[[#This Row],[Hora de Salida]]</f>
        <v>45018.272916666669</v>
      </c>
      <c r="H251" t="s">
        <v>39</v>
      </c>
      <c r="I251" t="s">
        <v>17</v>
      </c>
      <c r="J251" t="s">
        <v>30</v>
      </c>
      <c r="K251" s="13">
        <v>23.21</v>
      </c>
      <c r="L251" t="s">
        <v>31</v>
      </c>
      <c r="M251">
        <v>250</v>
      </c>
      <c r="N251" t="s">
        <v>20</v>
      </c>
      <c r="O251" t="s">
        <v>252</v>
      </c>
      <c r="P251" s="11">
        <f>SUMIF('cocina'!A:A,M251,'cocina'!K:K)</f>
        <v>20</v>
      </c>
      <c r="Q251" s="2">
        <f t="shared" si="9"/>
        <v>0.15069444444816327</v>
      </c>
      <c r="R251" s="2">
        <f>SUMIF('cocina'!A:A,M251,'cocina'!H:H)/1440</f>
        <v>2.013888888888889E-2</v>
      </c>
      <c r="S251" s="2">
        <f t="shared" si="10"/>
        <v>0.13055555555927437</v>
      </c>
      <c r="T251" t="str">
        <f t="shared" si="11"/>
        <v>SÍ</v>
      </c>
    </row>
    <row r="252" spans="1:20" x14ac:dyDescent="0.25">
      <c r="A252" s="6">
        <v>12</v>
      </c>
      <c r="B252" t="s">
        <v>472</v>
      </c>
      <c r="C252">
        <v>6</v>
      </c>
      <c r="D252" s="2">
        <v>45018.055555555555</v>
      </c>
      <c r="E252" s="1">
        <f>sala[[#This Row],[Hora de llegada]]</f>
        <v>45018.055555555555</v>
      </c>
      <c r="F252" s="2">
        <v>45018.183333333334</v>
      </c>
      <c r="G252" s="1">
        <f>sala[[#This Row],[Hora de Salida]]</f>
        <v>45018.183333333334</v>
      </c>
      <c r="H252" t="s">
        <v>23</v>
      </c>
      <c r="I252" t="s">
        <v>17</v>
      </c>
      <c r="J252" t="s">
        <v>30</v>
      </c>
      <c r="K252" s="13">
        <v>13.69</v>
      </c>
      <c r="L252" t="s">
        <v>46</v>
      </c>
      <c r="M252">
        <v>251</v>
      </c>
      <c r="N252" t="s">
        <v>55</v>
      </c>
      <c r="O252" t="s">
        <v>473</v>
      </c>
      <c r="P252" s="11">
        <f>SUMIF('cocina'!A:A,M252,'cocina'!K:K)</f>
        <v>109</v>
      </c>
      <c r="Q252" s="2">
        <f t="shared" si="9"/>
        <v>0.138194444446223</v>
      </c>
      <c r="R252" s="2">
        <f>SUMIF('cocina'!A:A,M252,'cocina'!H:H)/1440</f>
        <v>8.4722222222222227E-2</v>
      </c>
      <c r="S252" s="2">
        <f t="shared" si="10"/>
        <v>5.3472222224000776E-2</v>
      </c>
      <c r="T252" t="str">
        <f t="shared" si="11"/>
        <v>SÍ</v>
      </c>
    </row>
    <row r="253" spans="1:20" x14ac:dyDescent="0.25">
      <c r="A253" s="6">
        <v>4</v>
      </c>
      <c r="B253" t="s">
        <v>474</v>
      </c>
      <c r="C253">
        <v>3</v>
      </c>
      <c r="D253" s="2">
        <v>45018.027083333334</v>
      </c>
      <c r="E253" s="1">
        <f>sala[[#This Row],[Hora de llegada]]</f>
        <v>45018.027083333334</v>
      </c>
      <c r="F253" s="2">
        <v>45018.183333333334</v>
      </c>
      <c r="G253" s="1">
        <f>sala[[#This Row],[Hora de Salida]]</f>
        <v>45018.183333333334</v>
      </c>
      <c r="H253" t="s">
        <v>39</v>
      </c>
      <c r="I253" t="s">
        <v>17</v>
      </c>
      <c r="J253" t="s">
        <v>30</v>
      </c>
      <c r="K253" s="13">
        <v>43.81</v>
      </c>
      <c r="L253" t="s">
        <v>31</v>
      </c>
      <c r="M253">
        <v>252</v>
      </c>
      <c r="N253" t="s">
        <v>26</v>
      </c>
      <c r="O253" t="s">
        <v>475</v>
      </c>
      <c r="P253" s="11">
        <f>SUMIF('cocina'!A:A,M253,'cocina'!K:K)</f>
        <v>102</v>
      </c>
      <c r="Q253" s="2">
        <f t="shared" si="9"/>
        <v>0.15625</v>
      </c>
      <c r="R253" s="2">
        <f>SUMIF('cocina'!A:A,M253,'cocina'!H:H)/1440</f>
        <v>5.8333333333333334E-2</v>
      </c>
      <c r="S253" s="2">
        <f t="shared" si="10"/>
        <v>9.7916666666666666E-2</v>
      </c>
      <c r="T253" t="str">
        <f t="shared" si="11"/>
        <v>SÍ</v>
      </c>
    </row>
    <row r="254" spans="1:20" x14ac:dyDescent="0.25">
      <c r="A254" s="6">
        <v>8</v>
      </c>
      <c r="B254" t="s">
        <v>476</v>
      </c>
      <c r="C254">
        <v>2</v>
      </c>
      <c r="D254" s="2">
        <v>45018.037499999999</v>
      </c>
      <c r="E254" s="1">
        <f>sala[[#This Row],[Hora de llegada]]</f>
        <v>45018.037499999999</v>
      </c>
      <c r="F254" s="2">
        <v>45018.15625</v>
      </c>
      <c r="G254" s="1">
        <f>sala[[#This Row],[Hora de Salida]]</f>
        <v>45018.15625</v>
      </c>
      <c r="H254" t="s">
        <v>16</v>
      </c>
      <c r="I254" t="s">
        <v>43</v>
      </c>
      <c r="J254" t="s">
        <v>30</v>
      </c>
      <c r="K254" s="13">
        <v>34.69</v>
      </c>
      <c r="L254" t="s">
        <v>46</v>
      </c>
      <c r="M254">
        <v>253</v>
      </c>
      <c r="N254" t="s">
        <v>94</v>
      </c>
      <c r="O254" t="s">
        <v>477</v>
      </c>
      <c r="P254" s="11">
        <f>SUMIF('cocina'!A:A,M254,'cocina'!K:K)</f>
        <v>154</v>
      </c>
      <c r="Q254" s="2">
        <f t="shared" si="9"/>
        <v>0.12916666666812185</v>
      </c>
      <c r="R254" s="2">
        <f>SUMIF('cocina'!A:A,M254,'cocina'!H:H)/1440</f>
        <v>3.8194444444444448E-2</v>
      </c>
      <c r="S254" s="2">
        <f t="shared" si="10"/>
        <v>9.0972222223677401E-2</v>
      </c>
      <c r="T254" t="str">
        <f t="shared" si="11"/>
        <v>SÍ</v>
      </c>
    </row>
    <row r="255" spans="1:20" x14ac:dyDescent="0.25">
      <c r="A255" s="6">
        <v>10</v>
      </c>
      <c r="B255" t="s">
        <v>478</v>
      </c>
      <c r="C255">
        <v>6</v>
      </c>
      <c r="D255" s="2">
        <v>45018.128472222219</v>
      </c>
      <c r="E255" s="1">
        <f>sala[[#This Row],[Hora de llegada]]</f>
        <v>45018.128472222219</v>
      </c>
      <c r="F255" s="2">
        <v>45018.240972222222</v>
      </c>
      <c r="G255" s="1">
        <f>sala[[#This Row],[Hora de Salida]]</f>
        <v>45018.240972222222</v>
      </c>
      <c r="H255" t="s">
        <v>23</v>
      </c>
      <c r="I255" t="s">
        <v>43</v>
      </c>
      <c r="J255" t="s">
        <v>30</v>
      </c>
      <c r="K255" s="13">
        <v>36.43</v>
      </c>
      <c r="L255" t="s">
        <v>19</v>
      </c>
      <c r="M255">
        <v>254</v>
      </c>
      <c r="N255" t="s">
        <v>36</v>
      </c>
      <c r="O255" t="s">
        <v>479</v>
      </c>
      <c r="P255" s="11">
        <f>SUMIF('cocina'!A:A,M255,'cocina'!K:K)</f>
        <v>297</v>
      </c>
      <c r="Q255" s="2">
        <f t="shared" si="9"/>
        <v>0.11250000000291038</v>
      </c>
      <c r="R255" s="2">
        <f>SUMIF('cocina'!A:A,M255,'cocina'!H:H)/1440</f>
        <v>9.7916666666666666E-2</v>
      </c>
      <c r="S255" s="2">
        <f t="shared" si="10"/>
        <v>1.4583333336243717E-2</v>
      </c>
      <c r="T255" t="str">
        <f t="shared" si="11"/>
        <v>SÍ</v>
      </c>
    </row>
    <row r="256" spans="1:20" x14ac:dyDescent="0.25">
      <c r="A256" s="6">
        <v>8</v>
      </c>
      <c r="B256" t="s">
        <v>480</v>
      </c>
      <c r="C256">
        <v>4</v>
      </c>
      <c r="D256" s="2">
        <v>45018.099305555559</v>
      </c>
      <c r="E256" s="1">
        <f>sala[[#This Row],[Hora de llegada]]</f>
        <v>45018.099305555559</v>
      </c>
      <c r="F256" s="2">
        <v>45018.165972222225</v>
      </c>
      <c r="G256" s="1">
        <f>sala[[#This Row],[Hora de Salida]]</f>
        <v>45018.165972222225</v>
      </c>
      <c r="H256" t="s">
        <v>29</v>
      </c>
      <c r="I256" t="s">
        <v>43</v>
      </c>
      <c r="J256" t="s">
        <v>25</v>
      </c>
      <c r="K256" s="13">
        <v>13.34</v>
      </c>
      <c r="L256" t="s">
        <v>19</v>
      </c>
      <c r="M256">
        <v>255</v>
      </c>
      <c r="N256" t="s">
        <v>55</v>
      </c>
      <c r="O256" t="s">
        <v>206</v>
      </c>
      <c r="P256" s="11">
        <f>SUMIF('cocina'!A:A,M256,'cocina'!K:K)</f>
        <v>25</v>
      </c>
      <c r="Q256" s="2">
        <f t="shared" si="9"/>
        <v>6.6666666665696539E-2</v>
      </c>
      <c r="R256" s="2">
        <f>SUMIF('cocina'!A:A,M256,'cocina'!H:H)/1440</f>
        <v>2.5694444444444443E-2</v>
      </c>
      <c r="S256" s="2">
        <f t="shared" si="10"/>
        <v>4.0972222221252096E-2</v>
      </c>
      <c r="T256" t="str">
        <f t="shared" si="11"/>
        <v>SÍ</v>
      </c>
    </row>
    <row r="257" spans="1:20" x14ac:dyDescent="0.25">
      <c r="A257" s="6">
        <v>5</v>
      </c>
      <c r="B257" t="s">
        <v>481</v>
      </c>
      <c r="C257">
        <v>2</v>
      </c>
      <c r="D257" s="2">
        <v>45018.015972222223</v>
      </c>
      <c r="E257" s="1">
        <f>sala[[#This Row],[Hora de llegada]]</f>
        <v>45018.015972222223</v>
      </c>
      <c r="F257" s="2">
        <v>45018.143750000003</v>
      </c>
      <c r="G257" s="1">
        <f>sala[[#This Row],[Hora de Salida]]</f>
        <v>45018.143750000003</v>
      </c>
      <c r="H257" t="s">
        <v>35</v>
      </c>
      <c r="I257" t="s">
        <v>24</v>
      </c>
      <c r="J257" t="s">
        <v>25</v>
      </c>
      <c r="K257" s="13">
        <v>49.88</v>
      </c>
      <c r="L257" t="s">
        <v>19</v>
      </c>
      <c r="M257">
        <v>256</v>
      </c>
      <c r="N257" t="s">
        <v>94</v>
      </c>
      <c r="O257" t="s">
        <v>113</v>
      </c>
      <c r="P257" s="11">
        <f>SUMIF('cocina'!A:A,M257,'cocina'!K:K)</f>
        <v>21</v>
      </c>
      <c r="Q257" s="2">
        <f t="shared" si="9"/>
        <v>0.12777777777955635</v>
      </c>
      <c r="R257" s="2">
        <f>SUMIF('cocina'!A:A,M257,'cocina'!H:H)/1440</f>
        <v>1.1111111111111112E-2</v>
      </c>
      <c r="S257" s="2">
        <f t="shared" si="10"/>
        <v>0.11666666666844523</v>
      </c>
      <c r="T257" t="str">
        <f t="shared" si="11"/>
        <v>SÍ</v>
      </c>
    </row>
    <row r="258" spans="1:20" x14ac:dyDescent="0.25">
      <c r="A258" s="6">
        <v>12</v>
      </c>
      <c r="B258" t="s">
        <v>482</v>
      </c>
      <c r="C258">
        <v>5</v>
      </c>
      <c r="D258" s="2">
        <v>45018.088888888888</v>
      </c>
      <c r="E258" s="1">
        <f>sala[[#This Row],[Hora de llegada]]</f>
        <v>45018.088888888888</v>
      </c>
      <c r="F258" s="2">
        <v>45018.136805555558</v>
      </c>
      <c r="G258" s="1">
        <f>sala[[#This Row],[Hora de Salida]]</f>
        <v>45018.136805555558</v>
      </c>
      <c r="H258" t="s">
        <v>29</v>
      </c>
      <c r="I258" t="s">
        <v>17</v>
      </c>
      <c r="J258" t="s">
        <v>30</v>
      </c>
      <c r="K258" s="13">
        <v>26.78</v>
      </c>
      <c r="L258" t="s">
        <v>19</v>
      </c>
      <c r="M258">
        <v>257</v>
      </c>
      <c r="N258" t="s">
        <v>70</v>
      </c>
      <c r="O258" t="s">
        <v>342</v>
      </c>
      <c r="P258" s="11">
        <f>SUMIF('cocina'!A:A,M258,'cocina'!K:K)</f>
        <v>46</v>
      </c>
      <c r="Q258" s="2">
        <f t="shared" ref="Q258:Q321" si="12">IF(L258="Ocupada",F258-D258+"00:15",F258-D258)</f>
        <v>4.7916666670062114E-2</v>
      </c>
      <c r="R258" s="2">
        <f>SUMIF('cocina'!A:A,M258,'cocina'!H:H)/1440</f>
        <v>1.9444444444444445E-2</v>
      </c>
      <c r="S258" s="2">
        <f t="shared" si="10"/>
        <v>2.8472222225617669E-2</v>
      </c>
      <c r="T258" t="str">
        <f t="shared" si="11"/>
        <v>SÍ</v>
      </c>
    </row>
    <row r="259" spans="1:20" x14ac:dyDescent="0.25">
      <c r="A259" s="6">
        <v>12</v>
      </c>
      <c r="B259" t="s">
        <v>483</v>
      </c>
      <c r="C259">
        <v>1</v>
      </c>
      <c r="D259" s="2">
        <v>45018.027083333334</v>
      </c>
      <c r="E259" s="1">
        <f>sala[[#This Row],[Hora de llegada]]</f>
        <v>45018.027083333334</v>
      </c>
      <c r="F259" s="2">
        <v>45018.188888888886</v>
      </c>
      <c r="G259" s="1">
        <f>sala[[#This Row],[Hora de Salida]]</f>
        <v>45018.188888888886</v>
      </c>
      <c r="H259" t="s">
        <v>29</v>
      </c>
      <c r="I259" t="s">
        <v>24</v>
      </c>
      <c r="J259" t="s">
        <v>30</v>
      </c>
      <c r="K259" s="13">
        <v>47.99</v>
      </c>
      <c r="L259" t="s">
        <v>19</v>
      </c>
      <c r="M259">
        <v>258</v>
      </c>
      <c r="N259" t="s">
        <v>52</v>
      </c>
      <c r="O259" t="s">
        <v>484</v>
      </c>
      <c r="P259" s="11">
        <f>SUMIF('cocina'!A:A,M259,'cocina'!K:K)</f>
        <v>117</v>
      </c>
      <c r="Q259" s="2">
        <f t="shared" si="12"/>
        <v>0.16180555555183673</v>
      </c>
      <c r="R259" s="2">
        <f>SUMIF('cocina'!A:A,M259,'cocina'!H:H)/1440</f>
        <v>7.2916666666666671E-2</v>
      </c>
      <c r="S259" s="2">
        <f t="shared" ref="S259:S322" si="13">IF(N(R259) &gt; N(Q259), 0, N(Q259) - N(R259))</f>
        <v>8.8888888885170061E-2</v>
      </c>
      <c r="T259" t="str">
        <f t="shared" ref="T259:T322" si="14">IF(S259=0,"NO","SÍ")</f>
        <v>SÍ</v>
      </c>
    </row>
    <row r="260" spans="1:20" x14ac:dyDescent="0.25">
      <c r="A260" s="6">
        <v>10</v>
      </c>
      <c r="B260" t="s">
        <v>157</v>
      </c>
      <c r="C260">
        <v>5</v>
      </c>
      <c r="D260" s="2">
        <v>45018.143750000003</v>
      </c>
      <c r="E260" s="1">
        <f>sala[[#This Row],[Hora de llegada]]</f>
        <v>45018.143750000003</v>
      </c>
      <c r="F260" s="2">
        <v>45018.261111111111</v>
      </c>
      <c r="G260" s="1">
        <f>sala[[#This Row],[Hora de Salida]]</f>
        <v>45018.261111111111</v>
      </c>
      <c r="H260" t="s">
        <v>23</v>
      </c>
      <c r="I260" t="s">
        <v>17</v>
      </c>
      <c r="J260" t="s">
        <v>30</v>
      </c>
      <c r="K260" s="13">
        <v>46.72</v>
      </c>
      <c r="L260" t="s">
        <v>46</v>
      </c>
      <c r="M260">
        <v>259</v>
      </c>
      <c r="N260" t="s">
        <v>47</v>
      </c>
      <c r="O260" t="s">
        <v>181</v>
      </c>
      <c r="P260" s="11">
        <f>SUMIF('cocina'!A:A,M260,'cocina'!K:K)</f>
        <v>81</v>
      </c>
      <c r="Q260" s="2">
        <f t="shared" si="12"/>
        <v>0.1277777777747057</v>
      </c>
      <c r="R260" s="2">
        <f>SUMIF('cocina'!A:A,M260,'cocina'!H:H)/1440</f>
        <v>7.6388888888888886E-3</v>
      </c>
      <c r="S260" s="2">
        <f t="shared" si="13"/>
        <v>0.12013888888581681</v>
      </c>
      <c r="T260" t="str">
        <f t="shared" si="14"/>
        <v>SÍ</v>
      </c>
    </row>
    <row r="261" spans="1:20" x14ac:dyDescent="0.25">
      <c r="A261" s="6">
        <v>20</v>
      </c>
      <c r="B261" t="s">
        <v>485</v>
      </c>
      <c r="C261">
        <v>6</v>
      </c>
      <c r="D261" s="2">
        <v>45018.057638888888</v>
      </c>
      <c r="E261" s="1">
        <f>sala[[#This Row],[Hora de llegada]]</f>
        <v>45018.057638888888</v>
      </c>
      <c r="F261" s="2">
        <v>45018.193055555559</v>
      </c>
      <c r="G261" s="1">
        <f>sala[[#This Row],[Hora de Salida]]</f>
        <v>45018.193055555559</v>
      </c>
      <c r="H261" t="s">
        <v>35</v>
      </c>
      <c r="I261" t="s">
        <v>17</v>
      </c>
      <c r="J261" t="s">
        <v>25</v>
      </c>
      <c r="K261" s="13">
        <v>47.55</v>
      </c>
      <c r="L261" t="s">
        <v>46</v>
      </c>
      <c r="M261">
        <v>260</v>
      </c>
      <c r="N261" t="s">
        <v>55</v>
      </c>
      <c r="O261" t="s">
        <v>342</v>
      </c>
      <c r="P261" s="11">
        <f>SUMIF('cocina'!A:A,M261,'cocina'!K:K)</f>
        <v>69</v>
      </c>
      <c r="Q261" s="2">
        <f t="shared" si="12"/>
        <v>0.14583333333818396</v>
      </c>
      <c r="R261" s="2">
        <f>SUMIF('cocina'!A:A,M261,'cocina'!H:H)/1440</f>
        <v>3.4027777777777775E-2</v>
      </c>
      <c r="S261" s="2">
        <f t="shared" si="13"/>
        <v>0.11180555556040619</v>
      </c>
      <c r="T261" t="str">
        <f t="shared" si="14"/>
        <v>SÍ</v>
      </c>
    </row>
    <row r="262" spans="1:20" x14ac:dyDescent="0.25">
      <c r="A262" s="6">
        <v>8</v>
      </c>
      <c r="B262" t="s">
        <v>486</v>
      </c>
      <c r="C262">
        <v>1</v>
      </c>
      <c r="D262" s="2">
        <v>45018.047222222223</v>
      </c>
      <c r="E262" s="1">
        <f>sala[[#This Row],[Hora de llegada]]</f>
        <v>45018.047222222223</v>
      </c>
      <c r="F262" s="2">
        <v>45018.121527777781</v>
      </c>
      <c r="G262" s="1">
        <f>sala[[#This Row],[Hora de Salida]]</f>
        <v>45018.121527777781</v>
      </c>
      <c r="H262" t="s">
        <v>39</v>
      </c>
      <c r="I262" t="s">
        <v>17</v>
      </c>
      <c r="J262" t="s">
        <v>30</v>
      </c>
      <c r="K262" s="13">
        <v>32.42</v>
      </c>
      <c r="L262" t="s">
        <v>46</v>
      </c>
      <c r="M262">
        <v>261</v>
      </c>
      <c r="N262" t="s">
        <v>75</v>
      </c>
      <c r="O262" t="s">
        <v>404</v>
      </c>
      <c r="P262" s="11">
        <f>SUMIF('cocina'!A:A,M262,'cocina'!K:K)</f>
        <v>154</v>
      </c>
      <c r="Q262" s="2">
        <f t="shared" si="12"/>
        <v>8.472222222432417E-2</v>
      </c>
      <c r="R262" s="2">
        <f>SUMIF('cocina'!A:A,M262,'cocina'!H:H)/1440</f>
        <v>3.8194444444444448E-2</v>
      </c>
      <c r="S262" s="2">
        <f t="shared" si="13"/>
        <v>4.6527777779879723E-2</v>
      </c>
      <c r="T262" t="str">
        <f t="shared" si="14"/>
        <v>SÍ</v>
      </c>
    </row>
    <row r="263" spans="1:20" x14ac:dyDescent="0.25">
      <c r="A263" s="6">
        <v>18</v>
      </c>
      <c r="B263" t="s">
        <v>487</v>
      </c>
      <c r="C263">
        <v>4</v>
      </c>
      <c r="D263" s="2">
        <v>45018.155555555553</v>
      </c>
      <c r="E263" s="1">
        <f>sala[[#This Row],[Hora de llegada]]</f>
        <v>45018.155555555553</v>
      </c>
      <c r="F263" s="2">
        <v>45018.306250000001</v>
      </c>
      <c r="G263" s="1">
        <f>sala[[#This Row],[Hora de Salida]]</f>
        <v>45018.306250000001</v>
      </c>
      <c r="H263" t="s">
        <v>29</v>
      </c>
      <c r="I263" t="s">
        <v>17</v>
      </c>
      <c r="J263" t="s">
        <v>30</v>
      </c>
      <c r="K263" s="13">
        <v>42.83</v>
      </c>
      <c r="L263" t="s">
        <v>46</v>
      </c>
      <c r="M263">
        <v>262</v>
      </c>
      <c r="N263" t="s">
        <v>47</v>
      </c>
      <c r="O263" t="s">
        <v>488</v>
      </c>
      <c r="P263" s="11">
        <f>SUMIF('cocina'!A:A,M263,'cocina'!K:K)</f>
        <v>115</v>
      </c>
      <c r="Q263" s="2">
        <f t="shared" si="12"/>
        <v>0.16111111111482992</v>
      </c>
      <c r="R263" s="2">
        <f>SUMIF('cocina'!A:A,M263,'cocina'!H:H)/1440</f>
        <v>3.3333333333333333E-2</v>
      </c>
      <c r="S263" s="2">
        <f t="shared" si="13"/>
        <v>0.1277777777814966</v>
      </c>
      <c r="T263" t="str">
        <f t="shared" si="14"/>
        <v>SÍ</v>
      </c>
    </row>
    <row r="264" spans="1:20" x14ac:dyDescent="0.25">
      <c r="A264" s="6">
        <v>5</v>
      </c>
      <c r="B264" t="s">
        <v>273</v>
      </c>
      <c r="C264">
        <v>1</v>
      </c>
      <c r="D264" s="2">
        <v>45018.120138888888</v>
      </c>
      <c r="E264" s="1">
        <f>sala[[#This Row],[Hora de llegada]]</f>
        <v>45018.120138888888</v>
      </c>
      <c r="F264" s="2">
        <v>45018.226388888892</v>
      </c>
      <c r="G264" s="1">
        <f>sala[[#This Row],[Hora de Salida]]</f>
        <v>45018.226388888892</v>
      </c>
      <c r="H264" t="s">
        <v>23</v>
      </c>
      <c r="I264" t="s">
        <v>24</v>
      </c>
      <c r="J264" t="s">
        <v>30</v>
      </c>
      <c r="K264" s="13">
        <v>42.96</v>
      </c>
      <c r="L264" t="s">
        <v>31</v>
      </c>
      <c r="M264">
        <v>263</v>
      </c>
      <c r="N264" t="s">
        <v>55</v>
      </c>
      <c r="O264" t="s">
        <v>489</v>
      </c>
      <c r="P264" s="11">
        <f>SUMIF('cocina'!A:A,M264,'cocina'!K:K)</f>
        <v>121</v>
      </c>
      <c r="Q264" s="2">
        <f t="shared" si="12"/>
        <v>0.10625000000436557</v>
      </c>
      <c r="R264" s="2">
        <f>SUMIF('cocina'!A:A,M264,'cocina'!H:H)/1440</f>
        <v>0.10347222222222222</v>
      </c>
      <c r="S264" s="2">
        <f t="shared" si="13"/>
        <v>2.7777777821433591E-3</v>
      </c>
      <c r="T264" t="str">
        <f t="shared" si="14"/>
        <v>SÍ</v>
      </c>
    </row>
    <row r="265" spans="1:20" x14ac:dyDescent="0.25">
      <c r="A265" s="6">
        <v>2</v>
      </c>
      <c r="B265" t="s">
        <v>490</v>
      </c>
      <c r="C265">
        <v>1</v>
      </c>
      <c r="D265" s="2">
        <v>45018.132638888892</v>
      </c>
      <c r="E265" s="1">
        <f>sala[[#This Row],[Hora de llegada]]</f>
        <v>45018.132638888892</v>
      </c>
      <c r="F265" s="2">
        <v>45018.18472222222</v>
      </c>
      <c r="G265" s="1">
        <f>sala[[#This Row],[Hora de Salida]]</f>
        <v>45018.18472222222</v>
      </c>
      <c r="H265" t="s">
        <v>23</v>
      </c>
      <c r="I265" t="s">
        <v>17</v>
      </c>
      <c r="J265" t="s">
        <v>30</v>
      </c>
      <c r="K265" s="13">
        <v>49.21</v>
      </c>
      <c r="L265" t="s">
        <v>31</v>
      </c>
      <c r="M265">
        <v>264</v>
      </c>
      <c r="N265" t="s">
        <v>52</v>
      </c>
      <c r="O265" t="s">
        <v>491</v>
      </c>
      <c r="P265" s="11">
        <f>SUMIF('cocina'!A:A,M265,'cocina'!K:K)</f>
        <v>182</v>
      </c>
      <c r="Q265" s="2">
        <f t="shared" si="12"/>
        <v>5.2083333328482695E-2</v>
      </c>
      <c r="R265" s="2">
        <f>SUMIF('cocina'!A:A,M265,'cocina'!H:H)/1440</f>
        <v>8.1250000000000003E-2</v>
      </c>
      <c r="S265" s="2">
        <f t="shared" si="13"/>
        <v>0</v>
      </c>
      <c r="T265" t="str">
        <f t="shared" si="14"/>
        <v>NO</v>
      </c>
    </row>
    <row r="266" spans="1:20" x14ac:dyDescent="0.25">
      <c r="A266" s="6">
        <v>6</v>
      </c>
      <c r="B266" t="s">
        <v>492</v>
      </c>
      <c r="C266">
        <v>1</v>
      </c>
      <c r="D266" s="2">
        <v>45018.120833333334</v>
      </c>
      <c r="E266" s="1">
        <f>sala[[#This Row],[Hora de llegada]]</f>
        <v>45018.120833333334</v>
      </c>
      <c r="F266" s="2">
        <v>45018.260416666664</v>
      </c>
      <c r="G266" s="1">
        <f>sala[[#This Row],[Hora de Salida]]</f>
        <v>45018.260416666664</v>
      </c>
      <c r="H266" t="s">
        <v>29</v>
      </c>
      <c r="I266" t="s">
        <v>24</v>
      </c>
      <c r="J266" t="s">
        <v>18</v>
      </c>
      <c r="K266" s="13">
        <v>21.48</v>
      </c>
      <c r="L266" t="s">
        <v>31</v>
      </c>
      <c r="M266">
        <v>265</v>
      </c>
      <c r="N266" t="s">
        <v>75</v>
      </c>
      <c r="O266" t="s">
        <v>493</v>
      </c>
      <c r="P266" s="11">
        <f>SUMIF('cocina'!A:A,M266,'cocina'!K:K)</f>
        <v>171</v>
      </c>
      <c r="Q266" s="2">
        <f t="shared" si="12"/>
        <v>0.13958333332993789</v>
      </c>
      <c r="R266" s="2">
        <f>SUMIF('cocina'!A:A,M266,'cocina'!H:H)/1440</f>
        <v>9.375E-2</v>
      </c>
      <c r="S266" s="2">
        <f t="shared" si="13"/>
        <v>4.5833333329937886E-2</v>
      </c>
      <c r="T266" t="str">
        <f t="shared" si="14"/>
        <v>SÍ</v>
      </c>
    </row>
    <row r="267" spans="1:20" x14ac:dyDescent="0.25">
      <c r="A267" s="6">
        <v>4</v>
      </c>
      <c r="B267" t="s">
        <v>494</v>
      </c>
      <c r="C267">
        <v>4</v>
      </c>
      <c r="D267" s="2">
        <v>45018.020833333336</v>
      </c>
      <c r="E267" s="1">
        <f>sala[[#This Row],[Hora de llegada]]</f>
        <v>45018.020833333336</v>
      </c>
      <c r="F267" s="2">
        <v>45018.086111111108</v>
      </c>
      <c r="G267" s="1">
        <f>sala[[#This Row],[Hora de Salida]]</f>
        <v>45018.086111111108</v>
      </c>
      <c r="H267" t="s">
        <v>29</v>
      </c>
      <c r="I267" t="s">
        <v>17</v>
      </c>
      <c r="J267" t="s">
        <v>30</v>
      </c>
      <c r="K267" s="13">
        <v>24.75</v>
      </c>
      <c r="L267" t="s">
        <v>19</v>
      </c>
      <c r="M267">
        <v>266</v>
      </c>
      <c r="N267" t="s">
        <v>36</v>
      </c>
      <c r="O267" t="s">
        <v>495</v>
      </c>
      <c r="P267" s="11">
        <f>SUMIF('cocina'!A:A,M267,'cocina'!K:K)</f>
        <v>99</v>
      </c>
      <c r="Q267" s="2">
        <f t="shared" si="12"/>
        <v>6.5277777772280388E-2</v>
      </c>
      <c r="R267" s="2">
        <f>SUMIF('cocina'!A:A,M267,'cocina'!H:H)/1440</f>
        <v>7.3611111111111113E-2</v>
      </c>
      <c r="S267" s="2">
        <f t="shared" si="13"/>
        <v>0</v>
      </c>
      <c r="T267" t="str">
        <f t="shared" si="14"/>
        <v>NO</v>
      </c>
    </row>
    <row r="268" spans="1:20" x14ac:dyDescent="0.25">
      <c r="A268" s="6">
        <v>7</v>
      </c>
      <c r="B268" t="s">
        <v>496</v>
      </c>
      <c r="C268">
        <v>5</v>
      </c>
      <c r="D268" s="2">
        <v>45019.088194444441</v>
      </c>
      <c r="E268" s="1">
        <f>sala[[#This Row],[Hora de llegada]]</f>
        <v>45019.088194444441</v>
      </c>
      <c r="F268" s="2">
        <v>45019.158333333333</v>
      </c>
      <c r="G268" s="1">
        <f>sala[[#This Row],[Hora de Salida]]</f>
        <v>45019.158333333333</v>
      </c>
      <c r="H268" t="s">
        <v>29</v>
      </c>
      <c r="I268" t="s">
        <v>43</v>
      </c>
      <c r="J268" t="s">
        <v>30</v>
      </c>
      <c r="K268" s="13">
        <v>44.66</v>
      </c>
      <c r="L268" t="s">
        <v>46</v>
      </c>
      <c r="M268">
        <v>267</v>
      </c>
      <c r="N268" t="s">
        <v>20</v>
      </c>
      <c r="O268" t="s">
        <v>497</v>
      </c>
      <c r="P268" s="11">
        <f>SUMIF('cocina'!A:A,M268,'cocina'!K:K)</f>
        <v>118</v>
      </c>
      <c r="Q268" s="2">
        <f t="shared" si="12"/>
        <v>8.0555555558627631E-2</v>
      </c>
      <c r="R268" s="2">
        <f>SUMIF('cocina'!A:A,M268,'cocina'!H:H)/1440</f>
        <v>6.6666666666666666E-2</v>
      </c>
      <c r="S268" s="2">
        <f t="shared" si="13"/>
        <v>1.3888888891960965E-2</v>
      </c>
      <c r="T268" t="str">
        <f t="shared" si="14"/>
        <v>SÍ</v>
      </c>
    </row>
    <row r="269" spans="1:20" x14ac:dyDescent="0.25">
      <c r="A269" s="6">
        <v>14</v>
      </c>
      <c r="B269" t="s">
        <v>498</v>
      </c>
      <c r="C269">
        <v>1</v>
      </c>
      <c r="D269" s="2">
        <v>45019.031944444447</v>
      </c>
      <c r="E269" s="1">
        <f>sala[[#This Row],[Hora de llegada]]</f>
        <v>45019.031944444447</v>
      </c>
      <c r="F269" s="2">
        <v>45019.155555555553</v>
      </c>
      <c r="G269" s="1">
        <f>sala[[#This Row],[Hora de Salida]]</f>
        <v>45019.155555555553</v>
      </c>
      <c r="H269" t="s">
        <v>16</v>
      </c>
      <c r="I269" t="s">
        <v>17</v>
      </c>
      <c r="J269" t="s">
        <v>18</v>
      </c>
      <c r="K269" s="13">
        <v>23.16</v>
      </c>
      <c r="L269" t="s">
        <v>31</v>
      </c>
      <c r="M269">
        <v>268</v>
      </c>
      <c r="N269" t="s">
        <v>55</v>
      </c>
      <c r="O269" t="s">
        <v>499</v>
      </c>
      <c r="P269" s="11">
        <f>SUMIF('cocina'!A:A,M269,'cocina'!K:K)</f>
        <v>68</v>
      </c>
      <c r="Q269" s="2">
        <f t="shared" si="12"/>
        <v>0.12361111110658385</v>
      </c>
      <c r="R269" s="2">
        <f>SUMIF('cocina'!A:A,M269,'cocina'!H:H)/1440</f>
        <v>5.7638888888888892E-2</v>
      </c>
      <c r="S269" s="2">
        <f t="shared" si="13"/>
        <v>6.5972222217694956E-2</v>
      </c>
      <c r="T269" t="str">
        <f t="shared" si="14"/>
        <v>SÍ</v>
      </c>
    </row>
    <row r="270" spans="1:20" x14ac:dyDescent="0.25">
      <c r="A270" s="6">
        <v>11</v>
      </c>
      <c r="B270" t="s">
        <v>500</v>
      </c>
      <c r="C270">
        <v>2</v>
      </c>
      <c r="D270" s="2">
        <v>45019.123611111114</v>
      </c>
      <c r="E270" s="1">
        <f>sala[[#This Row],[Hora de llegada]]</f>
        <v>45019.123611111114</v>
      </c>
      <c r="F270" s="2">
        <v>45019.177083333336</v>
      </c>
      <c r="G270" s="1">
        <f>sala[[#This Row],[Hora de Salida]]</f>
        <v>45019.177083333336</v>
      </c>
      <c r="H270" t="s">
        <v>29</v>
      </c>
      <c r="I270" t="s">
        <v>17</v>
      </c>
      <c r="J270" t="s">
        <v>18</v>
      </c>
      <c r="K270" s="13">
        <v>39.17</v>
      </c>
      <c r="L270" t="s">
        <v>31</v>
      </c>
      <c r="M270">
        <v>269</v>
      </c>
      <c r="N270" t="s">
        <v>47</v>
      </c>
      <c r="O270" t="s">
        <v>501</v>
      </c>
      <c r="P270" s="11">
        <f>SUMIF('cocina'!A:A,M270,'cocina'!K:K)</f>
        <v>250</v>
      </c>
      <c r="Q270" s="2">
        <f t="shared" si="12"/>
        <v>5.3472222221898846E-2</v>
      </c>
      <c r="R270" s="2">
        <f>SUMIF('cocina'!A:A,M270,'cocina'!H:H)/1440</f>
        <v>7.013888888888889E-2</v>
      </c>
      <c r="S270" s="2">
        <f t="shared" si="13"/>
        <v>0</v>
      </c>
      <c r="T270" t="str">
        <f t="shared" si="14"/>
        <v>NO</v>
      </c>
    </row>
    <row r="271" spans="1:20" x14ac:dyDescent="0.25">
      <c r="A271" s="6">
        <v>10</v>
      </c>
      <c r="B271" t="s">
        <v>91</v>
      </c>
      <c r="C271">
        <v>1</v>
      </c>
      <c r="D271" s="2">
        <v>45019.049305555556</v>
      </c>
      <c r="E271" s="1">
        <f>sala[[#This Row],[Hora de llegada]]</f>
        <v>45019.049305555556</v>
      </c>
      <c r="F271" s="2">
        <v>45019.207638888889</v>
      </c>
      <c r="G271" s="1">
        <f>sala[[#This Row],[Hora de Salida]]</f>
        <v>45019.207638888889</v>
      </c>
      <c r="H271" t="s">
        <v>39</v>
      </c>
      <c r="I271" t="s">
        <v>17</v>
      </c>
      <c r="J271" t="s">
        <v>30</v>
      </c>
      <c r="K271" s="13">
        <v>10.130000000000001</v>
      </c>
      <c r="L271" t="s">
        <v>31</v>
      </c>
      <c r="M271">
        <v>270</v>
      </c>
      <c r="N271" t="s">
        <v>70</v>
      </c>
      <c r="O271" t="s">
        <v>88</v>
      </c>
      <c r="P271" s="11">
        <f>SUMIF('cocina'!A:A,M271,'cocina'!K:K)</f>
        <v>102</v>
      </c>
      <c r="Q271" s="2">
        <f t="shared" si="12"/>
        <v>0.15833333333284827</v>
      </c>
      <c r="R271" s="2">
        <f>SUMIF('cocina'!A:A,M271,'cocina'!H:H)/1440</f>
        <v>1.8055555555555554E-2</v>
      </c>
      <c r="S271" s="2">
        <f t="shared" si="13"/>
        <v>0.14027777777729272</v>
      </c>
      <c r="T271" t="str">
        <f t="shared" si="14"/>
        <v>SÍ</v>
      </c>
    </row>
    <row r="272" spans="1:20" x14ac:dyDescent="0.25">
      <c r="A272" s="6">
        <v>3</v>
      </c>
      <c r="B272" t="s">
        <v>502</v>
      </c>
      <c r="C272">
        <v>3</v>
      </c>
      <c r="D272" s="2">
        <v>45019.069444444445</v>
      </c>
      <c r="E272" s="1">
        <f>sala[[#This Row],[Hora de llegada]]</f>
        <v>45019.069444444445</v>
      </c>
      <c r="F272" s="2">
        <v>45019.215277777781</v>
      </c>
      <c r="G272" s="1">
        <f>sala[[#This Row],[Hora de Salida]]</f>
        <v>45019.215277777781</v>
      </c>
      <c r="H272" t="s">
        <v>16</v>
      </c>
      <c r="I272" t="s">
        <v>17</v>
      </c>
      <c r="J272" t="s">
        <v>30</v>
      </c>
      <c r="K272" s="13">
        <v>16.11</v>
      </c>
      <c r="L272" t="s">
        <v>46</v>
      </c>
      <c r="M272">
        <v>271</v>
      </c>
      <c r="N272" t="s">
        <v>52</v>
      </c>
      <c r="O272" t="s">
        <v>346</v>
      </c>
      <c r="P272" s="11">
        <f>SUMIF('cocina'!A:A,M272,'cocina'!K:K)</f>
        <v>44</v>
      </c>
      <c r="Q272" s="2">
        <f t="shared" si="12"/>
        <v>0.15625000000242531</v>
      </c>
      <c r="R272" s="2">
        <f>SUMIF('cocina'!A:A,M272,'cocina'!H:H)/1440</f>
        <v>3.8194444444444448E-2</v>
      </c>
      <c r="S272" s="2">
        <f t="shared" si="13"/>
        <v>0.11805555555798086</v>
      </c>
      <c r="T272" t="str">
        <f t="shared" si="14"/>
        <v>SÍ</v>
      </c>
    </row>
    <row r="273" spans="1:20" x14ac:dyDescent="0.25">
      <c r="A273" s="6">
        <v>7</v>
      </c>
      <c r="B273" t="s">
        <v>503</v>
      </c>
      <c r="C273">
        <v>1</v>
      </c>
      <c r="D273" s="2">
        <v>45019.023611111108</v>
      </c>
      <c r="E273" s="1">
        <f>sala[[#This Row],[Hora de llegada]]</f>
        <v>45019.023611111108</v>
      </c>
      <c r="F273" s="2">
        <v>45019.183333333334</v>
      </c>
      <c r="G273" s="1">
        <f>sala[[#This Row],[Hora de Salida]]</f>
        <v>45019.183333333334</v>
      </c>
      <c r="H273" t="s">
        <v>39</v>
      </c>
      <c r="I273" t="s">
        <v>17</v>
      </c>
      <c r="J273" t="s">
        <v>30</v>
      </c>
      <c r="K273" s="13">
        <v>42.73</v>
      </c>
      <c r="L273" t="s">
        <v>19</v>
      </c>
      <c r="M273">
        <v>272</v>
      </c>
      <c r="N273" t="s">
        <v>20</v>
      </c>
      <c r="O273" t="s">
        <v>504</v>
      </c>
      <c r="P273" s="11">
        <f>SUMIF('cocina'!A:A,M273,'cocina'!K:K)</f>
        <v>83</v>
      </c>
      <c r="Q273" s="2">
        <f t="shared" si="12"/>
        <v>0.15972222222626442</v>
      </c>
      <c r="R273" s="2">
        <f>SUMIF('cocina'!A:A,M273,'cocina'!H:H)/1440</f>
        <v>5.7638888888888892E-2</v>
      </c>
      <c r="S273" s="2">
        <f t="shared" si="13"/>
        <v>0.10208333333737553</v>
      </c>
      <c r="T273" t="str">
        <f t="shared" si="14"/>
        <v>SÍ</v>
      </c>
    </row>
    <row r="274" spans="1:20" x14ac:dyDescent="0.25">
      <c r="A274" s="6">
        <v>20</v>
      </c>
      <c r="B274" t="s">
        <v>312</v>
      </c>
      <c r="C274">
        <v>5</v>
      </c>
      <c r="D274" s="2">
        <v>45019.074305555558</v>
      </c>
      <c r="E274" s="1">
        <f>sala[[#This Row],[Hora de llegada]]</f>
        <v>45019.074305555558</v>
      </c>
      <c r="F274" s="2">
        <v>45019.145138888889</v>
      </c>
      <c r="G274" s="1">
        <f>sala[[#This Row],[Hora de Salida]]</f>
        <v>45019.145138888889</v>
      </c>
      <c r="H274" t="s">
        <v>29</v>
      </c>
      <c r="I274" t="s">
        <v>17</v>
      </c>
      <c r="J274" t="s">
        <v>25</v>
      </c>
      <c r="K274" s="13">
        <v>36.299999999999997</v>
      </c>
      <c r="L274" t="s">
        <v>46</v>
      </c>
      <c r="M274">
        <v>273</v>
      </c>
      <c r="N274" t="s">
        <v>26</v>
      </c>
      <c r="O274" t="s">
        <v>505</v>
      </c>
      <c r="P274" s="11">
        <f>SUMIF('cocina'!A:A,M274,'cocina'!K:K)</f>
        <v>123</v>
      </c>
      <c r="Q274" s="2">
        <f t="shared" si="12"/>
        <v>8.1249999998059749E-2</v>
      </c>
      <c r="R274" s="2">
        <f>SUMIF('cocina'!A:A,M274,'cocina'!H:H)/1440</f>
        <v>4.6527777777777779E-2</v>
      </c>
      <c r="S274" s="2">
        <f t="shared" si="13"/>
        <v>3.472222222028197E-2</v>
      </c>
      <c r="T274" t="str">
        <f t="shared" si="14"/>
        <v>SÍ</v>
      </c>
    </row>
    <row r="275" spans="1:20" x14ac:dyDescent="0.25">
      <c r="A275" s="6">
        <v>7</v>
      </c>
      <c r="B275" t="s">
        <v>506</v>
      </c>
      <c r="C275">
        <v>1</v>
      </c>
      <c r="D275" s="2">
        <v>45019.135416666664</v>
      </c>
      <c r="E275" s="1">
        <f>sala[[#This Row],[Hora de llegada]]</f>
        <v>45019.135416666664</v>
      </c>
      <c r="F275" s="2">
        <v>45019.244444444441</v>
      </c>
      <c r="G275" s="1">
        <f>sala[[#This Row],[Hora de Salida]]</f>
        <v>45019.244444444441</v>
      </c>
      <c r="H275" t="s">
        <v>23</v>
      </c>
      <c r="I275" t="s">
        <v>17</v>
      </c>
      <c r="J275" t="s">
        <v>18</v>
      </c>
      <c r="K275" s="13">
        <v>19.93</v>
      </c>
      <c r="L275" t="s">
        <v>46</v>
      </c>
      <c r="M275">
        <v>274</v>
      </c>
      <c r="N275" t="s">
        <v>32</v>
      </c>
      <c r="O275" t="s">
        <v>507</v>
      </c>
      <c r="P275" s="11">
        <f>SUMIF('cocina'!A:A,M275,'cocina'!K:K)</f>
        <v>116</v>
      </c>
      <c r="Q275" s="2">
        <f t="shared" si="12"/>
        <v>0.11944444444331263</v>
      </c>
      <c r="R275" s="2">
        <f>SUMIF('cocina'!A:A,M275,'cocina'!H:H)/1440</f>
        <v>5.2083333333333336E-2</v>
      </c>
      <c r="S275" s="2">
        <f t="shared" si="13"/>
        <v>6.7361111109979305E-2</v>
      </c>
      <c r="T275" t="str">
        <f t="shared" si="14"/>
        <v>SÍ</v>
      </c>
    </row>
    <row r="276" spans="1:20" x14ac:dyDescent="0.25">
      <c r="A276" s="6">
        <v>5</v>
      </c>
      <c r="B276" t="s">
        <v>395</v>
      </c>
      <c r="C276">
        <v>3</v>
      </c>
      <c r="D276" s="2">
        <v>45019.092361111114</v>
      </c>
      <c r="E276" s="1">
        <f>sala[[#This Row],[Hora de llegada]]</f>
        <v>45019.092361111114</v>
      </c>
      <c r="F276" s="2">
        <v>45019.248611111114</v>
      </c>
      <c r="G276" s="1">
        <f>sala[[#This Row],[Hora de Salida]]</f>
        <v>45019.248611111114</v>
      </c>
      <c r="H276" t="s">
        <v>29</v>
      </c>
      <c r="I276" t="s">
        <v>17</v>
      </c>
      <c r="J276" t="s">
        <v>30</v>
      </c>
      <c r="K276" s="13">
        <v>49.67</v>
      </c>
      <c r="L276" t="s">
        <v>19</v>
      </c>
      <c r="M276">
        <v>275</v>
      </c>
      <c r="N276" t="s">
        <v>52</v>
      </c>
      <c r="O276" t="s">
        <v>508</v>
      </c>
      <c r="P276" s="11">
        <f>SUMIF('cocina'!A:A,M276,'cocina'!K:K)</f>
        <v>121</v>
      </c>
      <c r="Q276" s="2">
        <f t="shared" si="12"/>
        <v>0.15625</v>
      </c>
      <c r="R276" s="2">
        <f>SUMIF('cocina'!A:A,M276,'cocina'!H:H)/1440</f>
        <v>8.4722222222222227E-2</v>
      </c>
      <c r="S276" s="2">
        <f t="shared" si="13"/>
        <v>7.1527777777777773E-2</v>
      </c>
      <c r="T276" t="str">
        <f t="shared" si="14"/>
        <v>SÍ</v>
      </c>
    </row>
    <row r="277" spans="1:20" x14ac:dyDescent="0.25">
      <c r="A277" s="6">
        <v>15</v>
      </c>
      <c r="B277" t="s">
        <v>509</v>
      </c>
      <c r="C277">
        <v>6</v>
      </c>
      <c r="D277" s="2">
        <v>45019.107638888891</v>
      </c>
      <c r="E277" s="1">
        <f>sala[[#This Row],[Hora de llegada]]</f>
        <v>45019.107638888891</v>
      </c>
      <c r="F277" s="2">
        <v>45019.231944444444</v>
      </c>
      <c r="G277" s="1">
        <f>sala[[#This Row],[Hora de Salida]]</f>
        <v>45019.231944444444</v>
      </c>
      <c r="H277" t="s">
        <v>39</v>
      </c>
      <c r="I277" t="s">
        <v>17</v>
      </c>
      <c r="J277" t="s">
        <v>18</v>
      </c>
      <c r="K277" s="13">
        <v>20.98</v>
      </c>
      <c r="L277" t="s">
        <v>19</v>
      </c>
      <c r="M277">
        <v>276</v>
      </c>
      <c r="N277" t="s">
        <v>70</v>
      </c>
      <c r="O277" t="s">
        <v>510</v>
      </c>
      <c r="P277" s="11">
        <f>SUMIF('cocina'!A:A,M277,'cocina'!K:K)</f>
        <v>70</v>
      </c>
      <c r="Q277" s="2">
        <f t="shared" si="12"/>
        <v>0.12430555555329192</v>
      </c>
      <c r="R277" s="2">
        <f>SUMIF('cocina'!A:A,M277,'cocina'!H:H)/1440</f>
        <v>5.9027777777777776E-2</v>
      </c>
      <c r="S277" s="2">
        <f t="shared" si="13"/>
        <v>6.5277777775514148E-2</v>
      </c>
      <c r="T277" t="str">
        <f t="shared" si="14"/>
        <v>SÍ</v>
      </c>
    </row>
    <row r="278" spans="1:20" x14ac:dyDescent="0.25">
      <c r="A278" s="6">
        <v>4</v>
      </c>
      <c r="B278" t="s">
        <v>511</v>
      </c>
      <c r="C278">
        <v>2</v>
      </c>
      <c r="D278" s="2">
        <v>45019.061111111114</v>
      </c>
      <c r="E278" s="1">
        <f>sala[[#This Row],[Hora de llegada]]</f>
        <v>45019.061111111114</v>
      </c>
      <c r="F278" s="2">
        <v>45019.163888888892</v>
      </c>
      <c r="G278" s="1">
        <f>sala[[#This Row],[Hora de Salida]]</f>
        <v>45019.163888888892</v>
      </c>
      <c r="H278" t="s">
        <v>35</v>
      </c>
      <c r="I278" t="s">
        <v>17</v>
      </c>
      <c r="J278" t="s">
        <v>30</v>
      </c>
      <c r="K278" s="13">
        <v>10.29</v>
      </c>
      <c r="L278" t="s">
        <v>31</v>
      </c>
      <c r="M278">
        <v>277</v>
      </c>
      <c r="N278" t="s">
        <v>20</v>
      </c>
      <c r="O278" t="s">
        <v>197</v>
      </c>
      <c r="P278" s="11">
        <f>SUMIF('cocina'!A:A,M278,'cocina'!K:K)</f>
        <v>93</v>
      </c>
      <c r="Q278" s="2">
        <f t="shared" si="12"/>
        <v>0.10277777777810115</v>
      </c>
      <c r="R278" s="2">
        <f>SUMIF('cocina'!A:A,M278,'cocina'!H:H)/1440</f>
        <v>2.013888888888889E-2</v>
      </c>
      <c r="S278" s="2">
        <f t="shared" si="13"/>
        <v>8.2638888889212267E-2</v>
      </c>
      <c r="T278" t="str">
        <f t="shared" si="14"/>
        <v>SÍ</v>
      </c>
    </row>
    <row r="279" spans="1:20" x14ac:dyDescent="0.25">
      <c r="A279" s="6">
        <v>5</v>
      </c>
      <c r="B279" t="s">
        <v>112</v>
      </c>
      <c r="C279">
        <v>4</v>
      </c>
      <c r="D279" s="2">
        <v>45019.131944444445</v>
      </c>
      <c r="E279" s="1">
        <f>sala[[#This Row],[Hora de llegada]]</f>
        <v>45019.131944444445</v>
      </c>
      <c r="F279" s="2">
        <v>45019.216666666667</v>
      </c>
      <c r="G279" s="1">
        <f>sala[[#This Row],[Hora de Salida]]</f>
        <v>45019.216666666667</v>
      </c>
      <c r="H279" t="s">
        <v>16</v>
      </c>
      <c r="I279" t="s">
        <v>17</v>
      </c>
      <c r="J279" t="s">
        <v>25</v>
      </c>
      <c r="K279" s="13">
        <v>41.36</v>
      </c>
      <c r="L279" t="s">
        <v>31</v>
      </c>
      <c r="M279">
        <v>278</v>
      </c>
      <c r="N279" t="s">
        <v>47</v>
      </c>
      <c r="O279" t="s">
        <v>512</v>
      </c>
      <c r="P279" s="11">
        <f>SUMIF('cocina'!A:A,M279,'cocina'!K:K)</f>
        <v>141</v>
      </c>
      <c r="Q279" s="2">
        <f t="shared" si="12"/>
        <v>8.4722222221898846E-2</v>
      </c>
      <c r="R279" s="2">
        <f>SUMIF('cocina'!A:A,M279,'cocina'!H:H)/1440</f>
        <v>4.2361111111111113E-2</v>
      </c>
      <c r="S279" s="2">
        <f t="shared" si="13"/>
        <v>4.2361111110787733E-2</v>
      </c>
      <c r="T279" t="str">
        <f t="shared" si="14"/>
        <v>SÍ</v>
      </c>
    </row>
    <row r="280" spans="1:20" x14ac:dyDescent="0.25">
      <c r="A280" s="6">
        <v>11</v>
      </c>
      <c r="B280" t="s">
        <v>151</v>
      </c>
      <c r="C280">
        <v>5</v>
      </c>
      <c r="D280" s="2">
        <v>45019.010416666664</v>
      </c>
      <c r="E280" s="1">
        <f>sala[[#This Row],[Hora de llegada]]</f>
        <v>45019.010416666664</v>
      </c>
      <c r="F280" s="2">
        <v>45019.107638888891</v>
      </c>
      <c r="G280" s="1">
        <f>sala[[#This Row],[Hora de Salida]]</f>
        <v>45019.107638888891</v>
      </c>
      <c r="H280" t="s">
        <v>29</v>
      </c>
      <c r="I280" t="s">
        <v>43</v>
      </c>
      <c r="J280" t="s">
        <v>30</v>
      </c>
      <c r="K280" s="13">
        <v>43.53</v>
      </c>
      <c r="L280" t="s">
        <v>31</v>
      </c>
      <c r="M280">
        <v>279</v>
      </c>
      <c r="N280" t="s">
        <v>47</v>
      </c>
      <c r="O280" t="s">
        <v>513</v>
      </c>
      <c r="P280" s="11">
        <f>SUMIF('cocina'!A:A,M280,'cocina'!K:K)</f>
        <v>201</v>
      </c>
      <c r="Q280" s="2">
        <f t="shared" si="12"/>
        <v>9.7222222226264421E-2</v>
      </c>
      <c r="R280" s="2">
        <f>SUMIF('cocina'!A:A,M280,'cocina'!H:H)/1440</f>
        <v>9.8611111111111108E-2</v>
      </c>
      <c r="S280" s="2">
        <f t="shared" si="13"/>
        <v>0</v>
      </c>
      <c r="T280" t="str">
        <f t="shared" si="14"/>
        <v>NO</v>
      </c>
    </row>
    <row r="281" spans="1:20" x14ac:dyDescent="0.25">
      <c r="A281" s="6">
        <v>14</v>
      </c>
      <c r="B281" t="s">
        <v>514</v>
      </c>
      <c r="C281">
        <v>6</v>
      </c>
      <c r="D281" s="2">
        <v>45019.020833333336</v>
      </c>
      <c r="E281" s="1">
        <f>sala[[#This Row],[Hora de llegada]]</f>
        <v>45019.020833333336</v>
      </c>
      <c r="F281" s="2">
        <v>45019.111805555556</v>
      </c>
      <c r="G281" s="1">
        <f>sala[[#This Row],[Hora de Salida]]</f>
        <v>45019.111805555556</v>
      </c>
      <c r="H281" t="s">
        <v>35</v>
      </c>
      <c r="I281" t="s">
        <v>17</v>
      </c>
      <c r="J281" t="s">
        <v>30</v>
      </c>
      <c r="K281" s="13">
        <v>36.08</v>
      </c>
      <c r="L281" t="s">
        <v>19</v>
      </c>
      <c r="M281">
        <v>280</v>
      </c>
      <c r="N281" t="s">
        <v>70</v>
      </c>
      <c r="O281" t="s">
        <v>515</v>
      </c>
      <c r="P281" s="11">
        <f>SUMIF('cocina'!A:A,M281,'cocina'!K:K)</f>
        <v>117</v>
      </c>
      <c r="Q281" s="2">
        <f t="shared" si="12"/>
        <v>9.0972222220443655E-2</v>
      </c>
      <c r="R281" s="2">
        <f>SUMIF('cocina'!A:A,M281,'cocina'!H:H)/1440</f>
        <v>5.9722222222222225E-2</v>
      </c>
      <c r="S281" s="2">
        <f t="shared" si="13"/>
        <v>3.124999999822143E-2</v>
      </c>
      <c r="T281" t="str">
        <f t="shared" si="14"/>
        <v>SÍ</v>
      </c>
    </row>
    <row r="282" spans="1:20" x14ac:dyDescent="0.25">
      <c r="A282" s="6">
        <v>18</v>
      </c>
      <c r="B282" t="s">
        <v>516</v>
      </c>
      <c r="C282">
        <v>2</v>
      </c>
      <c r="D282" s="2">
        <v>45019.161111111112</v>
      </c>
      <c r="E282" s="1">
        <f>sala[[#This Row],[Hora de llegada]]</f>
        <v>45019.161111111112</v>
      </c>
      <c r="F282" s="2">
        <v>45019.326388888891</v>
      </c>
      <c r="G282" s="1">
        <f>sala[[#This Row],[Hora de Salida]]</f>
        <v>45019.326388888891</v>
      </c>
      <c r="H282" t="s">
        <v>39</v>
      </c>
      <c r="I282" t="s">
        <v>24</v>
      </c>
      <c r="J282" t="s">
        <v>25</v>
      </c>
      <c r="K282" s="13">
        <v>44.3</v>
      </c>
      <c r="L282" t="s">
        <v>46</v>
      </c>
      <c r="M282">
        <v>281</v>
      </c>
      <c r="N282" t="s">
        <v>40</v>
      </c>
      <c r="O282" t="s">
        <v>450</v>
      </c>
      <c r="P282" s="11">
        <f>SUMIF('cocina'!A:A,M282,'cocina'!K:K)</f>
        <v>66</v>
      </c>
      <c r="Q282" s="2">
        <f t="shared" si="12"/>
        <v>0.17569444444476781</v>
      </c>
      <c r="R282" s="2">
        <f>SUMIF('cocina'!A:A,M282,'cocina'!H:H)/1440</f>
        <v>6.2500000000000003E-3</v>
      </c>
      <c r="S282" s="2">
        <f t="shared" si="13"/>
        <v>0.16944444444476781</v>
      </c>
      <c r="T282" t="str">
        <f t="shared" si="14"/>
        <v>SÍ</v>
      </c>
    </row>
    <row r="283" spans="1:20" x14ac:dyDescent="0.25">
      <c r="A283" s="6">
        <v>6</v>
      </c>
      <c r="B283" t="s">
        <v>517</v>
      </c>
      <c r="C283">
        <v>1</v>
      </c>
      <c r="D283" s="2">
        <v>45019.049305555556</v>
      </c>
      <c r="E283" s="1">
        <f>sala[[#This Row],[Hora de llegada]]</f>
        <v>45019.049305555556</v>
      </c>
      <c r="F283" s="2">
        <v>45019.209722222222</v>
      </c>
      <c r="G283" s="1">
        <f>sala[[#This Row],[Hora de Salida]]</f>
        <v>45019.209722222222</v>
      </c>
      <c r="H283" t="s">
        <v>39</v>
      </c>
      <c r="I283" t="s">
        <v>17</v>
      </c>
      <c r="J283" t="s">
        <v>30</v>
      </c>
      <c r="K283" s="13">
        <v>19.05</v>
      </c>
      <c r="L283" t="s">
        <v>31</v>
      </c>
      <c r="M283">
        <v>282</v>
      </c>
      <c r="N283" t="s">
        <v>55</v>
      </c>
      <c r="O283" t="s">
        <v>518</v>
      </c>
      <c r="P283" s="11">
        <f>SUMIF('cocina'!A:A,M283,'cocina'!K:K)</f>
        <v>74</v>
      </c>
      <c r="Q283" s="2">
        <f t="shared" si="12"/>
        <v>0.16041666666569654</v>
      </c>
      <c r="R283" s="2">
        <f>SUMIF('cocina'!A:A,M283,'cocina'!H:H)/1440</f>
        <v>7.9166666666666663E-2</v>
      </c>
      <c r="S283" s="2">
        <f t="shared" si="13"/>
        <v>8.1249999999029876E-2</v>
      </c>
      <c r="T283" t="str">
        <f t="shared" si="14"/>
        <v>SÍ</v>
      </c>
    </row>
    <row r="284" spans="1:20" x14ac:dyDescent="0.25">
      <c r="A284" s="6">
        <v>19</v>
      </c>
      <c r="B284" t="s">
        <v>519</v>
      </c>
      <c r="C284">
        <v>5</v>
      </c>
      <c r="D284" s="2">
        <v>45019.044444444444</v>
      </c>
      <c r="E284" s="1">
        <f>sala[[#This Row],[Hora de llegada]]</f>
        <v>45019.044444444444</v>
      </c>
      <c r="F284" s="2">
        <v>45019.199999999997</v>
      </c>
      <c r="G284" s="1">
        <f>sala[[#This Row],[Hora de Salida]]</f>
        <v>45019.199999999997</v>
      </c>
      <c r="H284" t="s">
        <v>35</v>
      </c>
      <c r="I284" t="s">
        <v>43</v>
      </c>
      <c r="J284" t="s">
        <v>30</v>
      </c>
      <c r="K284" s="13">
        <v>43.07</v>
      </c>
      <c r="L284" t="s">
        <v>31</v>
      </c>
      <c r="M284">
        <v>283</v>
      </c>
      <c r="N284" t="s">
        <v>32</v>
      </c>
      <c r="O284" t="s">
        <v>267</v>
      </c>
      <c r="P284" s="11">
        <f>SUMIF('cocina'!A:A,M284,'cocina'!K:K)</f>
        <v>78</v>
      </c>
      <c r="Q284" s="2">
        <f t="shared" si="12"/>
        <v>0.15555555555329192</v>
      </c>
      <c r="R284" s="2">
        <f>SUMIF('cocina'!A:A,M284,'cocina'!H:H)/1440</f>
        <v>4.1666666666666666E-3</v>
      </c>
      <c r="S284" s="2">
        <f t="shared" si="13"/>
        <v>0.15138888888662524</v>
      </c>
      <c r="T284" t="str">
        <f t="shared" si="14"/>
        <v>SÍ</v>
      </c>
    </row>
    <row r="285" spans="1:20" x14ac:dyDescent="0.25">
      <c r="A285" s="6">
        <v>11</v>
      </c>
      <c r="B285" t="s">
        <v>520</v>
      </c>
      <c r="C285">
        <v>4</v>
      </c>
      <c r="D285" s="2">
        <v>45019.102777777778</v>
      </c>
      <c r="E285" s="1">
        <f>sala[[#This Row],[Hora de llegada]]</f>
        <v>45019.102777777778</v>
      </c>
      <c r="F285" s="2">
        <v>45019.192361111112</v>
      </c>
      <c r="G285" s="1">
        <f>sala[[#This Row],[Hora de Salida]]</f>
        <v>45019.192361111112</v>
      </c>
      <c r="H285" t="s">
        <v>35</v>
      </c>
      <c r="I285" t="s">
        <v>17</v>
      </c>
      <c r="J285" t="s">
        <v>18</v>
      </c>
      <c r="K285" s="13">
        <v>29.99</v>
      </c>
      <c r="L285" t="s">
        <v>46</v>
      </c>
      <c r="M285">
        <v>284</v>
      </c>
      <c r="N285" t="s">
        <v>40</v>
      </c>
      <c r="O285" t="s">
        <v>521</v>
      </c>
      <c r="P285" s="11">
        <f>SUMIF('cocina'!A:A,M285,'cocina'!K:K)</f>
        <v>158</v>
      </c>
      <c r="Q285" s="2">
        <f t="shared" si="12"/>
        <v>0.10000000000097013</v>
      </c>
      <c r="R285" s="2">
        <f>SUMIF('cocina'!A:A,M285,'cocina'!H:H)/1440</f>
        <v>0.13541666666666666</v>
      </c>
      <c r="S285" s="2">
        <f t="shared" si="13"/>
        <v>0</v>
      </c>
      <c r="T285" t="str">
        <f t="shared" si="14"/>
        <v>NO</v>
      </c>
    </row>
    <row r="286" spans="1:20" x14ac:dyDescent="0.25">
      <c r="A286" s="6">
        <v>18</v>
      </c>
      <c r="B286" t="s">
        <v>522</v>
      </c>
      <c r="C286">
        <v>6</v>
      </c>
      <c r="D286" s="2">
        <v>45019.127083333333</v>
      </c>
      <c r="E286" s="1">
        <f>sala[[#This Row],[Hora de llegada]]</f>
        <v>45019.127083333333</v>
      </c>
      <c r="F286" s="2">
        <v>45019.253472222219</v>
      </c>
      <c r="G286" s="1">
        <f>sala[[#This Row],[Hora de Salida]]</f>
        <v>45019.253472222219</v>
      </c>
      <c r="H286" t="s">
        <v>39</v>
      </c>
      <c r="I286" t="s">
        <v>17</v>
      </c>
      <c r="J286" t="s">
        <v>18</v>
      </c>
      <c r="K286" s="13">
        <v>10.94</v>
      </c>
      <c r="L286" t="s">
        <v>19</v>
      </c>
      <c r="M286">
        <v>285</v>
      </c>
      <c r="N286" t="s">
        <v>20</v>
      </c>
      <c r="O286" t="s">
        <v>113</v>
      </c>
      <c r="P286" s="11">
        <f>SUMIF('cocina'!A:A,M286,'cocina'!K:K)</f>
        <v>42</v>
      </c>
      <c r="Q286" s="2">
        <f t="shared" si="12"/>
        <v>0.12638888888614019</v>
      </c>
      <c r="R286" s="2">
        <f>SUMIF('cocina'!A:A,M286,'cocina'!H:H)/1440</f>
        <v>8.3333333333333332E-3</v>
      </c>
      <c r="S286" s="2">
        <f t="shared" si="13"/>
        <v>0.11805555555280686</v>
      </c>
      <c r="T286" t="str">
        <f t="shared" si="14"/>
        <v>SÍ</v>
      </c>
    </row>
    <row r="287" spans="1:20" x14ac:dyDescent="0.25">
      <c r="A287" s="6">
        <v>15</v>
      </c>
      <c r="B287" t="s">
        <v>220</v>
      </c>
      <c r="C287">
        <v>6</v>
      </c>
      <c r="D287" s="2">
        <v>45019.015277777777</v>
      </c>
      <c r="E287" s="1">
        <f>sala[[#This Row],[Hora de llegada]]</f>
        <v>45019.015277777777</v>
      </c>
      <c r="F287" s="2">
        <v>45019.102777777778</v>
      </c>
      <c r="G287" s="1">
        <f>sala[[#This Row],[Hora de Salida]]</f>
        <v>45019.102777777778</v>
      </c>
      <c r="H287" t="s">
        <v>16</v>
      </c>
      <c r="I287" t="s">
        <v>17</v>
      </c>
      <c r="J287" t="s">
        <v>30</v>
      </c>
      <c r="K287" s="13">
        <v>41.96</v>
      </c>
      <c r="L287" t="s">
        <v>46</v>
      </c>
      <c r="M287">
        <v>286</v>
      </c>
      <c r="N287" t="s">
        <v>94</v>
      </c>
      <c r="O287" t="s">
        <v>88</v>
      </c>
      <c r="P287" s="11">
        <f>SUMIF('cocina'!A:A,M287,'cocina'!K:K)</f>
        <v>68</v>
      </c>
      <c r="Q287" s="2">
        <f t="shared" si="12"/>
        <v>9.7916666668121863E-2</v>
      </c>
      <c r="R287" s="2">
        <f>SUMIF('cocina'!A:A,M287,'cocina'!H:H)/1440</f>
        <v>1.7361111111111112E-2</v>
      </c>
      <c r="S287" s="2">
        <f t="shared" si="13"/>
        <v>8.0555555557010744E-2</v>
      </c>
      <c r="T287" t="str">
        <f t="shared" si="14"/>
        <v>SÍ</v>
      </c>
    </row>
    <row r="288" spans="1:20" x14ac:dyDescent="0.25">
      <c r="A288" s="6">
        <v>20</v>
      </c>
      <c r="B288" t="s">
        <v>300</v>
      </c>
      <c r="C288">
        <v>2</v>
      </c>
      <c r="D288" s="2">
        <v>45019.150694444441</v>
      </c>
      <c r="E288" s="1">
        <f>sala[[#This Row],[Hora de llegada]]</f>
        <v>45019.150694444441</v>
      </c>
      <c r="F288" s="2">
        <v>45019.197222222225</v>
      </c>
      <c r="G288" s="1">
        <f>sala[[#This Row],[Hora de Salida]]</f>
        <v>45019.197222222225</v>
      </c>
      <c r="H288" t="s">
        <v>35</v>
      </c>
      <c r="I288" t="s">
        <v>17</v>
      </c>
      <c r="J288" t="s">
        <v>18</v>
      </c>
      <c r="K288" s="13">
        <v>31.67</v>
      </c>
      <c r="L288" t="s">
        <v>19</v>
      </c>
      <c r="M288">
        <v>287</v>
      </c>
      <c r="N288" t="s">
        <v>26</v>
      </c>
      <c r="O288" t="s">
        <v>523</v>
      </c>
      <c r="P288" s="11">
        <f>SUMIF('cocina'!A:A,M288,'cocina'!K:K)</f>
        <v>202</v>
      </c>
      <c r="Q288" s="2">
        <f t="shared" si="12"/>
        <v>4.652777778392192E-2</v>
      </c>
      <c r="R288" s="2">
        <f>SUMIF('cocina'!A:A,M288,'cocina'!H:H)/1440</f>
        <v>8.4027777777777785E-2</v>
      </c>
      <c r="S288" s="2">
        <f t="shared" si="13"/>
        <v>0</v>
      </c>
      <c r="T288" t="str">
        <f t="shared" si="14"/>
        <v>NO</v>
      </c>
    </row>
    <row r="289" spans="1:20" x14ac:dyDescent="0.25">
      <c r="A289" s="6">
        <v>15</v>
      </c>
      <c r="B289" t="s">
        <v>524</v>
      </c>
      <c r="C289">
        <v>3</v>
      </c>
      <c r="D289" s="2">
        <v>45019.088888888888</v>
      </c>
      <c r="E289" s="1">
        <f>sala[[#This Row],[Hora de llegada]]</f>
        <v>45019.088888888888</v>
      </c>
      <c r="F289" s="2">
        <v>45019.231249999997</v>
      </c>
      <c r="G289" s="1">
        <f>sala[[#This Row],[Hora de Salida]]</f>
        <v>45019.231249999997</v>
      </c>
      <c r="H289" t="s">
        <v>35</v>
      </c>
      <c r="I289" t="s">
        <v>43</v>
      </c>
      <c r="J289" t="s">
        <v>30</v>
      </c>
      <c r="K289" s="13">
        <v>13.3</v>
      </c>
      <c r="L289" t="s">
        <v>19</v>
      </c>
      <c r="M289">
        <v>288</v>
      </c>
      <c r="N289" t="s">
        <v>55</v>
      </c>
      <c r="O289" t="s">
        <v>525</v>
      </c>
      <c r="P289" s="11">
        <f>SUMIF('cocina'!A:A,M289,'cocina'!K:K)</f>
        <v>86</v>
      </c>
      <c r="Q289" s="2">
        <f t="shared" si="12"/>
        <v>0.14236111110949423</v>
      </c>
      <c r="R289" s="2">
        <f>SUMIF('cocina'!A:A,M289,'cocina'!H:H)/1440</f>
        <v>2.6388888888888889E-2</v>
      </c>
      <c r="S289" s="2">
        <f t="shared" si="13"/>
        <v>0.11597222222060534</v>
      </c>
      <c r="T289" t="str">
        <f t="shared" si="14"/>
        <v>SÍ</v>
      </c>
    </row>
    <row r="290" spans="1:20" x14ac:dyDescent="0.25">
      <c r="A290" s="6">
        <v>15</v>
      </c>
      <c r="B290" t="s">
        <v>526</v>
      </c>
      <c r="C290">
        <v>5</v>
      </c>
      <c r="D290" s="2">
        <v>45019.130555555559</v>
      </c>
      <c r="E290" s="1">
        <f>sala[[#This Row],[Hora de llegada]]</f>
        <v>45019.130555555559</v>
      </c>
      <c r="F290" s="2">
        <v>45019.265972222223</v>
      </c>
      <c r="G290" s="1">
        <f>sala[[#This Row],[Hora de Salida]]</f>
        <v>45019.265972222223</v>
      </c>
      <c r="H290" t="s">
        <v>35</v>
      </c>
      <c r="I290" t="s">
        <v>17</v>
      </c>
      <c r="J290" t="s">
        <v>18</v>
      </c>
      <c r="K290" s="13">
        <v>26.56</v>
      </c>
      <c r="L290" t="s">
        <v>31</v>
      </c>
      <c r="M290">
        <v>289</v>
      </c>
      <c r="N290" t="s">
        <v>20</v>
      </c>
      <c r="O290" t="s">
        <v>527</v>
      </c>
      <c r="P290" s="11">
        <f>SUMIF('cocina'!A:A,M290,'cocina'!K:K)</f>
        <v>138</v>
      </c>
      <c r="Q290" s="2">
        <f t="shared" si="12"/>
        <v>0.13541666666424135</v>
      </c>
      <c r="R290" s="2">
        <f>SUMIF('cocina'!A:A,M290,'cocina'!H:H)/1440</f>
        <v>4.7222222222222221E-2</v>
      </c>
      <c r="S290" s="2">
        <f t="shared" si="13"/>
        <v>8.8194444442019126E-2</v>
      </c>
      <c r="T290" t="str">
        <f t="shared" si="14"/>
        <v>SÍ</v>
      </c>
    </row>
    <row r="291" spans="1:20" x14ac:dyDescent="0.25">
      <c r="A291" s="6">
        <v>19</v>
      </c>
      <c r="B291" t="s">
        <v>286</v>
      </c>
      <c r="C291">
        <v>3</v>
      </c>
      <c r="D291" s="2">
        <v>45019.087500000001</v>
      </c>
      <c r="E291" s="1">
        <f>sala[[#This Row],[Hora de llegada]]</f>
        <v>45019.087500000001</v>
      </c>
      <c r="F291" s="2">
        <v>45019.189583333333</v>
      </c>
      <c r="G291" s="1">
        <f>sala[[#This Row],[Hora de Salida]]</f>
        <v>45019.189583333333</v>
      </c>
      <c r="H291" t="s">
        <v>16</v>
      </c>
      <c r="I291" t="s">
        <v>17</v>
      </c>
      <c r="J291" t="s">
        <v>30</v>
      </c>
      <c r="K291" s="13">
        <v>14.59</v>
      </c>
      <c r="L291" t="s">
        <v>46</v>
      </c>
      <c r="M291">
        <v>290</v>
      </c>
      <c r="N291" t="s">
        <v>20</v>
      </c>
      <c r="O291" t="s">
        <v>76</v>
      </c>
      <c r="P291" s="11">
        <f>SUMIF('cocina'!A:A,M291,'cocina'!K:K)</f>
        <v>40</v>
      </c>
      <c r="Q291" s="2">
        <f t="shared" si="12"/>
        <v>0.11249999999805975</v>
      </c>
      <c r="R291" s="2">
        <f>SUMIF('cocina'!A:A,M291,'cocina'!H:H)/1440</f>
        <v>3.9583333333333331E-2</v>
      </c>
      <c r="S291" s="2">
        <f t="shared" si="13"/>
        <v>7.2916666664726418E-2</v>
      </c>
      <c r="T291" t="str">
        <f t="shared" si="14"/>
        <v>SÍ</v>
      </c>
    </row>
    <row r="292" spans="1:20" x14ac:dyDescent="0.25">
      <c r="A292" s="6">
        <v>2</v>
      </c>
      <c r="B292" t="s">
        <v>528</v>
      </c>
      <c r="C292">
        <v>6</v>
      </c>
      <c r="D292" s="2">
        <v>45019.137499999997</v>
      </c>
      <c r="E292" s="1">
        <f>sala[[#This Row],[Hora de llegada]]</f>
        <v>45019.137499999997</v>
      </c>
      <c r="F292" s="2">
        <v>45019.256249999999</v>
      </c>
      <c r="G292" s="1">
        <f>sala[[#This Row],[Hora de Salida]]</f>
        <v>45019.256249999999</v>
      </c>
      <c r="H292" t="s">
        <v>29</v>
      </c>
      <c r="I292" t="s">
        <v>24</v>
      </c>
      <c r="J292" t="s">
        <v>25</v>
      </c>
      <c r="K292" s="13">
        <v>15.44</v>
      </c>
      <c r="L292" t="s">
        <v>46</v>
      </c>
      <c r="M292">
        <v>291</v>
      </c>
      <c r="N292" t="s">
        <v>52</v>
      </c>
      <c r="O292" t="s">
        <v>529</v>
      </c>
      <c r="P292" s="11">
        <f>SUMIF('cocina'!A:A,M292,'cocina'!K:K)</f>
        <v>260</v>
      </c>
      <c r="Q292" s="2">
        <f t="shared" si="12"/>
        <v>0.12916666666812185</v>
      </c>
      <c r="R292" s="2">
        <f>SUMIF('cocina'!A:A,M292,'cocina'!H:H)/1440</f>
        <v>6.5972222222222224E-2</v>
      </c>
      <c r="S292" s="2">
        <f t="shared" si="13"/>
        <v>6.3194444445899625E-2</v>
      </c>
      <c r="T292" t="str">
        <f t="shared" si="14"/>
        <v>SÍ</v>
      </c>
    </row>
    <row r="293" spans="1:20" x14ac:dyDescent="0.25">
      <c r="A293" s="6">
        <v>10</v>
      </c>
      <c r="B293" t="s">
        <v>530</v>
      </c>
      <c r="C293">
        <v>3</v>
      </c>
      <c r="D293" s="2">
        <v>45019.006249999999</v>
      </c>
      <c r="E293" s="1">
        <f>sala[[#This Row],[Hora de llegada]]</f>
        <v>45019.006249999999</v>
      </c>
      <c r="F293" s="2">
        <v>45019.07708333333</v>
      </c>
      <c r="G293" s="1">
        <f>sala[[#This Row],[Hora de Salida]]</f>
        <v>45019.07708333333</v>
      </c>
      <c r="H293" t="s">
        <v>16</v>
      </c>
      <c r="I293" t="s">
        <v>43</v>
      </c>
      <c r="J293" t="s">
        <v>18</v>
      </c>
      <c r="K293" s="13">
        <v>29.72</v>
      </c>
      <c r="L293" t="s">
        <v>19</v>
      </c>
      <c r="M293">
        <v>292</v>
      </c>
      <c r="N293" t="s">
        <v>94</v>
      </c>
      <c r="O293" t="s">
        <v>68</v>
      </c>
      <c r="P293" s="11">
        <f>SUMIF('cocina'!A:A,M293,'cocina'!K:K)</f>
        <v>84</v>
      </c>
      <c r="Q293" s="2">
        <f t="shared" si="12"/>
        <v>7.0833333331393078E-2</v>
      </c>
      <c r="R293" s="2">
        <f>SUMIF('cocina'!A:A,M293,'cocina'!H:H)/1440</f>
        <v>1.5972222222222221E-2</v>
      </c>
      <c r="S293" s="2">
        <f t="shared" si="13"/>
        <v>5.4861111109170857E-2</v>
      </c>
      <c r="T293" t="str">
        <f t="shared" si="14"/>
        <v>SÍ</v>
      </c>
    </row>
    <row r="294" spans="1:20" x14ac:dyDescent="0.25">
      <c r="A294" s="6">
        <v>16</v>
      </c>
      <c r="B294" t="s">
        <v>531</v>
      </c>
      <c r="C294">
        <v>4</v>
      </c>
      <c r="D294" s="2">
        <v>45019.121527777781</v>
      </c>
      <c r="E294" s="1">
        <f>sala[[#This Row],[Hora de llegada]]</f>
        <v>45019.121527777781</v>
      </c>
      <c r="F294" s="2">
        <v>45019.190972222219</v>
      </c>
      <c r="G294" s="1">
        <f>sala[[#This Row],[Hora de Salida]]</f>
        <v>45019.190972222219</v>
      </c>
      <c r="H294" t="s">
        <v>16</v>
      </c>
      <c r="I294" t="s">
        <v>17</v>
      </c>
      <c r="J294" t="s">
        <v>18</v>
      </c>
      <c r="K294" s="13">
        <v>33.11</v>
      </c>
      <c r="L294" t="s">
        <v>19</v>
      </c>
      <c r="M294">
        <v>293</v>
      </c>
      <c r="N294" t="s">
        <v>94</v>
      </c>
      <c r="O294" t="s">
        <v>532</v>
      </c>
      <c r="P294" s="11">
        <f>SUMIF('cocina'!A:A,M294,'cocina'!K:K)</f>
        <v>216</v>
      </c>
      <c r="Q294" s="2">
        <f t="shared" si="12"/>
        <v>6.9444444437976927E-2</v>
      </c>
      <c r="R294" s="2">
        <f>SUMIF('cocina'!A:A,M294,'cocina'!H:H)/1440</f>
        <v>8.3333333333333329E-2</v>
      </c>
      <c r="S294" s="2">
        <f t="shared" si="13"/>
        <v>0</v>
      </c>
      <c r="T294" t="str">
        <f t="shared" si="14"/>
        <v>NO</v>
      </c>
    </row>
    <row r="295" spans="1:20" x14ac:dyDescent="0.25">
      <c r="A295" s="6">
        <v>17</v>
      </c>
      <c r="B295" t="s">
        <v>405</v>
      </c>
      <c r="C295">
        <v>6</v>
      </c>
      <c r="D295" s="2">
        <v>45019.018055555556</v>
      </c>
      <c r="E295" s="1">
        <f>sala[[#This Row],[Hora de llegada]]</f>
        <v>45019.018055555556</v>
      </c>
      <c r="F295" s="2">
        <v>45019.164583333331</v>
      </c>
      <c r="G295" s="1">
        <f>sala[[#This Row],[Hora de Salida]]</f>
        <v>45019.164583333331</v>
      </c>
      <c r="H295" t="s">
        <v>29</v>
      </c>
      <c r="I295" t="s">
        <v>24</v>
      </c>
      <c r="J295" t="s">
        <v>30</v>
      </c>
      <c r="K295" s="13">
        <v>20.36</v>
      </c>
      <c r="L295" t="s">
        <v>31</v>
      </c>
      <c r="M295">
        <v>294</v>
      </c>
      <c r="N295" t="s">
        <v>26</v>
      </c>
      <c r="O295" t="s">
        <v>533</v>
      </c>
      <c r="P295" s="11">
        <f>SUMIF('cocina'!A:A,M295,'cocina'!K:K)</f>
        <v>326</v>
      </c>
      <c r="Q295" s="2">
        <f t="shared" si="12"/>
        <v>0.14652777777519077</v>
      </c>
      <c r="R295" s="2">
        <f>SUMIF('cocina'!A:A,M295,'cocina'!H:H)/1440</f>
        <v>5.9722222222222225E-2</v>
      </c>
      <c r="S295" s="2">
        <f t="shared" si="13"/>
        <v>8.6805555552968539E-2</v>
      </c>
      <c r="T295" t="str">
        <f t="shared" si="14"/>
        <v>SÍ</v>
      </c>
    </row>
    <row r="296" spans="1:20" x14ac:dyDescent="0.25">
      <c r="A296" s="6">
        <v>3</v>
      </c>
      <c r="B296" t="s">
        <v>534</v>
      </c>
      <c r="C296">
        <v>1</v>
      </c>
      <c r="D296" s="2">
        <v>45019.006944444445</v>
      </c>
      <c r="E296" s="1">
        <f>sala[[#This Row],[Hora de llegada]]</f>
        <v>45019.006944444445</v>
      </c>
      <c r="F296" s="2">
        <v>45019.084027777775</v>
      </c>
      <c r="G296" s="1">
        <f>sala[[#This Row],[Hora de Salida]]</f>
        <v>45019.084027777775</v>
      </c>
      <c r="H296" t="s">
        <v>29</v>
      </c>
      <c r="I296" t="s">
        <v>17</v>
      </c>
      <c r="J296" t="s">
        <v>30</v>
      </c>
      <c r="K296" s="13">
        <v>46.42</v>
      </c>
      <c r="L296" t="s">
        <v>19</v>
      </c>
      <c r="M296">
        <v>295</v>
      </c>
      <c r="N296" t="s">
        <v>55</v>
      </c>
      <c r="O296" t="s">
        <v>535</v>
      </c>
      <c r="P296" s="11">
        <f>SUMIF('cocina'!A:A,M296,'cocina'!K:K)</f>
        <v>247</v>
      </c>
      <c r="Q296" s="2">
        <f t="shared" si="12"/>
        <v>7.7083333329937886E-2</v>
      </c>
      <c r="R296" s="2">
        <f>SUMIF('cocina'!A:A,M296,'cocina'!H:H)/1440</f>
        <v>0.12291666666666666</v>
      </c>
      <c r="S296" s="2">
        <f t="shared" si="13"/>
        <v>0</v>
      </c>
      <c r="T296" t="str">
        <f t="shared" si="14"/>
        <v>NO</v>
      </c>
    </row>
    <row r="297" spans="1:20" x14ac:dyDescent="0.25">
      <c r="A297" s="6">
        <v>14</v>
      </c>
      <c r="B297" t="s">
        <v>536</v>
      </c>
      <c r="C297">
        <v>1</v>
      </c>
      <c r="D297" s="2">
        <v>45019.117361111108</v>
      </c>
      <c r="E297" s="1">
        <f>sala[[#This Row],[Hora de llegada]]</f>
        <v>45019.117361111108</v>
      </c>
      <c r="F297" s="2">
        <v>45019.248611111114</v>
      </c>
      <c r="G297" s="1">
        <f>sala[[#This Row],[Hora de Salida]]</f>
        <v>45019.248611111114</v>
      </c>
      <c r="H297" t="s">
        <v>29</v>
      </c>
      <c r="I297" t="s">
        <v>43</v>
      </c>
      <c r="J297" t="s">
        <v>30</v>
      </c>
      <c r="K297" s="13">
        <v>29.07</v>
      </c>
      <c r="L297" t="s">
        <v>46</v>
      </c>
      <c r="M297">
        <v>296</v>
      </c>
      <c r="N297" t="s">
        <v>20</v>
      </c>
      <c r="O297" t="s">
        <v>537</v>
      </c>
      <c r="P297" s="11">
        <f>SUMIF('cocina'!A:A,M297,'cocina'!K:K)</f>
        <v>59</v>
      </c>
      <c r="Q297" s="2">
        <f t="shared" si="12"/>
        <v>0.14166666667248742</v>
      </c>
      <c r="R297" s="2">
        <f>SUMIF('cocina'!A:A,M297,'cocina'!H:H)/1440</f>
        <v>3.1944444444444442E-2</v>
      </c>
      <c r="S297" s="2">
        <f t="shared" si="13"/>
        <v>0.10972222222804298</v>
      </c>
      <c r="T297" t="str">
        <f t="shared" si="14"/>
        <v>SÍ</v>
      </c>
    </row>
    <row r="298" spans="1:20" x14ac:dyDescent="0.25">
      <c r="A298" s="6">
        <v>4</v>
      </c>
      <c r="B298" t="s">
        <v>61</v>
      </c>
      <c r="C298">
        <v>3</v>
      </c>
      <c r="D298" s="2">
        <v>45019.043749999997</v>
      </c>
      <c r="E298" s="1">
        <f>sala[[#This Row],[Hora de llegada]]</f>
        <v>45019.043749999997</v>
      </c>
      <c r="F298" s="2">
        <v>45019.185416666667</v>
      </c>
      <c r="G298" s="1">
        <f>sala[[#This Row],[Hora de Salida]]</f>
        <v>45019.185416666667</v>
      </c>
      <c r="H298" t="s">
        <v>23</v>
      </c>
      <c r="I298" t="s">
        <v>17</v>
      </c>
      <c r="J298" t="s">
        <v>30</v>
      </c>
      <c r="K298" s="13">
        <v>43.46</v>
      </c>
      <c r="L298" t="s">
        <v>46</v>
      </c>
      <c r="M298">
        <v>297</v>
      </c>
      <c r="N298" t="s">
        <v>20</v>
      </c>
      <c r="O298" t="s">
        <v>538</v>
      </c>
      <c r="P298" s="11">
        <f>SUMIF('cocina'!A:A,M298,'cocina'!K:K)</f>
        <v>175</v>
      </c>
      <c r="Q298" s="2">
        <f t="shared" si="12"/>
        <v>0.15208333333672877</v>
      </c>
      <c r="R298" s="2">
        <f>SUMIF('cocina'!A:A,M298,'cocina'!H:H)/1440</f>
        <v>7.7777777777777779E-2</v>
      </c>
      <c r="S298" s="2">
        <f t="shared" si="13"/>
        <v>7.4305555558950992E-2</v>
      </c>
      <c r="T298" t="str">
        <f t="shared" si="14"/>
        <v>SÍ</v>
      </c>
    </row>
    <row r="299" spans="1:20" x14ac:dyDescent="0.25">
      <c r="A299" s="6">
        <v>11</v>
      </c>
      <c r="B299" t="s">
        <v>539</v>
      </c>
      <c r="C299">
        <v>4</v>
      </c>
      <c r="D299" s="2">
        <v>45019.134722222225</v>
      </c>
      <c r="E299" s="1">
        <f>sala[[#This Row],[Hora de llegada]]</f>
        <v>45019.134722222225</v>
      </c>
      <c r="F299" s="2">
        <v>45019.228472222225</v>
      </c>
      <c r="G299" s="1">
        <f>sala[[#This Row],[Hora de Salida]]</f>
        <v>45019.228472222225</v>
      </c>
      <c r="H299" t="s">
        <v>35</v>
      </c>
      <c r="I299" t="s">
        <v>24</v>
      </c>
      <c r="J299" t="s">
        <v>30</v>
      </c>
      <c r="K299" s="13">
        <v>23.24</v>
      </c>
      <c r="L299" t="s">
        <v>19</v>
      </c>
      <c r="M299">
        <v>298</v>
      </c>
      <c r="N299" t="s">
        <v>52</v>
      </c>
      <c r="O299" t="s">
        <v>540</v>
      </c>
      <c r="P299" s="11">
        <f>SUMIF('cocina'!A:A,M299,'cocina'!K:K)</f>
        <v>255</v>
      </c>
      <c r="Q299" s="2">
        <f t="shared" si="12"/>
        <v>9.375E-2</v>
      </c>
      <c r="R299" s="2">
        <f>SUMIF('cocina'!A:A,M299,'cocina'!H:H)/1440</f>
        <v>9.7916666666666666E-2</v>
      </c>
      <c r="S299" s="2">
        <f t="shared" si="13"/>
        <v>0</v>
      </c>
      <c r="T299" t="str">
        <f t="shared" si="14"/>
        <v>NO</v>
      </c>
    </row>
    <row r="300" spans="1:20" x14ac:dyDescent="0.25">
      <c r="A300" s="6">
        <v>6</v>
      </c>
      <c r="B300" t="s">
        <v>541</v>
      </c>
      <c r="C300">
        <v>1</v>
      </c>
      <c r="D300" s="2">
        <v>45019.054861111108</v>
      </c>
      <c r="E300" s="1">
        <f>sala[[#This Row],[Hora de llegada]]</f>
        <v>45019.054861111108</v>
      </c>
      <c r="F300" s="2">
        <v>45019.114583333336</v>
      </c>
      <c r="G300" s="1">
        <f>sala[[#This Row],[Hora de Salida]]</f>
        <v>45019.114583333336</v>
      </c>
      <c r="H300" t="s">
        <v>35</v>
      </c>
      <c r="I300" t="s">
        <v>43</v>
      </c>
      <c r="J300" t="s">
        <v>25</v>
      </c>
      <c r="K300" s="13">
        <v>29.68</v>
      </c>
      <c r="L300" t="s">
        <v>46</v>
      </c>
      <c r="M300">
        <v>299</v>
      </c>
      <c r="N300" t="s">
        <v>55</v>
      </c>
      <c r="O300" t="s">
        <v>542</v>
      </c>
      <c r="P300" s="11">
        <f>SUMIF('cocina'!A:A,M300,'cocina'!K:K)</f>
        <v>182</v>
      </c>
      <c r="Q300" s="2">
        <f t="shared" si="12"/>
        <v>7.0138888894386284E-2</v>
      </c>
      <c r="R300" s="2">
        <f>SUMIF('cocina'!A:A,M300,'cocina'!H:H)/1440</f>
        <v>7.8472222222222221E-2</v>
      </c>
      <c r="S300" s="2">
        <f t="shared" si="13"/>
        <v>0</v>
      </c>
      <c r="T300" t="str">
        <f t="shared" si="14"/>
        <v>NO</v>
      </c>
    </row>
    <row r="301" spans="1:20" x14ac:dyDescent="0.25">
      <c r="A301" s="6">
        <v>18</v>
      </c>
      <c r="B301" t="s">
        <v>275</v>
      </c>
      <c r="C301">
        <v>6</v>
      </c>
      <c r="D301" s="2">
        <v>45019.095138888886</v>
      </c>
      <c r="E301" s="1">
        <f>sala[[#This Row],[Hora de llegada]]</f>
        <v>45019.095138888886</v>
      </c>
      <c r="F301" s="2">
        <v>45019.179861111108</v>
      </c>
      <c r="G301" s="1">
        <f>sala[[#This Row],[Hora de Salida]]</f>
        <v>45019.179861111108</v>
      </c>
      <c r="H301" t="s">
        <v>29</v>
      </c>
      <c r="I301" t="s">
        <v>24</v>
      </c>
      <c r="J301" t="s">
        <v>30</v>
      </c>
      <c r="K301" s="13">
        <v>38.380000000000003</v>
      </c>
      <c r="L301" t="s">
        <v>19</v>
      </c>
      <c r="M301">
        <v>300</v>
      </c>
      <c r="N301" t="s">
        <v>36</v>
      </c>
      <c r="O301" t="s">
        <v>543</v>
      </c>
      <c r="P301" s="11">
        <f>SUMIF('cocina'!A:A,M301,'cocina'!K:K)</f>
        <v>290</v>
      </c>
      <c r="Q301" s="2">
        <f t="shared" si="12"/>
        <v>8.4722222221898846E-2</v>
      </c>
      <c r="R301" s="2">
        <f>SUMIF('cocina'!A:A,M301,'cocina'!H:H)/1440</f>
        <v>8.1944444444444445E-2</v>
      </c>
      <c r="S301" s="2">
        <f t="shared" si="13"/>
        <v>2.7777777774544016E-3</v>
      </c>
      <c r="T301" t="str">
        <f t="shared" si="14"/>
        <v>SÍ</v>
      </c>
    </row>
    <row r="302" spans="1:20" x14ac:dyDescent="0.25">
      <c r="A302" s="6">
        <v>8</v>
      </c>
      <c r="B302" t="s">
        <v>544</v>
      </c>
      <c r="C302">
        <v>6</v>
      </c>
      <c r="D302" s="2">
        <v>45019.093055555553</v>
      </c>
      <c r="E302" s="1">
        <f>sala[[#This Row],[Hora de llegada]]</f>
        <v>45019.093055555553</v>
      </c>
      <c r="F302" s="2">
        <v>45019.172222222223</v>
      </c>
      <c r="G302" s="1">
        <f>sala[[#This Row],[Hora de Salida]]</f>
        <v>45019.172222222223</v>
      </c>
      <c r="H302" t="s">
        <v>35</v>
      </c>
      <c r="I302" t="s">
        <v>17</v>
      </c>
      <c r="J302" t="s">
        <v>30</v>
      </c>
      <c r="K302" s="13">
        <v>16.52</v>
      </c>
      <c r="L302" t="s">
        <v>19</v>
      </c>
      <c r="M302">
        <v>301</v>
      </c>
      <c r="N302" t="s">
        <v>55</v>
      </c>
      <c r="O302" t="s">
        <v>545</v>
      </c>
      <c r="P302" s="11">
        <f>SUMIF('cocina'!A:A,M302,'cocina'!K:K)</f>
        <v>223</v>
      </c>
      <c r="Q302" s="2">
        <f t="shared" si="12"/>
        <v>7.9166666670062114E-2</v>
      </c>
      <c r="R302" s="2">
        <f>SUMIF('cocina'!A:A,M302,'cocina'!H:H)/1440</f>
        <v>0.12708333333333333</v>
      </c>
      <c r="S302" s="2">
        <f t="shared" si="13"/>
        <v>0</v>
      </c>
      <c r="T302" t="str">
        <f t="shared" si="14"/>
        <v>NO</v>
      </c>
    </row>
    <row r="303" spans="1:20" x14ac:dyDescent="0.25">
      <c r="A303" s="6">
        <v>5</v>
      </c>
      <c r="B303" t="s">
        <v>135</v>
      </c>
      <c r="C303">
        <v>2</v>
      </c>
      <c r="D303" s="2">
        <v>45019.055555555555</v>
      </c>
      <c r="E303" s="1">
        <f>sala[[#This Row],[Hora de llegada]]</f>
        <v>45019.055555555555</v>
      </c>
      <c r="F303" s="2">
        <v>45019.205555555556</v>
      </c>
      <c r="G303" s="1">
        <f>sala[[#This Row],[Hora de Salida]]</f>
        <v>45019.205555555556</v>
      </c>
      <c r="H303" t="s">
        <v>23</v>
      </c>
      <c r="I303" t="s">
        <v>24</v>
      </c>
      <c r="J303" t="s">
        <v>30</v>
      </c>
      <c r="K303" s="13">
        <v>39.89</v>
      </c>
      <c r="L303" t="s">
        <v>19</v>
      </c>
      <c r="M303">
        <v>302</v>
      </c>
      <c r="N303" t="s">
        <v>26</v>
      </c>
      <c r="O303" t="s">
        <v>425</v>
      </c>
      <c r="P303" s="11">
        <f>SUMIF('cocina'!A:A,M303,'cocina'!K:K)</f>
        <v>96</v>
      </c>
      <c r="Q303" s="2">
        <f t="shared" si="12"/>
        <v>0.15000000000145519</v>
      </c>
      <c r="R303" s="2">
        <f>SUMIF('cocina'!A:A,M303,'cocina'!H:H)/1440</f>
        <v>1.0416666666666666E-2</v>
      </c>
      <c r="S303" s="2">
        <f t="shared" si="13"/>
        <v>0.13958333333478853</v>
      </c>
      <c r="T303" t="str">
        <f t="shared" si="14"/>
        <v>SÍ</v>
      </c>
    </row>
    <row r="304" spans="1:20" x14ac:dyDescent="0.25">
      <c r="A304" s="6">
        <v>14</v>
      </c>
      <c r="B304" t="s">
        <v>546</v>
      </c>
      <c r="C304">
        <v>5</v>
      </c>
      <c r="D304" s="2">
        <v>45019.151388888888</v>
      </c>
      <c r="E304" s="1">
        <f>sala[[#This Row],[Hora de llegada]]</f>
        <v>45019.151388888888</v>
      </c>
      <c r="F304" s="2">
        <v>45019.26666666667</v>
      </c>
      <c r="G304" s="1">
        <f>sala[[#This Row],[Hora de Salida]]</f>
        <v>45019.26666666667</v>
      </c>
      <c r="H304" t="s">
        <v>35</v>
      </c>
      <c r="I304" t="s">
        <v>24</v>
      </c>
      <c r="J304" t="s">
        <v>18</v>
      </c>
      <c r="K304" s="13">
        <v>16.489999999999998</v>
      </c>
      <c r="L304" t="s">
        <v>46</v>
      </c>
      <c r="M304">
        <v>303</v>
      </c>
      <c r="N304" t="s">
        <v>32</v>
      </c>
      <c r="O304" t="s">
        <v>547</v>
      </c>
      <c r="P304" s="11">
        <f>SUMIF('cocina'!A:A,M304,'cocina'!K:K)</f>
        <v>210</v>
      </c>
      <c r="Q304" s="2">
        <f t="shared" si="12"/>
        <v>0.12569444444913339</v>
      </c>
      <c r="R304" s="2">
        <f>SUMIF('cocina'!A:A,M304,'cocina'!H:H)/1440</f>
        <v>6.3888888888888884E-2</v>
      </c>
      <c r="S304" s="2">
        <f t="shared" si="13"/>
        <v>6.1805555560244502E-2</v>
      </c>
      <c r="T304" t="str">
        <f t="shared" si="14"/>
        <v>SÍ</v>
      </c>
    </row>
    <row r="305" spans="1:20" x14ac:dyDescent="0.25">
      <c r="A305" s="6">
        <v>6</v>
      </c>
      <c r="B305" t="s">
        <v>548</v>
      </c>
      <c r="C305">
        <v>4</v>
      </c>
      <c r="D305" s="2">
        <v>45019.14166666667</v>
      </c>
      <c r="E305" s="1">
        <f>sala[[#This Row],[Hora de llegada]]</f>
        <v>45019.14166666667</v>
      </c>
      <c r="F305" s="2">
        <v>45019.194444444445</v>
      </c>
      <c r="G305" s="1">
        <f>sala[[#This Row],[Hora de Salida]]</f>
        <v>45019.194444444445</v>
      </c>
      <c r="H305" t="s">
        <v>23</v>
      </c>
      <c r="I305" t="s">
        <v>17</v>
      </c>
      <c r="J305" t="s">
        <v>30</v>
      </c>
      <c r="K305" s="13">
        <v>22.05</v>
      </c>
      <c r="L305" t="s">
        <v>19</v>
      </c>
      <c r="M305">
        <v>304</v>
      </c>
      <c r="N305" t="s">
        <v>26</v>
      </c>
      <c r="O305" t="s">
        <v>549</v>
      </c>
      <c r="P305" s="11">
        <f>SUMIF('cocina'!A:A,M305,'cocina'!K:K)</f>
        <v>279</v>
      </c>
      <c r="Q305" s="2">
        <f t="shared" si="12"/>
        <v>5.2777777775190771E-2</v>
      </c>
      <c r="R305" s="2">
        <f>SUMIF('cocina'!A:A,M305,'cocina'!H:H)/1440</f>
        <v>5.9027777777777776E-2</v>
      </c>
      <c r="S305" s="2">
        <f t="shared" si="13"/>
        <v>0</v>
      </c>
      <c r="T305" t="str">
        <f t="shared" si="14"/>
        <v>NO</v>
      </c>
    </row>
    <row r="306" spans="1:20" x14ac:dyDescent="0.25">
      <c r="A306" s="6">
        <v>1</v>
      </c>
      <c r="B306" t="s">
        <v>550</v>
      </c>
      <c r="C306">
        <v>2</v>
      </c>
      <c r="D306" s="2">
        <v>45019.03125</v>
      </c>
      <c r="E306" s="1">
        <f>sala[[#This Row],[Hora de llegada]]</f>
        <v>45019.03125</v>
      </c>
      <c r="F306" s="2">
        <v>45019.175694444442</v>
      </c>
      <c r="G306" s="1">
        <f>sala[[#This Row],[Hora de Salida]]</f>
        <v>45019.175694444442</v>
      </c>
      <c r="H306" t="s">
        <v>23</v>
      </c>
      <c r="I306" t="s">
        <v>17</v>
      </c>
      <c r="J306" t="s">
        <v>30</v>
      </c>
      <c r="K306" s="13">
        <v>37.92</v>
      </c>
      <c r="L306" t="s">
        <v>19</v>
      </c>
      <c r="M306">
        <v>305</v>
      </c>
      <c r="N306" t="s">
        <v>75</v>
      </c>
      <c r="O306" t="s">
        <v>551</v>
      </c>
      <c r="P306" s="11">
        <f>SUMIF('cocina'!A:A,M306,'cocina'!K:K)</f>
        <v>128</v>
      </c>
      <c r="Q306" s="2">
        <f t="shared" si="12"/>
        <v>0.1444444444423425</v>
      </c>
      <c r="R306" s="2">
        <f>SUMIF('cocina'!A:A,M306,'cocina'!H:H)/1440</f>
        <v>4.5138888888888888E-2</v>
      </c>
      <c r="S306" s="2">
        <f t="shared" si="13"/>
        <v>9.9305555553453606E-2</v>
      </c>
      <c r="T306" t="str">
        <f t="shared" si="14"/>
        <v>SÍ</v>
      </c>
    </row>
    <row r="307" spans="1:20" x14ac:dyDescent="0.25">
      <c r="A307" s="6">
        <v>7</v>
      </c>
      <c r="B307" t="s">
        <v>552</v>
      </c>
      <c r="C307">
        <v>4</v>
      </c>
      <c r="D307" s="2">
        <v>45019.002083333333</v>
      </c>
      <c r="E307" s="1">
        <f>sala[[#This Row],[Hora de llegada]]</f>
        <v>45019.002083333333</v>
      </c>
      <c r="F307" s="2">
        <v>45019.105555555558</v>
      </c>
      <c r="G307" s="1">
        <f>sala[[#This Row],[Hora de Salida]]</f>
        <v>45019.105555555558</v>
      </c>
      <c r="H307" t="s">
        <v>35</v>
      </c>
      <c r="I307" t="s">
        <v>17</v>
      </c>
      <c r="J307" t="s">
        <v>30</v>
      </c>
      <c r="K307" s="13">
        <v>16.96</v>
      </c>
      <c r="L307" t="s">
        <v>46</v>
      </c>
      <c r="M307">
        <v>306</v>
      </c>
      <c r="N307" t="s">
        <v>75</v>
      </c>
      <c r="O307" t="s">
        <v>425</v>
      </c>
      <c r="P307" s="11">
        <f>SUMIF('cocina'!A:A,M307,'cocina'!K:K)</f>
        <v>32</v>
      </c>
      <c r="Q307" s="2">
        <f t="shared" si="12"/>
        <v>0.1138888888914759</v>
      </c>
      <c r="R307" s="2">
        <f>SUMIF('cocina'!A:A,M307,'cocina'!H:H)/1440</f>
        <v>1.4583333333333334E-2</v>
      </c>
      <c r="S307" s="2">
        <f t="shared" si="13"/>
        <v>9.9305555558142564E-2</v>
      </c>
      <c r="T307" t="str">
        <f t="shared" si="14"/>
        <v>SÍ</v>
      </c>
    </row>
    <row r="308" spans="1:20" x14ac:dyDescent="0.25">
      <c r="A308" s="6">
        <v>20</v>
      </c>
      <c r="B308" t="s">
        <v>67</v>
      </c>
      <c r="C308">
        <v>5</v>
      </c>
      <c r="D308" s="2">
        <v>45019.131249999999</v>
      </c>
      <c r="E308" s="1">
        <f>sala[[#This Row],[Hora de llegada]]</f>
        <v>45019.131249999999</v>
      </c>
      <c r="F308" s="2">
        <v>45019.23541666667</v>
      </c>
      <c r="G308" s="1">
        <f>sala[[#This Row],[Hora de Salida]]</f>
        <v>45019.23541666667</v>
      </c>
      <c r="H308" t="s">
        <v>23</v>
      </c>
      <c r="I308" t="s">
        <v>17</v>
      </c>
      <c r="J308" t="s">
        <v>25</v>
      </c>
      <c r="K308" s="13">
        <v>31.66</v>
      </c>
      <c r="L308" t="s">
        <v>31</v>
      </c>
      <c r="M308">
        <v>307</v>
      </c>
      <c r="N308" t="s">
        <v>40</v>
      </c>
      <c r="O308" t="s">
        <v>113</v>
      </c>
      <c r="P308" s="11">
        <f>SUMIF('cocina'!A:A,M308,'cocina'!K:K)</f>
        <v>63</v>
      </c>
      <c r="Q308" s="2">
        <f t="shared" si="12"/>
        <v>0.10416666667151731</v>
      </c>
      <c r="R308" s="2">
        <f>SUMIF('cocina'!A:A,M308,'cocina'!H:H)/1440</f>
        <v>2.7083333333333334E-2</v>
      </c>
      <c r="S308" s="2">
        <f t="shared" si="13"/>
        <v>7.7083333338183971E-2</v>
      </c>
      <c r="T308" t="str">
        <f t="shared" si="14"/>
        <v>SÍ</v>
      </c>
    </row>
    <row r="309" spans="1:20" x14ac:dyDescent="0.25">
      <c r="A309" s="6">
        <v>14</v>
      </c>
      <c r="B309" t="s">
        <v>553</v>
      </c>
      <c r="C309">
        <v>6</v>
      </c>
      <c r="D309" s="2">
        <v>45019.079861111109</v>
      </c>
      <c r="E309" s="1">
        <f>sala[[#This Row],[Hora de llegada]]</f>
        <v>45019.079861111109</v>
      </c>
      <c r="F309" s="2">
        <v>45019.193749999999</v>
      </c>
      <c r="G309" s="1">
        <f>sala[[#This Row],[Hora de Salida]]</f>
        <v>45019.193749999999</v>
      </c>
      <c r="H309" t="s">
        <v>29</v>
      </c>
      <c r="I309" t="s">
        <v>17</v>
      </c>
      <c r="J309" t="s">
        <v>30</v>
      </c>
      <c r="K309" s="13">
        <v>33.79</v>
      </c>
      <c r="L309" t="s">
        <v>19</v>
      </c>
      <c r="M309">
        <v>308</v>
      </c>
      <c r="N309" t="s">
        <v>55</v>
      </c>
      <c r="O309" t="s">
        <v>554</v>
      </c>
      <c r="P309" s="11">
        <f>SUMIF('cocina'!A:A,M309,'cocina'!K:K)</f>
        <v>222</v>
      </c>
      <c r="Q309" s="2">
        <f t="shared" si="12"/>
        <v>0.11388888888905058</v>
      </c>
      <c r="R309" s="2">
        <f>SUMIF('cocina'!A:A,M309,'cocina'!H:H)/1440</f>
        <v>0.12916666666666668</v>
      </c>
      <c r="S309" s="2">
        <f t="shared" si="13"/>
        <v>0</v>
      </c>
      <c r="T309" t="str">
        <f t="shared" si="14"/>
        <v>NO</v>
      </c>
    </row>
    <row r="310" spans="1:20" x14ac:dyDescent="0.25">
      <c r="A310" s="6">
        <v>9</v>
      </c>
      <c r="B310" t="s">
        <v>555</v>
      </c>
      <c r="C310">
        <v>3</v>
      </c>
      <c r="D310" s="2">
        <v>45019.019444444442</v>
      </c>
      <c r="E310" s="1">
        <f>sala[[#This Row],[Hora de llegada]]</f>
        <v>45019.019444444442</v>
      </c>
      <c r="F310" s="2">
        <v>45019.170138888891</v>
      </c>
      <c r="G310" s="1">
        <f>sala[[#This Row],[Hora de Salida]]</f>
        <v>45019.170138888891</v>
      </c>
      <c r="H310" t="s">
        <v>23</v>
      </c>
      <c r="I310" t="s">
        <v>17</v>
      </c>
      <c r="J310" t="s">
        <v>30</v>
      </c>
      <c r="K310" s="13">
        <v>36.090000000000003</v>
      </c>
      <c r="L310" t="s">
        <v>19</v>
      </c>
      <c r="M310">
        <v>309</v>
      </c>
      <c r="N310" t="s">
        <v>94</v>
      </c>
      <c r="O310" t="s">
        <v>556</v>
      </c>
      <c r="P310" s="11">
        <f>SUMIF('cocina'!A:A,M310,'cocina'!K:K)</f>
        <v>172</v>
      </c>
      <c r="Q310" s="2">
        <f t="shared" si="12"/>
        <v>0.15069444444816327</v>
      </c>
      <c r="R310" s="2">
        <f>SUMIF('cocina'!A:A,M310,'cocina'!H:H)/1440</f>
        <v>8.5416666666666669E-2</v>
      </c>
      <c r="S310" s="2">
        <f t="shared" si="13"/>
        <v>6.5277777781496599E-2</v>
      </c>
      <c r="T310" t="str">
        <f t="shared" si="14"/>
        <v>SÍ</v>
      </c>
    </row>
    <row r="311" spans="1:20" x14ac:dyDescent="0.25">
      <c r="A311" s="6">
        <v>17</v>
      </c>
      <c r="B311" t="s">
        <v>557</v>
      </c>
      <c r="C311">
        <v>3</v>
      </c>
      <c r="D311" s="2">
        <v>45019.12777777778</v>
      </c>
      <c r="E311" s="1">
        <f>sala[[#This Row],[Hora de llegada]]</f>
        <v>45019.12777777778</v>
      </c>
      <c r="F311" s="2">
        <v>45019.265972222223</v>
      </c>
      <c r="G311" s="1">
        <f>sala[[#This Row],[Hora de Salida]]</f>
        <v>45019.265972222223</v>
      </c>
      <c r="H311" t="s">
        <v>35</v>
      </c>
      <c r="I311" t="s">
        <v>43</v>
      </c>
      <c r="J311" t="s">
        <v>30</v>
      </c>
      <c r="K311" s="13">
        <v>11.47</v>
      </c>
      <c r="L311" t="s">
        <v>31</v>
      </c>
      <c r="M311">
        <v>310</v>
      </c>
      <c r="N311" t="s">
        <v>55</v>
      </c>
      <c r="O311" t="s">
        <v>558</v>
      </c>
      <c r="P311" s="11">
        <f>SUMIF('cocina'!A:A,M311,'cocina'!K:K)</f>
        <v>138</v>
      </c>
      <c r="Q311" s="2">
        <f t="shared" si="12"/>
        <v>0.13819444444379769</v>
      </c>
      <c r="R311" s="2">
        <f>SUMIF('cocina'!A:A,M311,'cocina'!H:H)/1440</f>
        <v>6.7361111111111108E-2</v>
      </c>
      <c r="S311" s="2">
        <f t="shared" si="13"/>
        <v>7.0833333332686585E-2</v>
      </c>
      <c r="T311" t="str">
        <f t="shared" si="14"/>
        <v>SÍ</v>
      </c>
    </row>
    <row r="312" spans="1:20" x14ac:dyDescent="0.25">
      <c r="A312" s="6">
        <v>6</v>
      </c>
      <c r="B312" t="s">
        <v>559</v>
      </c>
      <c r="C312">
        <v>4</v>
      </c>
      <c r="D312" s="2">
        <v>45019.069444444445</v>
      </c>
      <c r="E312" s="1">
        <f>sala[[#This Row],[Hora de llegada]]</f>
        <v>45019.069444444445</v>
      </c>
      <c r="F312" s="2">
        <v>45019.113194444442</v>
      </c>
      <c r="G312" s="1">
        <f>sala[[#This Row],[Hora de Salida]]</f>
        <v>45019.113194444442</v>
      </c>
      <c r="H312" t="s">
        <v>16</v>
      </c>
      <c r="I312" t="s">
        <v>24</v>
      </c>
      <c r="J312" t="s">
        <v>25</v>
      </c>
      <c r="K312" s="13">
        <v>39.270000000000003</v>
      </c>
      <c r="L312" t="s">
        <v>46</v>
      </c>
      <c r="M312">
        <v>311</v>
      </c>
      <c r="N312" t="s">
        <v>36</v>
      </c>
      <c r="O312" t="s">
        <v>560</v>
      </c>
      <c r="P312" s="11">
        <f>SUMIF('cocina'!A:A,M312,'cocina'!K:K)</f>
        <v>53</v>
      </c>
      <c r="Q312" s="2">
        <f t="shared" si="12"/>
        <v>5.4166666663756281E-2</v>
      </c>
      <c r="R312" s="2">
        <f>SUMIF('cocina'!A:A,M312,'cocina'!H:H)/1440</f>
        <v>5.1388888888888887E-2</v>
      </c>
      <c r="S312" s="2">
        <f t="shared" si="13"/>
        <v>2.7777777748673946E-3</v>
      </c>
      <c r="T312" t="str">
        <f t="shared" si="14"/>
        <v>SÍ</v>
      </c>
    </row>
    <row r="313" spans="1:20" x14ac:dyDescent="0.25">
      <c r="A313" s="6">
        <v>2</v>
      </c>
      <c r="B313" t="s">
        <v>561</v>
      </c>
      <c r="C313">
        <v>4</v>
      </c>
      <c r="D313" s="2">
        <v>45019.129861111112</v>
      </c>
      <c r="E313" s="1">
        <f>sala[[#This Row],[Hora de llegada]]</f>
        <v>45019.129861111112</v>
      </c>
      <c r="F313" s="2">
        <v>45019.258333333331</v>
      </c>
      <c r="G313" s="1">
        <f>sala[[#This Row],[Hora de Salida]]</f>
        <v>45019.258333333331</v>
      </c>
      <c r="H313" t="s">
        <v>16</v>
      </c>
      <c r="I313" t="s">
        <v>17</v>
      </c>
      <c r="J313" t="s">
        <v>30</v>
      </c>
      <c r="K313" s="13">
        <v>30.89</v>
      </c>
      <c r="L313" t="s">
        <v>19</v>
      </c>
      <c r="M313">
        <v>312</v>
      </c>
      <c r="N313" t="s">
        <v>55</v>
      </c>
      <c r="O313" t="s">
        <v>562</v>
      </c>
      <c r="P313" s="11">
        <f>SUMIF('cocina'!A:A,M313,'cocina'!K:K)</f>
        <v>134</v>
      </c>
      <c r="Q313" s="2">
        <f t="shared" si="12"/>
        <v>0.12847222221898846</v>
      </c>
      <c r="R313" s="2">
        <f>SUMIF('cocina'!A:A,M313,'cocina'!H:H)/1440</f>
        <v>3.8194444444444448E-2</v>
      </c>
      <c r="S313" s="2">
        <f t="shared" si="13"/>
        <v>9.0277777774544016E-2</v>
      </c>
      <c r="T313" t="str">
        <f t="shared" si="14"/>
        <v>SÍ</v>
      </c>
    </row>
    <row r="314" spans="1:20" x14ac:dyDescent="0.25">
      <c r="A314" s="6">
        <v>10</v>
      </c>
      <c r="B314" t="s">
        <v>49</v>
      </c>
      <c r="C314">
        <v>3</v>
      </c>
      <c r="D314" s="2">
        <v>45019.099305555559</v>
      </c>
      <c r="E314" s="1">
        <f>sala[[#This Row],[Hora de llegada]]</f>
        <v>45019.099305555559</v>
      </c>
      <c r="F314" s="2">
        <v>45019.240277777775</v>
      </c>
      <c r="G314" s="1">
        <f>sala[[#This Row],[Hora de Salida]]</f>
        <v>45019.240277777775</v>
      </c>
      <c r="H314" t="s">
        <v>23</v>
      </c>
      <c r="I314" t="s">
        <v>24</v>
      </c>
      <c r="J314" t="s">
        <v>18</v>
      </c>
      <c r="K314" s="13">
        <v>43.14</v>
      </c>
      <c r="L314" t="s">
        <v>19</v>
      </c>
      <c r="M314">
        <v>313</v>
      </c>
      <c r="N314" t="s">
        <v>20</v>
      </c>
      <c r="O314" t="s">
        <v>563</v>
      </c>
      <c r="P314" s="11">
        <f>SUMIF('cocina'!A:A,M314,'cocina'!K:K)</f>
        <v>232</v>
      </c>
      <c r="Q314" s="2">
        <f t="shared" si="12"/>
        <v>0.14097222221607808</v>
      </c>
      <c r="R314" s="2">
        <f>SUMIF('cocina'!A:A,M314,'cocina'!H:H)/1440</f>
        <v>7.3611111111111113E-2</v>
      </c>
      <c r="S314" s="2">
        <f t="shared" si="13"/>
        <v>6.7361111104966967E-2</v>
      </c>
      <c r="T314" t="str">
        <f t="shared" si="14"/>
        <v>SÍ</v>
      </c>
    </row>
    <row r="315" spans="1:20" x14ac:dyDescent="0.25">
      <c r="A315" s="6">
        <v>20</v>
      </c>
      <c r="B315" t="s">
        <v>564</v>
      </c>
      <c r="C315">
        <v>5</v>
      </c>
      <c r="D315" s="2">
        <v>45019.031944444447</v>
      </c>
      <c r="E315" s="1">
        <f>sala[[#This Row],[Hora de llegada]]</f>
        <v>45019.031944444447</v>
      </c>
      <c r="F315" s="2">
        <v>45019.161805555559</v>
      </c>
      <c r="G315" s="1">
        <f>sala[[#This Row],[Hora de Salida]]</f>
        <v>45019.161805555559</v>
      </c>
      <c r="H315" t="s">
        <v>39</v>
      </c>
      <c r="I315" t="s">
        <v>17</v>
      </c>
      <c r="J315" t="s">
        <v>18</v>
      </c>
      <c r="K315" s="13">
        <v>32.18</v>
      </c>
      <c r="L315" t="s">
        <v>46</v>
      </c>
      <c r="M315">
        <v>314</v>
      </c>
      <c r="N315" t="s">
        <v>75</v>
      </c>
      <c r="O315" t="s">
        <v>181</v>
      </c>
      <c r="P315" s="11">
        <f>SUMIF('cocina'!A:A,M315,'cocina'!K:K)</f>
        <v>27</v>
      </c>
      <c r="Q315" s="2">
        <f t="shared" si="12"/>
        <v>0.14027777777907127</v>
      </c>
      <c r="R315" s="2">
        <f>SUMIF('cocina'!A:A,M315,'cocina'!H:H)/1440</f>
        <v>3.472222222222222E-3</v>
      </c>
      <c r="S315" s="2">
        <f t="shared" si="13"/>
        <v>0.13680555555684906</v>
      </c>
      <c r="T315" t="str">
        <f t="shared" si="14"/>
        <v>SÍ</v>
      </c>
    </row>
    <row r="316" spans="1:20" x14ac:dyDescent="0.25">
      <c r="A316" s="6">
        <v>14</v>
      </c>
      <c r="B316" t="s">
        <v>565</v>
      </c>
      <c r="C316">
        <v>1</v>
      </c>
      <c r="D316" s="2">
        <v>45019.008333333331</v>
      </c>
      <c r="E316" s="1">
        <f>sala[[#This Row],[Hora de llegada]]</f>
        <v>45019.008333333331</v>
      </c>
      <c r="F316" s="2">
        <v>45019.145138888889</v>
      </c>
      <c r="G316" s="1">
        <f>sala[[#This Row],[Hora de Salida]]</f>
        <v>45019.145138888889</v>
      </c>
      <c r="H316" t="s">
        <v>29</v>
      </c>
      <c r="I316" t="s">
        <v>17</v>
      </c>
      <c r="J316" t="s">
        <v>30</v>
      </c>
      <c r="K316" s="13">
        <v>20.6</v>
      </c>
      <c r="L316" t="s">
        <v>31</v>
      </c>
      <c r="M316">
        <v>315</v>
      </c>
      <c r="N316" t="s">
        <v>75</v>
      </c>
      <c r="O316" t="s">
        <v>566</v>
      </c>
      <c r="P316" s="11">
        <f>SUMIF('cocina'!A:A,M316,'cocina'!K:K)</f>
        <v>161</v>
      </c>
      <c r="Q316" s="2">
        <f t="shared" si="12"/>
        <v>0.1368055555576575</v>
      </c>
      <c r="R316" s="2">
        <f>SUMIF('cocina'!A:A,M316,'cocina'!H:H)/1440</f>
        <v>8.7499999999999994E-2</v>
      </c>
      <c r="S316" s="2">
        <f t="shared" si="13"/>
        <v>4.9305555557657504E-2</v>
      </c>
      <c r="T316" t="str">
        <f t="shared" si="14"/>
        <v>SÍ</v>
      </c>
    </row>
    <row r="317" spans="1:20" x14ac:dyDescent="0.25">
      <c r="A317" s="6">
        <v>2</v>
      </c>
      <c r="B317" t="s">
        <v>567</v>
      </c>
      <c r="C317">
        <v>2</v>
      </c>
      <c r="D317" s="2">
        <v>45019.068055555559</v>
      </c>
      <c r="E317" s="1">
        <f>sala[[#This Row],[Hora de llegada]]</f>
        <v>45019.068055555559</v>
      </c>
      <c r="F317" s="2">
        <v>45019.230555555558</v>
      </c>
      <c r="G317" s="1">
        <f>sala[[#This Row],[Hora de Salida]]</f>
        <v>45019.230555555558</v>
      </c>
      <c r="H317" t="s">
        <v>35</v>
      </c>
      <c r="I317" t="s">
        <v>24</v>
      </c>
      <c r="J317" t="s">
        <v>30</v>
      </c>
      <c r="K317" s="13">
        <v>31.13</v>
      </c>
      <c r="L317" t="s">
        <v>19</v>
      </c>
      <c r="M317">
        <v>316</v>
      </c>
      <c r="N317" t="s">
        <v>40</v>
      </c>
      <c r="O317" t="s">
        <v>568</v>
      </c>
      <c r="P317" s="11">
        <f>SUMIF('cocina'!A:A,M317,'cocina'!K:K)</f>
        <v>160</v>
      </c>
      <c r="Q317" s="2">
        <f t="shared" si="12"/>
        <v>0.16249999999854481</v>
      </c>
      <c r="R317" s="2">
        <f>SUMIF('cocina'!A:A,M317,'cocina'!H:H)/1440</f>
        <v>0.10972222222222222</v>
      </c>
      <c r="S317" s="2">
        <f t="shared" si="13"/>
        <v>5.2777777776322587E-2</v>
      </c>
      <c r="T317" t="str">
        <f t="shared" si="14"/>
        <v>SÍ</v>
      </c>
    </row>
    <row r="318" spans="1:20" x14ac:dyDescent="0.25">
      <c r="A318" s="6">
        <v>17</v>
      </c>
      <c r="B318" t="s">
        <v>176</v>
      </c>
      <c r="C318">
        <v>2</v>
      </c>
      <c r="D318" s="2">
        <v>45019.100694444445</v>
      </c>
      <c r="E318" s="1">
        <f>sala[[#This Row],[Hora de llegada]]</f>
        <v>45019.100694444445</v>
      </c>
      <c r="F318" s="2">
        <v>45019.261111111111</v>
      </c>
      <c r="G318" s="1">
        <f>sala[[#This Row],[Hora de Salida]]</f>
        <v>45019.261111111111</v>
      </c>
      <c r="H318" t="s">
        <v>29</v>
      </c>
      <c r="I318" t="s">
        <v>24</v>
      </c>
      <c r="J318" t="s">
        <v>25</v>
      </c>
      <c r="K318" s="13">
        <v>24.55</v>
      </c>
      <c r="L318" t="s">
        <v>31</v>
      </c>
      <c r="M318">
        <v>317</v>
      </c>
      <c r="N318" t="s">
        <v>55</v>
      </c>
      <c r="O318" t="s">
        <v>569</v>
      </c>
      <c r="P318" s="11">
        <f>SUMIF('cocina'!A:A,M318,'cocina'!K:K)</f>
        <v>178</v>
      </c>
      <c r="Q318" s="2">
        <f t="shared" si="12"/>
        <v>0.16041666666569654</v>
      </c>
      <c r="R318" s="2">
        <f>SUMIF('cocina'!A:A,M318,'cocina'!H:H)/1440</f>
        <v>6.1111111111111109E-2</v>
      </c>
      <c r="S318" s="2">
        <f t="shared" si="13"/>
        <v>9.9305555554585423E-2</v>
      </c>
      <c r="T318" t="str">
        <f t="shared" si="14"/>
        <v>SÍ</v>
      </c>
    </row>
    <row r="319" spans="1:20" x14ac:dyDescent="0.25">
      <c r="A319" s="6">
        <v>13</v>
      </c>
      <c r="B319" t="s">
        <v>570</v>
      </c>
      <c r="C319">
        <v>3</v>
      </c>
      <c r="D319" s="2">
        <v>45019.147916666669</v>
      </c>
      <c r="E319" s="1">
        <f>sala[[#This Row],[Hora de llegada]]</f>
        <v>45019.147916666669</v>
      </c>
      <c r="F319" s="2">
        <v>45019.214583333334</v>
      </c>
      <c r="G319" s="1">
        <f>sala[[#This Row],[Hora de Salida]]</f>
        <v>45019.214583333334</v>
      </c>
      <c r="H319" t="s">
        <v>16</v>
      </c>
      <c r="I319" t="s">
        <v>43</v>
      </c>
      <c r="J319" t="s">
        <v>30</v>
      </c>
      <c r="K319" s="13">
        <v>10.08</v>
      </c>
      <c r="L319" t="s">
        <v>19</v>
      </c>
      <c r="M319">
        <v>318</v>
      </c>
      <c r="N319" t="s">
        <v>47</v>
      </c>
      <c r="O319" t="s">
        <v>62</v>
      </c>
      <c r="P319" s="11">
        <f>SUMIF('cocina'!A:A,M319,'cocina'!K:K)</f>
        <v>29</v>
      </c>
      <c r="Q319" s="2">
        <f t="shared" si="12"/>
        <v>6.6666666665696539E-2</v>
      </c>
      <c r="R319" s="2">
        <f>SUMIF('cocina'!A:A,M319,'cocina'!H:H)/1440</f>
        <v>2.7083333333333334E-2</v>
      </c>
      <c r="S319" s="2">
        <f t="shared" si="13"/>
        <v>3.9583333332363205E-2</v>
      </c>
      <c r="T319" t="str">
        <f t="shared" si="14"/>
        <v>SÍ</v>
      </c>
    </row>
    <row r="320" spans="1:20" x14ac:dyDescent="0.25">
      <c r="A320" s="6">
        <v>1</v>
      </c>
      <c r="B320" t="s">
        <v>571</v>
      </c>
      <c r="C320">
        <v>1</v>
      </c>
      <c r="D320" s="2">
        <v>45019.033333333333</v>
      </c>
      <c r="E320" s="1">
        <f>sala[[#This Row],[Hora de llegada]]</f>
        <v>45019.033333333333</v>
      </c>
      <c r="F320" s="2">
        <v>45019.165972222225</v>
      </c>
      <c r="G320" s="1">
        <f>sala[[#This Row],[Hora de Salida]]</f>
        <v>45019.165972222225</v>
      </c>
      <c r="H320" t="s">
        <v>23</v>
      </c>
      <c r="I320" t="s">
        <v>17</v>
      </c>
      <c r="J320" t="s">
        <v>25</v>
      </c>
      <c r="K320" s="13">
        <v>30.05</v>
      </c>
      <c r="L320" t="s">
        <v>31</v>
      </c>
      <c r="M320">
        <v>319</v>
      </c>
      <c r="N320" t="s">
        <v>52</v>
      </c>
      <c r="O320" t="s">
        <v>572</v>
      </c>
      <c r="P320" s="11">
        <f>SUMIF('cocina'!A:A,M320,'cocina'!K:K)</f>
        <v>268</v>
      </c>
      <c r="Q320" s="2">
        <f t="shared" si="12"/>
        <v>0.13263888889196096</v>
      </c>
      <c r="R320" s="2">
        <f>SUMIF('cocina'!A:A,M320,'cocina'!H:H)/1440</f>
        <v>8.7499999999999994E-2</v>
      </c>
      <c r="S320" s="2">
        <f t="shared" si="13"/>
        <v>4.5138888891960965E-2</v>
      </c>
      <c r="T320" t="str">
        <f t="shared" si="14"/>
        <v>SÍ</v>
      </c>
    </row>
    <row r="321" spans="1:20" x14ac:dyDescent="0.25">
      <c r="A321" s="6">
        <v>9</v>
      </c>
      <c r="B321" t="s">
        <v>573</v>
      </c>
      <c r="C321">
        <v>1</v>
      </c>
      <c r="D321" s="2">
        <v>45019.0625</v>
      </c>
      <c r="E321" s="1">
        <f>sala[[#This Row],[Hora de llegada]]</f>
        <v>45019.0625</v>
      </c>
      <c r="F321" s="2">
        <v>45019.178472222222</v>
      </c>
      <c r="G321" s="1">
        <f>sala[[#This Row],[Hora de Salida]]</f>
        <v>45019.178472222222</v>
      </c>
      <c r="H321" t="s">
        <v>16</v>
      </c>
      <c r="I321" t="s">
        <v>17</v>
      </c>
      <c r="J321" t="s">
        <v>18</v>
      </c>
      <c r="K321" s="13">
        <v>44.02</v>
      </c>
      <c r="L321" t="s">
        <v>19</v>
      </c>
      <c r="M321">
        <v>320</v>
      </c>
      <c r="N321" t="s">
        <v>20</v>
      </c>
      <c r="O321" t="s">
        <v>574</v>
      </c>
      <c r="P321" s="11">
        <f>SUMIF('cocina'!A:A,M321,'cocina'!K:K)</f>
        <v>98</v>
      </c>
      <c r="Q321" s="2">
        <f t="shared" si="12"/>
        <v>0.11597222222189885</v>
      </c>
      <c r="R321" s="2">
        <f>SUMIF('cocina'!A:A,M321,'cocina'!H:H)/1440</f>
        <v>9.0277777777777776E-2</v>
      </c>
      <c r="S321" s="2">
        <f t="shared" si="13"/>
        <v>2.569444444412107E-2</v>
      </c>
      <c r="T321" t="str">
        <f t="shared" si="14"/>
        <v>SÍ</v>
      </c>
    </row>
    <row r="322" spans="1:20" x14ac:dyDescent="0.25">
      <c r="A322" s="6">
        <v>18</v>
      </c>
      <c r="B322" t="s">
        <v>575</v>
      </c>
      <c r="C322">
        <v>5</v>
      </c>
      <c r="D322" s="2">
        <v>45019.086111111108</v>
      </c>
      <c r="E322" s="1">
        <f>sala[[#This Row],[Hora de llegada]]</f>
        <v>45019.086111111108</v>
      </c>
      <c r="F322" s="2">
        <v>45019.179166666669</v>
      </c>
      <c r="G322" s="1">
        <f>sala[[#This Row],[Hora de Salida]]</f>
        <v>45019.179166666669</v>
      </c>
      <c r="H322" t="s">
        <v>23</v>
      </c>
      <c r="I322" t="s">
        <v>17</v>
      </c>
      <c r="J322" t="s">
        <v>30</v>
      </c>
      <c r="K322" s="13">
        <v>23.59</v>
      </c>
      <c r="L322" t="s">
        <v>31</v>
      </c>
      <c r="M322">
        <v>321</v>
      </c>
      <c r="N322" t="s">
        <v>47</v>
      </c>
      <c r="O322" t="s">
        <v>576</v>
      </c>
      <c r="P322" s="11">
        <f>SUMIF('cocina'!A:A,M322,'cocina'!K:K)</f>
        <v>141</v>
      </c>
      <c r="Q322" s="2">
        <f t="shared" ref="Q322:Q385" si="15">IF(L322="Ocupada",F322-D322+"00:15",F322-D322)</f>
        <v>9.3055555560567882E-2</v>
      </c>
      <c r="R322" s="2">
        <f>SUMIF('cocina'!A:A,M322,'cocina'!H:H)/1440</f>
        <v>6.5972222222222224E-2</v>
      </c>
      <c r="S322" s="2">
        <f t="shared" si="13"/>
        <v>2.7083333338345658E-2</v>
      </c>
      <c r="T322" t="str">
        <f t="shared" si="14"/>
        <v>SÍ</v>
      </c>
    </row>
    <row r="323" spans="1:20" x14ac:dyDescent="0.25">
      <c r="A323" s="6">
        <v>12</v>
      </c>
      <c r="B323" t="s">
        <v>577</v>
      </c>
      <c r="C323">
        <v>1</v>
      </c>
      <c r="D323" s="2">
        <v>45019.15347222222</v>
      </c>
      <c r="E323" s="1">
        <f>sala[[#This Row],[Hora de llegada]]</f>
        <v>45019.15347222222</v>
      </c>
      <c r="F323" s="2">
        <v>45019.240972222222</v>
      </c>
      <c r="G323" s="1">
        <f>sala[[#This Row],[Hora de Salida]]</f>
        <v>45019.240972222222</v>
      </c>
      <c r="H323" t="s">
        <v>29</v>
      </c>
      <c r="I323" t="s">
        <v>43</v>
      </c>
      <c r="J323" t="s">
        <v>30</v>
      </c>
      <c r="K323" s="13">
        <v>24.69</v>
      </c>
      <c r="L323" t="s">
        <v>46</v>
      </c>
      <c r="M323">
        <v>322</v>
      </c>
      <c r="N323" t="s">
        <v>70</v>
      </c>
      <c r="O323" t="s">
        <v>578</v>
      </c>
      <c r="P323" s="11">
        <f>SUMIF('cocina'!A:A,M323,'cocina'!K:K)</f>
        <v>85</v>
      </c>
      <c r="Q323" s="2">
        <f t="shared" si="15"/>
        <v>9.7916666668121863E-2</v>
      </c>
      <c r="R323" s="2">
        <f>SUMIF('cocina'!A:A,M323,'cocina'!H:H)/1440</f>
        <v>4.1666666666666664E-2</v>
      </c>
      <c r="S323" s="2">
        <f t="shared" ref="S323:S386" si="16">IF(N(R323) &gt; N(Q323), 0, N(Q323) - N(R323))</f>
        <v>5.6250000001455198E-2</v>
      </c>
      <c r="T323" t="str">
        <f t="shared" ref="T323:T386" si="17">IF(S323=0,"NO","SÍ")</f>
        <v>SÍ</v>
      </c>
    </row>
    <row r="324" spans="1:20" x14ac:dyDescent="0.25">
      <c r="A324" s="6">
        <v>8</v>
      </c>
      <c r="B324" t="s">
        <v>579</v>
      </c>
      <c r="C324">
        <v>1</v>
      </c>
      <c r="D324" s="2">
        <v>45019.057638888888</v>
      </c>
      <c r="E324" s="1">
        <f>sala[[#This Row],[Hora de llegada]]</f>
        <v>45019.057638888888</v>
      </c>
      <c r="F324" s="2">
        <v>45019.179861111108</v>
      </c>
      <c r="G324" s="1">
        <f>sala[[#This Row],[Hora de Salida]]</f>
        <v>45019.179861111108</v>
      </c>
      <c r="H324" t="s">
        <v>35</v>
      </c>
      <c r="I324" t="s">
        <v>24</v>
      </c>
      <c r="J324" t="s">
        <v>25</v>
      </c>
      <c r="K324" s="13">
        <v>44.3</v>
      </c>
      <c r="L324" t="s">
        <v>31</v>
      </c>
      <c r="M324">
        <v>323</v>
      </c>
      <c r="N324" t="s">
        <v>75</v>
      </c>
      <c r="O324" t="s">
        <v>580</v>
      </c>
      <c r="P324" s="11">
        <f>SUMIF('cocina'!A:A,M324,'cocina'!K:K)</f>
        <v>208</v>
      </c>
      <c r="Q324" s="2">
        <f t="shared" si="15"/>
        <v>0.12222222222044365</v>
      </c>
      <c r="R324" s="2">
        <f>SUMIF('cocina'!A:A,M324,'cocina'!H:H)/1440</f>
        <v>8.4722222222222227E-2</v>
      </c>
      <c r="S324" s="2">
        <f t="shared" si="16"/>
        <v>3.7499999998221428E-2</v>
      </c>
      <c r="T324" t="str">
        <f t="shared" si="17"/>
        <v>SÍ</v>
      </c>
    </row>
    <row r="325" spans="1:20" x14ac:dyDescent="0.25">
      <c r="A325" s="6">
        <v>9</v>
      </c>
      <c r="B325" t="s">
        <v>581</v>
      </c>
      <c r="C325">
        <v>6</v>
      </c>
      <c r="D325" s="2">
        <v>45019.029861111114</v>
      </c>
      <c r="E325" s="1">
        <f>sala[[#This Row],[Hora de llegada]]</f>
        <v>45019.029861111114</v>
      </c>
      <c r="F325" s="2">
        <v>45019.07708333333</v>
      </c>
      <c r="G325" s="1">
        <f>sala[[#This Row],[Hora de Salida]]</f>
        <v>45019.07708333333</v>
      </c>
      <c r="H325" t="s">
        <v>23</v>
      </c>
      <c r="I325" t="s">
        <v>43</v>
      </c>
      <c r="J325" t="s">
        <v>30</v>
      </c>
      <c r="K325" s="13">
        <v>21.6</v>
      </c>
      <c r="L325" t="s">
        <v>31</v>
      </c>
      <c r="M325">
        <v>324</v>
      </c>
      <c r="N325" t="s">
        <v>40</v>
      </c>
      <c r="O325" t="s">
        <v>582</v>
      </c>
      <c r="P325" s="11">
        <f>SUMIF('cocina'!A:A,M325,'cocina'!K:K)</f>
        <v>137</v>
      </c>
      <c r="Q325" s="2">
        <f t="shared" si="15"/>
        <v>4.722222221607808E-2</v>
      </c>
      <c r="R325" s="2">
        <f>SUMIF('cocina'!A:A,M325,'cocina'!H:H)/1440</f>
        <v>6.25E-2</v>
      </c>
      <c r="S325" s="2">
        <f t="shared" si="16"/>
        <v>0</v>
      </c>
      <c r="T325" t="str">
        <f t="shared" si="17"/>
        <v>NO</v>
      </c>
    </row>
    <row r="326" spans="1:20" x14ac:dyDescent="0.25">
      <c r="A326" s="6">
        <v>18</v>
      </c>
      <c r="B326" t="s">
        <v>583</v>
      </c>
      <c r="C326">
        <v>1</v>
      </c>
      <c r="D326" s="2">
        <v>45019.041666666664</v>
      </c>
      <c r="E326" s="1">
        <f>sala[[#This Row],[Hora de llegada]]</f>
        <v>45019.041666666664</v>
      </c>
      <c r="F326" s="2">
        <v>45019.095833333333</v>
      </c>
      <c r="G326" s="1">
        <f>sala[[#This Row],[Hora de Salida]]</f>
        <v>45019.095833333333</v>
      </c>
      <c r="H326" t="s">
        <v>29</v>
      </c>
      <c r="I326" t="s">
        <v>17</v>
      </c>
      <c r="J326" t="s">
        <v>30</v>
      </c>
      <c r="K326" s="13">
        <v>32.5</v>
      </c>
      <c r="L326" t="s">
        <v>19</v>
      </c>
      <c r="M326">
        <v>325</v>
      </c>
      <c r="N326" t="s">
        <v>40</v>
      </c>
      <c r="O326" t="s">
        <v>584</v>
      </c>
      <c r="P326" s="11">
        <f>SUMIF('cocina'!A:A,M326,'cocina'!K:K)</f>
        <v>154</v>
      </c>
      <c r="Q326" s="2">
        <f t="shared" si="15"/>
        <v>5.4166666668606922E-2</v>
      </c>
      <c r="R326" s="2">
        <f>SUMIF('cocina'!A:A,M326,'cocina'!H:H)/1440</f>
        <v>4.9305555555555554E-2</v>
      </c>
      <c r="S326" s="2">
        <f t="shared" si="16"/>
        <v>4.8611111130513682E-3</v>
      </c>
      <c r="T326" t="str">
        <f t="shared" si="17"/>
        <v>SÍ</v>
      </c>
    </row>
    <row r="327" spans="1:20" x14ac:dyDescent="0.25">
      <c r="A327" s="6">
        <v>14</v>
      </c>
      <c r="B327" t="s">
        <v>585</v>
      </c>
      <c r="C327">
        <v>4</v>
      </c>
      <c r="D327" s="2">
        <v>45020.068749999999</v>
      </c>
      <c r="E327" s="1">
        <f>sala[[#This Row],[Hora de llegada]]</f>
        <v>45020.068749999999</v>
      </c>
      <c r="F327" s="2">
        <v>45020.231944444444</v>
      </c>
      <c r="G327" s="1">
        <f>sala[[#This Row],[Hora de Salida]]</f>
        <v>45020.231944444444</v>
      </c>
      <c r="H327" t="s">
        <v>23</v>
      </c>
      <c r="I327" t="s">
        <v>24</v>
      </c>
      <c r="J327" t="s">
        <v>18</v>
      </c>
      <c r="K327" s="13">
        <v>13.85</v>
      </c>
      <c r="L327" t="s">
        <v>46</v>
      </c>
      <c r="M327">
        <v>326</v>
      </c>
      <c r="N327" t="s">
        <v>40</v>
      </c>
      <c r="O327" t="s">
        <v>586</v>
      </c>
      <c r="P327" s="11">
        <f>SUMIF('cocina'!A:A,M327,'cocina'!K:K)</f>
        <v>81</v>
      </c>
      <c r="Q327" s="2">
        <f t="shared" si="15"/>
        <v>0.17361111111191954</v>
      </c>
      <c r="R327" s="2">
        <f>SUMIF('cocina'!A:A,M327,'cocina'!H:H)/1440</f>
        <v>6.3194444444444442E-2</v>
      </c>
      <c r="S327" s="2">
        <f t="shared" si="16"/>
        <v>0.1104166666674751</v>
      </c>
      <c r="T327" t="str">
        <f t="shared" si="17"/>
        <v>SÍ</v>
      </c>
    </row>
    <row r="328" spans="1:20" x14ac:dyDescent="0.25">
      <c r="A328" s="6">
        <v>12</v>
      </c>
      <c r="B328" t="s">
        <v>390</v>
      </c>
      <c r="C328">
        <v>5</v>
      </c>
      <c r="D328" s="2">
        <v>45020.124305555553</v>
      </c>
      <c r="E328" s="1">
        <f>sala[[#This Row],[Hora de llegada]]</f>
        <v>45020.124305555553</v>
      </c>
      <c r="F328" s="2">
        <v>45020.191666666666</v>
      </c>
      <c r="G328" s="1">
        <f>sala[[#This Row],[Hora de Salida]]</f>
        <v>45020.191666666666</v>
      </c>
      <c r="H328" t="s">
        <v>35</v>
      </c>
      <c r="I328" t="s">
        <v>43</v>
      </c>
      <c r="J328" t="s">
        <v>30</v>
      </c>
      <c r="K328" s="13">
        <v>15.08</v>
      </c>
      <c r="L328" t="s">
        <v>19</v>
      </c>
      <c r="M328">
        <v>327</v>
      </c>
      <c r="N328" t="s">
        <v>26</v>
      </c>
      <c r="O328" t="s">
        <v>587</v>
      </c>
      <c r="P328" s="11">
        <f>SUMIF('cocina'!A:A,M328,'cocina'!K:K)</f>
        <v>147</v>
      </c>
      <c r="Q328" s="2">
        <f t="shared" si="15"/>
        <v>6.7361111112404615E-2</v>
      </c>
      <c r="R328" s="2">
        <f>SUMIF('cocina'!A:A,M328,'cocina'!H:H)/1440</f>
        <v>5.1388888888888887E-2</v>
      </c>
      <c r="S328" s="2">
        <f t="shared" si="16"/>
        <v>1.5972222223515728E-2</v>
      </c>
      <c r="T328" t="str">
        <f t="shared" si="17"/>
        <v>SÍ</v>
      </c>
    </row>
    <row r="329" spans="1:20" x14ac:dyDescent="0.25">
      <c r="A329" s="6">
        <v>4</v>
      </c>
      <c r="B329" t="s">
        <v>588</v>
      </c>
      <c r="C329">
        <v>3</v>
      </c>
      <c r="D329" s="2">
        <v>45020.072222222225</v>
      </c>
      <c r="E329" s="1">
        <f>sala[[#This Row],[Hora de llegada]]</f>
        <v>45020.072222222225</v>
      </c>
      <c r="F329" s="2">
        <v>45020.171527777777</v>
      </c>
      <c r="G329" s="1">
        <f>sala[[#This Row],[Hora de Salida]]</f>
        <v>45020.171527777777</v>
      </c>
      <c r="H329" t="s">
        <v>29</v>
      </c>
      <c r="I329" t="s">
        <v>43</v>
      </c>
      <c r="J329" t="s">
        <v>30</v>
      </c>
      <c r="K329" s="13">
        <v>13.85</v>
      </c>
      <c r="L329" t="s">
        <v>19</v>
      </c>
      <c r="M329">
        <v>328</v>
      </c>
      <c r="N329" t="s">
        <v>75</v>
      </c>
      <c r="O329" t="s">
        <v>44</v>
      </c>
      <c r="P329" s="11">
        <f>SUMIF('cocina'!A:A,M329,'cocina'!K:K)</f>
        <v>35</v>
      </c>
      <c r="Q329" s="2">
        <f t="shared" si="15"/>
        <v>9.9305555551836733E-2</v>
      </c>
      <c r="R329" s="2">
        <f>SUMIF('cocina'!A:A,M329,'cocina'!H:H)/1440</f>
        <v>1.4583333333333334E-2</v>
      </c>
      <c r="S329" s="2">
        <f t="shared" si="16"/>
        <v>8.4722222218503396E-2</v>
      </c>
      <c r="T329" t="str">
        <f t="shared" si="17"/>
        <v>SÍ</v>
      </c>
    </row>
    <row r="330" spans="1:20" x14ac:dyDescent="0.25">
      <c r="A330" s="6">
        <v>13</v>
      </c>
      <c r="B330" t="s">
        <v>589</v>
      </c>
      <c r="C330">
        <v>1</v>
      </c>
      <c r="D330" s="2">
        <v>45020.018055555556</v>
      </c>
      <c r="E330" s="1">
        <f>sala[[#This Row],[Hora de llegada]]</f>
        <v>45020.018055555556</v>
      </c>
      <c r="F330" s="2">
        <v>45020.111805555556</v>
      </c>
      <c r="G330" s="1">
        <f>sala[[#This Row],[Hora de Salida]]</f>
        <v>45020.111805555556</v>
      </c>
      <c r="H330" t="s">
        <v>29</v>
      </c>
      <c r="I330" t="s">
        <v>17</v>
      </c>
      <c r="J330" t="s">
        <v>30</v>
      </c>
      <c r="K330" s="13">
        <v>38.89</v>
      </c>
      <c r="L330" t="s">
        <v>46</v>
      </c>
      <c r="M330">
        <v>329</v>
      </c>
      <c r="N330" t="s">
        <v>52</v>
      </c>
      <c r="O330" t="s">
        <v>590</v>
      </c>
      <c r="P330" s="11">
        <f>SUMIF('cocina'!A:A,M330,'cocina'!K:K)</f>
        <v>207</v>
      </c>
      <c r="Q330" s="2">
        <f t="shared" si="15"/>
        <v>0.10416666666666667</v>
      </c>
      <c r="R330" s="2">
        <f>SUMIF('cocina'!A:A,M330,'cocina'!H:H)/1440</f>
        <v>9.6527777777777782E-2</v>
      </c>
      <c r="S330" s="2">
        <f t="shared" si="16"/>
        <v>7.6388888888888895E-3</v>
      </c>
      <c r="T330" t="str">
        <f t="shared" si="17"/>
        <v>SÍ</v>
      </c>
    </row>
    <row r="331" spans="1:20" x14ac:dyDescent="0.25">
      <c r="A331" s="6">
        <v>10</v>
      </c>
      <c r="B331" t="s">
        <v>591</v>
      </c>
      <c r="C331">
        <v>6</v>
      </c>
      <c r="D331" s="2">
        <v>45020.076388888891</v>
      </c>
      <c r="E331" s="1">
        <f>sala[[#This Row],[Hora de llegada]]</f>
        <v>45020.076388888891</v>
      </c>
      <c r="F331" s="2">
        <v>45020.164583333331</v>
      </c>
      <c r="G331" s="1">
        <f>sala[[#This Row],[Hora de Salida]]</f>
        <v>45020.164583333331</v>
      </c>
      <c r="H331" t="s">
        <v>16</v>
      </c>
      <c r="I331" t="s">
        <v>24</v>
      </c>
      <c r="J331" t="s">
        <v>30</v>
      </c>
      <c r="K331" s="13">
        <v>32.17</v>
      </c>
      <c r="L331" t="s">
        <v>46</v>
      </c>
      <c r="M331">
        <v>330</v>
      </c>
      <c r="N331" t="s">
        <v>52</v>
      </c>
      <c r="O331" t="s">
        <v>592</v>
      </c>
      <c r="P331" s="11">
        <f>SUMIF('cocina'!A:A,M331,'cocina'!K:K)</f>
        <v>217</v>
      </c>
      <c r="Q331" s="2">
        <f t="shared" si="15"/>
        <v>9.8611111107553981E-2</v>
      </c>
      <c r="R331" s="2">
        <f>SUMIF('cocina'!A:A,M331,'cocina'!H:H)/1440</f>
        <v>9.7222222222222224E-2</v>
      </c>
      <c r="S331" s="2">
        <f t="shared" si="16"/>
        <v>1.3888888853317571E-3</v>
      </c>
      <c r="T331" t="str">
        <f t="shared" si="17"/>
        <v>SÍ</v>
      </c>
    </row>
    <row r="332" spans="1:20" x14ac:dyDescent="0.25">
      <c r="A332" s="6">
        <v>20</v>
      </c>
      <c r="B332" t="s">
        <v>593</v>
      </c>
      <c r="C332">
        <v>3</v>
      </c>
      <c r="D332" s="2">
        <v>45020.129166666666</v>
      </c>
      <c r="E332" s="1">
        <f>sala[[#This Row],[Hora de llegada]]</f>
        <v>45020.129166666666</v>
      </c>
      <c r="F332" s="2">
        <v>45020.261805555558</v>
      </c>
      <c r="G332" s="1">
        <f>sala[[#This Row],[Hora de Salida]]</f>
        <v>45020.261805555558</v>
      </c>
      <c r="H332" t="s">
        <v>39</v>
      </c>
      <c r="I332" t="s">
        <v>43</v>
      </c>
      <c r="J332" t="s">
        <v>18</v>
      </c>
      <c r="K332" s="13">
        <v>36.61</v>
      </c>
      <c r="L332" t="s">
        <v>19</v>
      </c>
      <c r="M332">
        <v>331</v>
      </c>
      <c r="N332" t="s">
        <v>36</v>
      </c>
      <c r="O332" t="s">
        <v>594</v>
      </c>
      <c r="P332" s="11">
        <f>SUMIF('cocina'!A:A,M332,'cocina'!K:K)</f>
        <v>173</v>
      </c>
      <c r="Q332" s="2">
        <f t="shared" si="15"/>
        <v>0.13263888889196096</v>
      </c>
      <c r="R332" s="2">
        <f>SUMIF('cocina'!A:A,M332,'cocina'!H:H)/1440</f>
        <v>8.4027777777777785E-2</v>
      </c>
      <c r="S332" s="2">
        <f t="shared" si="16"/>
        <v>4.8611111114183175E-2</v>
      </c>
      <c r="T332" t="str">
        <f t="shared" si="17"/>
        <v>SÍ</v>
      </c>
    </row>
    <row r="333" spans="1:20" x14ac:dyDescent="0.25">
      <c r="A333" s="6">
        <v>6</v>
      </c>
      <c r="B333" t="s">
        <v>595</v>
      </c>
      <c r="C333">
        <v>1</v>
      </c>
      <c r="D333" s="2">
        <v>45020.009722222225</v>
      </c>
      <c r="E333" s="1">
        <f>sala[[#This Row],[Hora de llegada]]</f>
        <v>45020.009722222225</v>
      </c>
      <c r="F333" s="2">
        <v>45020.061805555553</v>
      </c>
      <c r="G333" s="1">
        <f>sala[[#This Row],[Hora de Salida]]</f>
        <v>45020.061805555553</v>
      </c>
      <c r="H333" t="s">
        <v>29</v>
      </c>
      <c r="I333" t="s">
        <v>17</v>
      </c>
      <c r="J333" t="s">
        <v>18</v>
      </c>
      <c r="K333" s="13">
        <v>25.21</v>
      </c>
      <c r="L333" t="s">
        <v>19</v>
      </c>
      <c r="M333">
        <v>332</v>
      </c>
      <c r="N333" t="s">
        <v>94</v>
      </c>
      <c r="O333" t="s">
        <v>76</v>
      </c>
      <c r="P333" s="11">
        <f>SUMIF('cocina'!A:A,M333,'cocina'!K:K)</f>
        <v>120</v>
      </c>
      <c r="Q333" s="2">
        <f t="shared" si="15"/>
        <v>5.2083333328482695E-2</v>
      </c>
      <c r="R333" s="2">
        <f>SUMIF('cocina'!A:A,M333,'cocina'!H:H)/1440</f>
        <v>1.1805555555555555E-2</v>
      </c>
      <c r="S333" s="2">
        <f t="shared" si="16"/>
        <v>4.027777777292714E-2</v>
      </c>
      <c r="T333" t="str">
        <f t="shared" si="17"/>
        <v>SÍ</v>
      </c>
    </row>
    <row r="334" spans="1:20" x14ac:dyDescent="0.25">
      <c r="A334" s="6">
        <v>6</v>
      </c>
      <c r="B334" t="s">
        <v>596</v>
      </c>
      <c r="C334">
        <v>1</v>
      </c>
      <c r="D334" s="2">
        <v>45020.131944444445</v>
      </c>
      <c r="E334" s="1">
        <f>sala[[#This Row],[Hora de llegada]]</f>
        <v>45020.131944444445</v>
      </c>
      <c r="F334" s="2">
        <v>45020.186805555553</v>
      </c>
      <c r="G334" s="1">
        <f>sala[[#This Row],[Hora de Salida]]</f>
        <v>45020.186805555553</v>
      </c>
      <c r="H334" t="s">
        <v>39</v>
      </c>
      <c r="I334" t="s">
        <v>43</v>
      </c>
      <c r="J334" t="s">
        <v>30</v>
      </c>
      <c r="K334" s="13">
        <v>13.19</v>
      </c>
      <c r="L334" t="s">
        <v>31</v>
      </c>
      <c r="M334">
        <v>333</v>
      </c>
      <c r="N334" t="s">
        <v>36</v>
      </c>
      <c r="O334" t="s">
        <v>321</v>
      </c>
      <c r="P334" s="11">
        <f>SUMIF('cocina'!A:A,M334,'cocina'!K:K)</f>
        <v>72</v>
      </c>
      <c r="Q334" s="2">
        <f t="shared" si="15"/>
        <v>5.486111110803904E-2</v>
      </c>
      <c r="R334" s="2">
        <f>SUMIF('cocina'!A:A,M334,'cocina'!H:H)/1440</f>
        <v>4.2361111111111113E-2</v>
      </c>
      <c r="S334" s="2">
        <f t="shared" si="16"/>
        <v>1.2499999996927927E-2</v>
      </c>
      <c r="T334" t="str">
        <f t="shared" si="17"/>
        <v>SÍ</v>
      </c>
    </row>
    <row r="335" spans="1:20" x14ac:dyDescent="0.25">
      <c r="A335" s="6">
        <v>12</v>
      </c>
      <c r="B335" t="s">
        <v>597</v>
      </c>
      <c r="C335">
        <v>4</v>
      </c>
      <c r="D335" s="2">
        <v>45020.118750000001</v>
      </c>
      <c r="E335" s="1">
        <f>sala[[#This Row],[Hora de llegada]]</f>
        <v>45020.118750000001</v>
      </c>
      <c r="F335" s="2">
        <v>45020.271527777775</v>
      </c>
      <c r="G335" s="1">
        <f>sala[[#This Row],[Hora de Salida]]</f>
        <v>45020.271527777775</v>
      </c>
      <c r="H335" t="s">
        <v>23</v>
      </c>
      <c r="I335" t="s">
        <v>24</v>
      </c>
      <c r="J335" t="s">
        <v>30</v>
      </c>
      <c r="K335" s="13">
        <v>17.5</v>
      </c>
      <c r="L335" t="s">
        <v>31</v>
      </c>
      <c r="M335">
        <v>334</v>
      </c>
      <c r="N335" t="s">
        <v>94</v>
      </c>
      <c r="O335" t="s">
        <v>598</v>
      </c>
      <c r="P335" s="11">
        <f>SUMIF('cocina'!A:A,M335,'cocina'!K:K)</f>
        <v>173</v>
      </c>
      <c r="Q335" s="2">
        <f t="shared" si="15"/>
        <v>0.15277777777373558</v>
      </c>
      <c r="R335" s="2">
        <f>SUMIF('cocina'!A:A,M335,'cocina'!H:H)/1440</f>
        <v>0.10833333333333334</v>
      </c>
      <c r="S335" s="2">
        <f t="shared" si="16"/>
        <v>4.4444444440402242E-2</v>
      </c>
      <c r="T335" t="str">
        <f t="shared" si="17"/>
        <v>SÍ</v>
      </c>
    </row>
    <row r="336" spans="1:20" x14ac:dyDescent="0.25">
      <c r="A336" s="6">
        <v>14</v>
      </c>
      <c r="B336" t="s">
        <v>599</v>
      </c>
      <c r="C336">
        <v>3</v>
      </c>
      <c r="D336" s="2">
        <v>45020.080555555556</v>
      </c>
      <c r="E336" s="1">
        <f>sala[[#This Row],[Hora de llegada]]</f>
        <v>45020.080555555556</v>
      </c>
      <c r="F336" s="2">
        <v>45020.131249999999</v>
      </c>
      <c r="G336" s="1">
        <f>sala[[#This Row],[Hora de Salida]]</f>
        <v>45020.131249999999</v>
      </c>
      <c r="H336" t="s">
        <v>39</v>
      </c>
      <c r="I336" t="s">
        <v>17</v>
      </c>
      <c r="J336" t="s">
        <v>18</v>
      </c>
      <c r="K336" s="13">
        <v>41.56</v>
      </c>
      <c r="L336" t="s">
        <v>31</v>
      </c>
      <c r="M336">
        <v>335</v>
      </c>
      <c r="N336" t="s">
        <v>32</v>
      </c>
      <c r="O336" t="s">
        <v>600</v>
      </c>
      <c r="P336" s="11">
        <f>SUMIF('cocina'!A:A,M336,'cocina'!K:K)</f>
        <v>114</v>
      </c>
      <c r="Q336" s="2">
        <f t="shared" si="15"/>
        <v>5.0694444442342501E-2</v>
      </c>
      <c r="R336" s="2">
        <f>SUMIF('cocina'!A:A,M336,'cocina'!H:H)/1440</f>
        <v>4.791666666666667E-2</v>
      </c>
      <c r="S336" s="2">
        <f t="shared" si="16"/>
        <v>2.7777777756758312E-3</v>
      </c>
      <c r="T336" t="str">
        <f t="shared" si="17"/>
        <v>SÍ</v>
      </c>
    </row>
    <row r="337" spans="1:20" x14ac:dyDescent="0.25">
      <c r="A337" s="6">
        <v>4</v>
      </c>
      <c r="B337" t="s">
        <v>601</v>
      </c>
      <c r="C337">
        <v>5</v>
      </c>
      <c r="D337" s="2">
        <v>45020.065972222219</v>
      </c>
      <c r="E337" s="1">
        <f>sala[[#This Row],[Hora de llegada]]</f>
        <v>45020.065972222219</v>
      </c>
      <c r="F337" s="2">
        <v>45020.20208333333</v>
      </c>
      <c r="G337" s="1">
        <f>sala[[#This Row],[Hora de Salida]]</f>
        <v>45020.20208333333</v>
      </c>
      <c r="H337" t="s">
        <v>29</v>
      </c>
      <c r="I337" t="s">
        <v>43</v>
      </c>
      <c r="J337" t="s">
        <v>30</v>
      </c>
      <c r="K337" s="13">
        <v>17.93</v>
      </c>
      <c r="L337" t="s">
        <v>31</v>
      </c>
      <c r="M337">
        <v>336</v>
      </c>
      <c r="N337" t="s">
        <v>94</v>
      </c>
      <c r="O337" t="s">
        <v>602</v>
      </c>
      <c r="P337" s="11">
        <f>SUMIF('cocina'!A:A,M337,'cocina'!K:K)</f>
        <v>158</v>
      </c>
      <c r="Q337" s="2">
        <f t="shared" si="15"/>
        <v>0.13611111111094942</v>
      </c>
      <c r="R337" s="2">
        <f>SUMIF('cocina'!A:A,M337,'cocina'!H:H)/1440</f>
        <v>4.5138888888888888E-2</v>
      </c>
      <c r="S337" s="2">
        <f t="shared" si="16"/>
        <v>9.0972222222060528E-2</v>
      </c>
      <c r="T337" t="str">
        <f t="shared" si="17"/>
        <v>SÍ</v>
      </c>
    </row>
    <row r="338" spans="1:20" x14ac:dyDescent="0.25">
      <c r="A338" s="6">
        <v>11</v>
      </c>
      <c r="B338" t="s">
        <v>603</v>
      </c>
      <c r="C338">
        <v>2</v>
      </c>
      <c r="D338" s="2">
        <v>45020.068055555559</v>
      </c>
      <c r="E338" s="1">
        <f>sala[[#This Row],[Hora de llegada]]</f>
        <v>45020.068055555559</v>
      </c>
      <c r="F338" s="2">
        <v>45020.188194444447</v>
      </c>
      <c r="G338" s="1">
        <f>sala[[#This Row],[Hora de Salida]]</f>
        <v>45020.188194444447</v>
      </c>
      <c r="H338" t="s">
        <v>35</v>
      </c>
      <c r="I338" t="s">
        <v>43</v>
      </c>
      <c r="J338" t="s">
        <v>30</v>
      </c>
      <c r="K338" s="13">
        <v>19.28</v>
      </c>
      <c r="L338" t="s">
        <v>19</v>
      </c>
      <c r="M338">
        <v>337</v>
      </c>
      <c r="N338" t="s">
        <v>32</v>
      </c>
      <c r="O338" t="s">
        <v>604</v>
      </c>
      <c r="P338" s="11">
        <f>SUMIF('cocina'!A:A,M338,'cocina'!K:K)</f>
        <v>100</v>
      </c>
      <c r="Q338" s="2">
        <f t="shared" si="15"/>
        <v>0.12013888888759539</v>
      </c>
      <c r="R338" s="2">
        <f>SUMIF('cocina'!A:A,M338,'cocina'!H:H)/1440</f>
        <v>4.027777777777778E-2</v>
      </c>
      <c r="S338" s="2">
        <f t="shared" si="16"/>
        <v>7.9861111109817612E-2</v>
      </c>
      <c r="T338" t="str">
        <f t="shared" si="17"/>
        <v>SÍ</v>
      </c>
    </row>
    <row r="339" spans="1:20" x14ac:dyDescent="0.25">
      <c r="A339" s="6">
        <v>18</v>
      </c>
      <c r="B339" t="s">
        <v>605</v>
      </c>
      <c r="C339">
        <v>2</v>
      </c>
      <c r="D339" s="2">
        <v>45020.022222222222</v>
      </c>
      <c r="E339" s="1">
        <f>sala[[#This Row],[Hora de llegada]]</f>
        <v>45020.022222222222</v>
      </c>
      <c r="F339" s="2">
        <v>45020.145833333336</v>
      </c>
      <c r="G339" s="1">
        <f>sala[[#This Row],[Hora de Salida]]</f>
        <v>45020.145833333336</v>
      </c>
      <c r="H339" t="s">
        <v>35</v>
      </c>
      <c r="I339" t="s">
        <v>17</v>
      </c>
      <c r="J339" t="s">
        <v>18</v>
      </c>
      <c r="K339" s="13">
        <v>30.62</v>
      </c>
      <c r="L339" t="s">
        <v>19</v>
      </c>
      <c r="M339">
        <v>338</v>
      </c>
      <c r="N339" t="s">
        <v>70</v>
      </c>
      <c r="O339" t="s">
        <v>606</v>
      </c>
      <c r="P339" s="11">
        <f>SUMIF('cocina'!A:A,M339,'cocina'!K:K)</f>
        <v>279</v>
      </c>
      <c r="Q339" s="2">
        <f t="shared" si="15"/>
        <v>0.12361111111385981</v>
      </c>
      <c r="R339" s="2">
        <f>SUMIF('cocina'!A:A,M339,'cocina'!H:H)/1440</f>
        <v>9.930555555555555E-2</v>
      </c>
      <c r="S339" s="2">
        <f t="shared" si="16"/>
        <v>2.4305555558304257E-2</v>
      </c>
      <c r="T339" t="str">
        <f t="shared" si="17"/>
        <v>SÍ</v>
      </c>
    </row>
    <row r="340" spans="1:20" x14ac:dyDescent="0.25">
      <c r="A340" s="6">
        <v>13</v>
      </c>
      <c r="B340" t="s">
        <v>607</v>
      </c>
      <c r="C340">
        <v>2</v>
      </c>
      <c r="D340" s="2">
        <v>45020</v>
      </c>
      <c r="E340" s="1">
        <f>sala[[#This Row],[Hora de llegada]]</f>
        <v>45020</v>
      </c>
      <c r="F340" s="2">
        <v>45020.084027777775</v>
      </c>
      <c r="G340" s="1">
        <f>sala[[#This Row],[Hora de Salida]]</f>
        <v>45020.084027777775</v>
      </c>
      <c r="H340" t="s">
        <v>16</v>
      </c>
      <c r="I340" t="s">
        <v>24</v>
      </c>
      <c r="J340" t="s">
        <v>18</v>
      </c>
      <c r="K340" s="13">
        <v>19.600000000000001</v>
      </c>
      <c r="L340" t="s">
        <v>19</v>
      </c>
      <c r="M340">
        <v>339</v>
      </c>
      <c r="N340" t="s">
        <v>40</v>
      </c>
      <c r="O340" t="s">
        <v>608</v>
      </c>
      <c r="P340" s="11">
        <f>SUMIF('cocina'!A:A,M340,'cocina'!K:K)</f>
        <v>104</v>
      </c>
      <c r="Q340" s="2">
        <f t="shared" si="15"/>
        <v>8.4027777775190771E-2</v>
      </c>
      <c r="R340" s="2">
        <f>SUMIF('cocina'!A:A,M340,'cocina'!H:H)/1440</f>
        <v>3.1944444444444442E-2</v>
      </c>
      <c r="S340" s="2">
        <f t="shared" si="16"/>
        <v>5.2083333330746329E-2</v>
      </c>
      <c r="T340" t="str">
        <f t="shared" si="17"/>
        <v>SÍ</v>
      </c>
    </row>
    <row r="341" spans="1:20" x14ac:dyDescent="0.25">
      <c r="A341" s="6">
        <v>15</v>
      </c>
      <c r="B341" t="s">
        <v>609</v>
      </c>
      <c r="C341">
        <v>1</v>
      </c>
      <c r="D341" s="2">
        <v>45020.05</v>
      </c>
      <c r="E341" s="1">
        <f>sala[[#This Row],[Hora de llegada]]</f>
        <v>45020.05</v>
      </c>
      <c r="F341" s="2">
        <v>45020.193055555559</v>
      </c>
      <c r="G341" s="1">
        <f>sala[[#This Row],[Hora de Salida]]</f>
        <v>45020.193055555559</v>
      </c>
      <c r="H341" t="s">
        <v>16</v>
      </c>
      <c r="I341" t="s">
        <v>17</v>
      </c>
      <c r="J341" t="s">
        <v>30</v>
      </c>
      <c r="K341" s="13">
        <v>38.520000000000003</v>
      </c>
      <c r="L341" t="s">
        <v>31</v>
      </c>
      <c r="M341">
        <v>340</v>
      </c>
      <c r="N341" t="s">
        <v>20</v>
      </c>
      <c r="O341" t="s">
        <v>610</v>
      </c>
      <c r="P341" s="11">
        <f>SUMIF('cocina'!A:A,M341,'cocina'!K:K)</f>
        <v>164</v>
      </c>
      <c r="Q341" s="2">
        <f t="shared" si="15"/>
        <v>0.14305555555620231</v>
      </c>
      <c r="R341" s="2">
        <f>SUMIF('cocina'!A:A,M341,'cocina'!H:H)/1440</f>
        <v>6.3194444444444442E-2</v>
      </c>
      <c r="S341" s="2">
        <f t="shared" si="16"/>
        <v>7.9861111111757865E-2</v>
      </c>
      <c r="T341" t="str">
        <f t="shared" si="17"/>
        <v>SÍ</v>
      </c>
    </row>
    <row r="342" spans="1:20" x14ac:dyDescent="0.25">
      <c r="A342" s="6">
        <v>14</v>
      </c>
      <c r="B342" t="s">
        <v>611</v>
      </c>
      <c r="C342">
        <v>5</v>
      </c>
      <c r="D342" s="2">
        <v>45020.086805555555</v>
      </c>
      <c r="E342" s="1">
        <f>sala[[#This Row],[Hora de llegada]]</f>
        <v>45020.086805555555</v>
      </c>
      <c r="F342" s="2">
        <v>45020.179861111108</v>
      </c>
      <c r="G342" s="1">
        <f>sala[[#This Row],[Hora de Salida]]</f>
        <v>45020.179861111108</v>
      </c>
      <c r="H342" t="s">
        <v>16</v>
      </c>
      <c r="I342" t="s">
        <v>24</v>
      </c>
      <c r="J342" t="s">
        <v>30</v>
      </c>
      <c r="K342" s="13">
        <v>47.05</v>
      </c>
      <c r="L342" t="s">
        <v>31</v>
      </c>
      <c r="M342">
        <v>341</v>
      </c>
      <c r="N342" t="s">
        <v>40</v>
      </c>
      <c r="O342" t="s">
        <v>612</v>
      </c>
      <c r="P342" s="11">
        <f>SUMIF('cocina'!A:A,M342,'cocina'!K:K)</f>
        <v>177</v>
      </c>
      <c r="Q342" s="2">
        <f t="shared" si="15"/>
        <v>9.3055555553291924E-2</v>
      </c>
      <c r="R342" s="2">
        <f>SUMIF('cocina'!A:A,M342,'cocina'!H:H)/1440</f>
        <v>6.1111111111111109E-2</v>
      </c>
      <c r="S342" s="2">
        <f t="shared" si="16"/>
        <v>3.1944444442180815E-2</v>
      </c>
      <c r="T342" t="str">
        <f t="shared" si="17"/>
        <v>SÍ</v>
      </c>
    </row>
    <row r="343" spans="1:20" x14ac:dyDescent="0.25">
      <c r="A343" s="6">
        <v>19</v>
      </c>
      <c r="B343" t="s">
        <v>613</v>
      </c>
      <c r="C343">
        <v>5</v>
      </c>
      <c r="D343" s="2">
        <v>45020.104166666664</v>
      </c>
      <c r="E343" s="1">
        <f>sala[[#This Row],[Hora de llegada]]</f>
        <v>45020.104166666664</v>
      </c>
      <c r="F343" s="2">
        <v>45020.257638888892</v>
      </c>
      <c r="G343" s="1">
        <f>sala[[#This Row],[Hora de Salida]]</f>
        <v>45020.257638888892</v>
      </c>
      <c r="H343" t="s">
        <v>16</v>
      </c>
      <c r="I343" t="s">
        <v>24</v>
      </c>
      <c r="J343" t="s">
        <v>30</v>
      </c>
      <c r="K343" s="13">
        <v>20.059999999999999</v>
      </c>
      <c r="L343" t="s">
        <v>31</v>
      </c>
      <c r="M343">
        <v>342</v>
      </c>
      <c r="N343" t="s">
        <v>52</v>
      </c>
      <c r="O343" t="s">
        <v>432</v>
      </c>
      <c r="P343" s="11">
        <f>SUMIF('cocina'!A:A,M343,'cocina'!K:K)</f>
        <v>102</v>
      </c>
      <c r="Q343" s="2">
        <f t="shared" si="15"/>
        <v>0.15347222222771961</v>
      </c>
      <c r="R343" s="2">
        <f>SUMIF('cocina'!A:A,M343,'cocina'!H:H)/1440</f>
        <v>3.7499999999999999E-2</v>
      </c>
      <c r="S343" s="2">
        <f t="shared" si="16"/>
        <v>0.11597222222771961</v>
      </c>
      <c r="T343" t="str">
        <f t="shared" si="17"/>
        <v>SÍ</v>
      </c>
    </row>
    <row r="344" spans="1:20" x14ac:dyDescent="0.25">
      <c r="A344" s="6">
        <v>12</v>
      </c>
      <c r="B344" t="s">
        <v>614</v>
      </c>
      <c r="C344">
        <v>1</v>
      </c>
      <c r="D344" s="2">
        <v>45020.163888888892</v>
      </c>
      <c r="E344" s="1">
        <f>sala[[#This Row],[Hora de llegada]]</f>
        <v>45020.163888888892</v>
      </c>
      <c r="F344" s="2">
        <v>45020.239583333336</v>
      </c>
      <c r="G344" s="1">
        <f>sala[[#This Row],[Hora de Salida]]</f>
        <v>45020.239583333336</v>
      </c>
      <c r="H344" t="s">
        <v>35</v>
      </c>
      <c r="I344" t="s">
        <v>17</v>
      </c>
      <c r="J344" t="s">
        <v>30</v>
      </c>
      <c r="K344" s="13">
        <v>23.01</v>
      </c>
      <c r="L344" t="s">
        <v>46</v>
      </c>
      <c r="M344">
        <v>343</v>
      </c>
      <c r="N344" t="s">
        <v>40</v>
      </c>
      <c r="O344" t="s">
        <v>615</v>
      </c>
      <c r="P344" s="11">
        <f>SUMIF('cocina'!A:A,M344,'cocina'!K:K)</f>
        <v>137</v>
      </c>
      <c r="Q344" s="2">
        <f t="shared" si="15"/>
        <v>8.6111111110464364E-2</v>
      </c>
      <c r="R344" s="2">
        <f>SUMIF('cocina'!A:A,M344,'cocina'!H:H)/1440</f>
        <v>7.013888888888889E-2</v>
      </c>
      <c r="S344" s="2">
        <f t="shared" si="16"/>
        <v>1.5972222221575474E-2</v>
      </c>
      <c r="T344" t="str">
        <f t="shared" si="17"/>
        <v>SÍ</v>
      </c>
    </row>
    <row r="345" spans="1:20" x14ac:dyDescent="0.25">
      <c r="A345" s="6">
        <v>15</v>
      </c>
      <c r="B345" t="s">
        <v>616</v>
      </c>
      <c r="C345">
        <v>3</v>
      </c>
      <c r="D345" s="2">
        <v>45020.031944444447</v>
      </c>
      <c r="E345" s="1">
        <f>sala[[#This Row],[Hora de llegada]]</f>
        <v>45020.031944444447</v>
      </c>
      <c r="F345" s="2">
        <v>45020.086111111108</v>
      </c>
      <c r="G345" s="1">
        <f>sala[[#This Row],[Hora de Salida]]</f>
        <v>45020.086111111108</v>
      </c>
      <c r="H345" t="s">
        <v>29</v>
      </c>
      <c r="I345" t="s">
        <v>17</v>
      </c>
      <c r="J345" t="s">
        <v>30</v>
      </c>
      <c r="K345" s="13">
        <v>33.01</v>
      </c>
      <c r="L345" t="s">
        <v>46</v>
      </c>
      <c r="M345">
        <v>344</v>
      </c>
      <c r="N345" t="s">
        <v>75</v>
      </c>
      <c r="O345" t="s">
        <v>617</v>
      </c>
      <c r="P345" s="11">
        <f>SUMIF('cocina'!A:A,M345,'cocina'!K:K)</f>
        <v>183</v>
      </c>
      <c r="Q345" s="2">
        <f t="shared" si="15"/>
        <v>6.4583333327997636E-2</v>
      </c>
      <c r="R345" s="2">
        <f>SUMIF('cocina'!A:A,M345,'cocina'!H:H)/1440</f>
        <v>5.9722222222222225E-2</v>
      </c>
      <c r="S345" s="2">
        <f t="shared" si="16"/>
        <v>4.8611111057754106E-3</v>
      </c>
      <c r="T345" t="str">
        <f t="shared" si="17"/>
        <v>SÍ</v>
      </c>
    </row>
    <row r="346" spans="1:20" x14ac:dyDescent="0.25">
      <c r="A346" s="6">
        <v>16</v>
      </c>
      <c r="B346" t="s">
        <v>618</v>
      </c>
      <c r="C346">
        <v>3</v>
      </c>
      <c r="D346" s="2">
        <v>45020.054166666669</v>
      </c>
      <c r="E346" s="1">
        <f>sala[[#This Row],[Hora de llegada]]</f>
        <v>45020.054166666669</v>
      </c>
      <c r="F346" s="2">
        <v>45020.179861111108</v>
      </c>
      <c r="G346" s="1">
        <f>sala[[#This Row],[Hora de Salida]]</f>
        <v>45020.179861111108</v>
      </c>
      <c r="H346" t="s">
        <v>39</v>
      </c>
      <c r="I346" t="s">
        <v>17</v>
      </c>
      <c r="J346" t="s">
        <v>30</v>
      </c>
      <c r="K346" s="13">
        <v>13.98</v>
      </c>
      <c r="L346" t="s">
        <v>46</v>
      </c>
      <c r="M346">
        <v>345</v>
      </c>
      <c r="N346" t="s">
        <v>75</v>
      </c>
      <c r="O346" t="s">
        <v>191</v>
      </c>
      <c r="P346" s="11">
        <f>SUMIF('cocina'!A:A,M346,'cocina'!K:K)</f>
        <v>38</v>
      </c>
      <c r="Q346" s="2">
        <f t="shared" si="15"/>
        <v>0.13611111110609878</v>
      </c>
      <c r="R346" s="2">
        <f>SUMIF('cocina'!A:A,M346,'cocina'!H:H)/1440</f>
        <v>1.2500000000000001E-2</v>
      </c>
      <c r="S346" s="2">
        <f t="shared" si="16"/>
        <v>0.12361111110609878</v>
      </c>
      <c r="T346" t="str">
        <f t="shared" si="17"/>
        <v>SÍ</v>
      </c>
    </row>
    <row r="347" spans="1:20" x14ac:dyDescent="0.25">
      <c r="A347" s="6">
        <v>1</v>
      </c>
      <c r="B347" t="s">
        <v>619</v>
      </c>
      <c r="C347">
        <v>5</v>
      </c>
      <c r="D347" s="2">
        <v>45020.027777777781</v>
      </c>
      <c r="E347" s="1">
        <f>sala[[#This Row],[Hora de llegada]]</f>
        <v>45020.027777777781</v>
      </c>
      <c r="F347" s="2">
        <v>45020.163888888892</v>
      </c>
      <c r="G347" s="1">
        <f>sala[[#This Row],[Hora de Salida]]</f>
        <v>45020.163888888892</v>
      </c>
      <c r="H347" t="s">
        <v>35</v>
      </c>
      <c r="I347" t="s">
        <v>17</v>
      </c>
      <c r="J347" t="s">
        <v>18</v>
      </c>
      <c r="K347" s="13">
        <v>35.93</v>
      </c>
      <c r="L347" t="s">
        <v>19</v>
      </c>
      <c r="M347">
        <v>346</v>
      </c>
      <c r="N347" t="s">
        <v>94</v>
      </c>
      <c r="O347" t="s">
        <v>117</v>
      </c>
      <c r="P347" s="11">
        <f>SUMIF('cocina'!A:A,M347,'cocina'!K:K)</f>
        <v>72</v>
      </c>
      <c r="Q347" s="2">
        <f t="shared" si="15"/>
        <v>0.13611111111094942</v>
      </c>
      <c r="R347" s="2">
        <f>SUMIF('cocina'!A:A,M347,'cocina'!H:H)/1440</f>
        <v>1.5277777777777777E-2</v>
      </c>
      <c r="S347" s="2">
        <f t="shared" si="16"/>
        <v>0.12083333333317164</v>
      </c>
      <c r="T347" t="str">
        <f t="shared" si="17"/>
        <v>SÍ</v>
      </c>
    </row>
    <row r="348" spans="1:20" x14ac:dyDescent="0.25">
      <c r="A348" s="6">
        <v>7</v>
      </c>
      <c r="B348" t="s">
        <v>620</v>
      </c>
      <c r="C348">
        <v>4</v>
      </c>
      <c r="D348" s="2">
        <v>45020.075694444444</v>
      </c>
      <c r="E348" s="1">
        <f>sala[[#This Row],[Hora de llegada]]</f>
        <v>45020.075694444444</v>
      </c>
      <c r="F348" s="2">
        <v>45020.19027777778</v>
      </c>
      <c r="G348" s="1">
        <f>sala[[#This Row],[Hora de Salida]]</f>
        <v>45020.19027777778</v>
      </c>
      <c r="H348" t="s">
        <v>39</v>
      </c>
      <c r="I348" t="s">
        <v>17</v>
      </c>
      <c r="J348" t="s">
        <v>30</v>
      </c>
      <c r="K348" s="13">
        <v>48.52</v>
      </c>
      <c r="L348" t="s">
        <v>19</v>
      </c>
      <c r="M348">
        <v>347</v>
      </c>
      <c r="N348" t="s">
        <v>75</v>
      </c>
      <c r="O348" t="s">
        <v>44</v>
      </c>
      <c r="P348" s="11">
        <f>SUMIF('cocina'!A:A,M348,'cocina'!K:K)</f>
        <v>70</v>
      </c>
      <c r="Q348" s="2">
        <f t="shared" si="15"/>
        <v>0.11458333333575865</v>
      </c>
      <c r="R348" s="2">
        <f>SUMIF('cocina'!A:A,M348,'cocina'!H:H)/1440</f>
        <v>3.0555555555555555E-2</v>
      </c>
      <c r="S348" s="2">
        <f t="shared" si="16"/>
        <v>8.4027777780203095E-2</v>
      </c>
      <c r="T348" t="str">
        <f t="shared" si="17"/>
        <v>SÍ</v>
      </c>
    </row>
    <row r="349" spans="1:20" x14ac:dyDescent="0.25">
      <c r="A349" s="6">
        <v>16</v>
      </c>
      <c r="B349" t="s">
        <v>621</v>
      </c>
      <c r="C349">
        <v>2</v>
      </c>
      <c r="D349" s="2">
        <v>45020.053472222222</v>
      </c>
      <c r="E349" s="1">
        <f>sala[[#This Row],[Hora de llegada]]</f>
        <v>45020.053472222222</v>
      </c>
      <c r="F349" s="2">
        <v>45020.207638888889</v>
      </c>
      <c r="G349" s="1">
        <f>sala[[#This Row],[Hora de Salida]]</f>
        <v>45020.207638888889</v>
      </c>
      <c r="H349" t="s">
        <v>29</v>
      </c>
      <c r="I349" t="s">
        <v>17</v>
      </c>
      <c r="J349" t="s">
        <v>30</v>
      </c>
      <c r="K349" s="13">
        <v>30.78</v>
      </c>
      <c r="L349" t="s">
        <v>46</v>
      </c>
      <c r="M349">
        <v>348</v>
      </c>
      <c r="N349" t="s">
        <v>36</v>
      </c>
      <c r="O349" t="s">
        <v>99</v>
      </c>
      <c r="P349" s="11">
        <f>SUMIF('cocina'!A:A,M349,'cocina'!K:K)</f>
        <v>86</v>
      </c>
      <c r="Q349" s="2">
        <f t="shared" si="15"/>
        <v>0.16458333333381839</v>
      </c>
      <c r="R349" s="2">
        <f>SUMIF('cocina'!A:A,M349,'cocina'!H:H)/1440</f>
        <v>6.1111111111111109E-2</v>
      </c>
      <c r="S349" s="2">
        <f t="shared" si="16"/>
        <v>0.10347222222270727</v>
      </c>
      <c r="T349" t="str">
        <f t="shared" si="17"/>
        <v>SÍ</v>
      </c>
    </row>
    <row r="350" spans="1:20" x14ac:dyDescent="0.25">
      <c r="A350" s="6">
        <v>13</v>
      </c>
      <c r="B350" t="s">
        <v>622</v>
      </c>
      <c r="C350">
        <v>1</v>
      </c>
      <c r="D350" s="2">
        <v>45020.158333333333</v>
      </c>
      <c r="E350" s="1">
        <f>sala[[#This Row],[Hora de llegada]]</f>
        <v>45020.158333333333</v>
      </c>
      <c r="F350" s="2">
        <v>45020.313194444447</v>
      </c>
      <c r="G350" s="1">
        <f>sala[[#This Row],[Hora de Salida]]</f>
        <v>45020.313194444447</v>
      </c>
      <c r="H350" t="s">
        <v>35</v>
      </c>
      <c r="I350" t="s">
        <v>24</v>
      </c>
      <c r="J350" t="s">
        <v>30</v>
      </c>
      <c r="K350" s="13">
        <v>40.630000000000003</v>
      </c>
      <c r="L350" t="s">
        <v>46</v>
      </c>
      <c r="M350">
        <v>349</v>
      </c>
      <c r="N350" t="s">
        <v>32</v>
      </c>
      <c r="O350" t="s">
        <v>623</v>
      </c>
      <c r="P350" s="11">
        <f>SUMIF('cocina'!A:A,M350,'cocina'!K:K)</f>
        <v>152</v>
      </c>
      <c r="Q350" s="2">
        <f t="shared" si="15"/>
        <v>0.16527777778052646</v>
      </c>
      <c r="R350" s="2">
        <f>SUMIF('cocina'!A:A,M350,'cocina'!H:H)/1440</f>
        <v>5.9027777777777776E-2</v>
      </c>
      <c r="S350" s="2">
        <f t="shared" si="16"/>
        <v>0.10625000000274869</v>
      </c>
      <c r="T350" t="str">
        <f t="shared" si="17"/>
        <v>SÍ</v>
      </c>
    </row>
    <row r="351" spans="1:20" x14ac:dyDescent="0.25">
      <c r="A351" s="6">
        <v>2</v>
      </c>
      <c r="B351" t="s">
        <v>624</v>
      </c>
      <c r="C351">
        <v>6</v>
      </c>
      <c r="D351" s="2">
        <v>45020.024305555555</v>
      </c>
      <c r="E351" s="1">
        <f>sala[[#This Row],[Hora de llegada]]</f>
        <v>45020.024305555555</v>
      </c>
      <c r="F351" s="2">
        <v>45020.124305555553</v>
      </c>
      <c r="G351" s="1">
        <f>sala[[#This Row],[Hora de Salida]]</f>
        <v>45020.124305555553</v>
      </c>
      <c r="H351" t="s">
        <v>35</v>
      </c>
      <c r="I351" t="s">
        <v>24</v>
      </c>
      <c r="J351" t="s">
        <v>18</v>
      </c>
      <c r="K351" s="13">
        <v>36.21</v>
      </c>
      <c r="L351" t="s">
        <v>19</v>
      </c>
      <c r="M351">
        <v>350</v>
      </c>
      <c r="N351" t="s">
        <v>26</v>
      </c>
      <c r="O351" t="s">
        <v>27</v>
      </c>
      <c r="P351" s="11">
        <f>SUMIF('cocina'!A:A,M351,'cocina'!K:K)</f>
        <v>143</v>
      </c>
      <c r="Q351" s="2">
        <f t="shared" si="15"/>
        <v>9.9999999998544808E-2</v>
      </c>
      <c r="R351" s="2">
        <f>SUMIF('cocina'!A:A,M351,'cocina'!H:H)/1440</f>
        <v>7.5694444444444439E-2</v>
      </c>
      <c r="S351" s="2">
        <f t="shared" si="16"/>
        <v>2.4305555554100369E-2</v>
      </c>
      <c r="T351" t="str">
        <f t="shared" si="17"/>
        <v>SÍ</v>
      </c>
    </row>
    <row r="352" spans="1:20" x14ac:dyDescent="0.25">
      <c r="A352" s="6">
        <v>1</v>
      </c>
      <c r="B352" t="s">
        <v>625</v>
      </c>
      <c r="C352">
        <v>6</v>
      </c>
      <c r="D352" s="2">
        <v>45020.161111111112</v>
      </c>
      <c r="E352" s="1">
        <f>sala[[#This Row],[Hora de llegada]]</f>
        <v>45020.161111111112</v>
      </c>
      <c r="F352" s="2">
        <v>45020.256249999999</v>
      </c>
      <c r="G352" s="1">
        <f>sala[[#This Row],[Hora de Salida]]</f>
        <v>45020.256249999999</v>
      </c>
      <c r="H352" t="s">
        <v>23</v>
      </c>
      <c r="I352" t="s">
        <v>24</v>
      </c>
      <c r="J352" t="s">
        <v>30</v>
      </c>
      <c r="K352" s="13">
        <v>48.93</v>
      </c>
      <c r="L352" t="s">
        <v>31</v>
      </c>
      <c r="M352">
        <v>351</v>
      </c>
      <c r="N352" t="s">
        <v>32</v>
      </c>
      <c r="O352" t="s">
        <v>562</v>
      </c>
      <c r="P352" s="11">
        <f>SUMIF('cocina'!A:A,M352,'cocina'!K:K)</f>
        <v>201</v>
      </c>
      <c r="Q352" s="2">
        <f t="shared" si="15"/>
        <v>9.5138888886140194E-2</v>
      </c>
      <c r="R352" s="2">
        <f>SUMIF('cocina'!A:A,M352,'cocina'!H:H)/1440</f>
        <v>1.7361111111111112E-2</v>
      </c>
      <c r="S352" s="2">
        <f t="shared" si="16"/>
        <v>7.7777777775029089E-2</v>
      </c>
      <c r="T352" t="str">
        <f t="shared" si="17"/>
        <v>SÍ</v>
      </c>
    </row>
    <row r="353" spans="1:20" x14ac:dyDescent="0.25">
      <c r="A353" s="6">
        <v>1</v>
      </c>
      <c r="B353" t="s">
        <v>63</v>
      </c>
      <c r="C353">
        <v>3</v>
      </c>
      <c r="D353" s="2">
        <v>45020.011805555558</v>
      </c>
      <c r="E353" s="1">
        <f>sala[[#This Row],[Hora de llegada]]</f>
        <v>45020.011805555558</v>
      </c>
      <c r="F353" s="2">
        <v>45020.120138888888</v>
      </c>
      <c r="G353" s="1">
        <f>sala[[#This Row],[Hora de Salida]]</f>
        <v>45020.120138888888</v>
      </c>
      <c r="H353" t="s">
        <v>16</v>
      </c>
      <c r="I353" t="s">
        <v>24</v>
      </c>
      <c r="J353" t="s">
        <v>25</v>
      </c>
      <c r="K353" s="13">
        <v>17.55</v>
      </c>
      <c r="L353" t="s">
        <v>19</v>
      </c>
      <c r="M353">
        <v>352</v>
      </c>
      <c r="N353" t="s">
        <v>36</v>
      </c>
      <c r="O353" t="s">
        <v>450</v>
      </c>
      <c r="P353" s="11">
        <f>SUMIF('cocina'!A:A,M353,'cocina'!K:K)</f>
        <v>99</v>
      </c>
      <c r="Q353" s="2">
        <f t="shared" si="15"/>
        <v>0.10833333332993789</v>
      </c>
      <c r="R353" s="2">
        <f>SUMIF('cocina'!A:A,M353,'cocina'!H:H)/1440</f>
        <v>4.8611111111111112E-3</v>
      </c>
      <c r="S353" s="2">
        <f t="shared" si="16"/>
        <v>0.10347222221882678</v>
      </c>
      <c r="T353" t="str">
        <f t="shared" si="17"/>
        <v>SÍ</v>
      </c>
    </row>
    <row r="354" spans="1:20" x14ac:dyDescent="0.25">
      <c r="A354" s="6">
        <v>7</v>
      </c>
      <c r="B354" t="s">
        <v>626</v>
      </c>
      <c r="C354">
        <v>5</v>
      </c>
      <c r="D354" s="2">
        <v>45020.156944444447</v>
      </c>
      <c r="E354" s="1">
        <f>sala[[#This Row],[Hora de llegada]]</f>
        <v>45020.156944444447</v>
      </c>
      <c r="F354" s="2">
        <v>45020.316666666666</v>
      </c>
      <c r="G354" s="1">
        <f>sala[[#This Row],[Hora de Salida]]</f>
        <v>45020.316666666666</v>
      </c>
      <c r="H354" t="s">
        <v>35</v>
      </c>
      <c r="I354" t="s">
        <v>43</v>
      </c>
      <c r="J354" t="s">
        <v>30</v>
      </c>
      <c r="K354" s="13">
        <v>27.37</v>
      </c>
      <c r="L354" t="s">
        <v>19</v>
      </c>
      <c r="M354">
        <v>353</v>
      </c>
      <c r="N354" t="s">
        <v>32</v>
      </c>
      <c r="O354" t="s">
        <v>627</v>
      </c>
      <c r="P354" s="11">
        <f>SUMIF('cocina'!A:A,M354,'cocina'!K:K)</f>
        <v>212</v>
      </c>
      <c r="Q354" s="2">
        <f t="shared" si="15"/>
        <v>0.15972222221898846</v>
      </c>
      <c r="R354" s="2">
        <f>SUMIF('cocina'!A:A,M354,'cocina'!H:H)/1440</f>
        <v>8.8888888888888892E-2</v>
      </c>
      <c r="S354" s="2">
        <f t="shared" si="16"/>
        <v>7.0833333330099571E-2</v>
      </c>
      <c r="T354" t="str">
        <f t="shared" si="17"/>
        <v>SÍ</v>
      </c>
    </row>
    <row r="355" spans="1:20" x14ac:dyDescent="0.25">
      <c r="A355" s="6">
        <v>12</v>
      </c>
      <c r="B355" t="s">
        <v>628</v>
      </c>
      <c r="C355">
        <v>6</v>
      </c>
      <c r="D355" s="2">
        <v>45020.018055555556</v>
      </c>
      <c r="E355" s="1">
        <f>sala[[#This Row],[Hora de llegada]]</f>
        <v>45020.018055555556</v>
      </c>
      <c r="F355" s="2">
        <v>45020.14166666667</v>
      </c>
      <c r="G355" s="1">
        <f>sala[[#This Row],[Hora de Salida]]</f>
        <v>45020.14166666667</v>
      </c>
      <c r="H355" t="s">
        <v>35</v>
      </c>
      <c r="I355" t="s">
        <v>24</v>
      </c>
      <c r="J355" t="s">
        <v>30</v>
      </c>
      <c r="K355" s="13">
        <v>29.58</v>
      </c>
      <c r="L355" t="s">
        <v>46</v>
      </c>
      <c r="M355">
        <v>354</v>
      </c>
      <c r="N355" t="s">
        <v>36</v>
      </c>
      <c r="O355" t="s">
        <v>629</v>
      </c>
      <c r="P355" s="11">
        <f>SUMIF('cocina'!A:A,M355,'cocina'!K:K)</f>
        <v>181</v>
      </c>
      <c r="Q355" s="2">
        <f t="shared" si="15"/>
        <v>0.13402777778052646</v>
      </c>
      <c r="R355" s="2">
        <f>SUMIF('cocina'!A:A,M355,'cocina'!H:H)/1440</f>
        <v>9.5138888888888884E-2</v>
      </c>
      <c r="S355" s="2">
        <f t="shared" si="16"/>
        <v>3.888888889163758E-2</v>
      </c>
      <c r="T355" t="str">
        <f t="shared" si="17"/>
        <v>SÍ</v>
      </c>
    </row>
    <row r="356" spans="1:20" x14ac:dyDescent="0.25">
      <c r="A356" s="6">
        <v>4</v>
      </c>
      <c r="B356" t="s">
        <v>262</v>
      </c>
      <c r="C356">
        <v>4</v>
      </c>
      <c r="D356" s="2">
        <v>45020.070138888892</v>
      </c>
      <c r="E356" s="1">
        <f>sala[[#This Row],[Hora de llegada]]</f>
        <v>45020.070138888892</v>
      </c>
      <c r="F356" s="2">
        <v>45020.213194444441</v>
      </c>
      <c r="G356" s="1">
        <f>sala[[#This Row],[Hora de Salida]]</f>
        <v>45020.213194444441</v>
      </c>
      <c r="H356" t="s">
        <v>35</v>
      </c>
      <c r="I356" t="s">
        <v>24</v>
      </c>
      <c r="J356" t="s">
        <v>30</v>
      </c>
      <c r="K356" s="13">
        <v>30.53</v>
      </c>
      <c r="L356" t="s">
        <v>19</v>
      </c>
      <c r="M356">
        <v>355</v>
      </c>
      <c r="N356" t="s">
        <v>20</v>
      </c>
      <c r="O356" t="s">
        <v>267</v>
      </c>
      <c r="P356" s="11">
        <f>SUMIF('cocina'!A:A,M356,'cocina'!K:K)</f>
        <v>26</v>
      </c>
      <c r="Q356" s="2">
        <f t="shared" si="15"/>
        <v>0.14305555554892635</v>
      </c>
      <c r="R356" s="2">
        <f>SUMIF('cocina'!A:A,M356,'cocina'!H:H)/1440</f>
        <v>4.8611111111111112E-3</v>
      </c>
      <c r="S356" s="2">
        <f t="shared" si="16"/>
        <v>0.13819444443781523</v>
      </c>
      <c r="T356" t="str">
        <f t="shared" si="17"/>
        <v>SÍ</v>
      </c>
    </row>
    <row r="357" spans="1:20" x14ac:dyDescent="0.25">
      <c r="A357" s="6">
        <v>1</v>
      </c>
      <c r="B357" t="s">
        <v>630</v>
      </c>
      <c r="C357">
        <v>1</v>
      </c>
      <c r="D357" s="2">
        <v>45020.008333333331</v>
      </c>
      <c r="E357" s="1">
        <f>sala[[#This Row],[Hora de llegada]]</f>
        <v>45020.008333333331</v>
      </c>
      <c r="F357" s="2">
        <v>45020.095833333333</v>
      </c>
      <c r="G357" s="1">
        <f>sala[[#This Row],[Hora de Salida]]</f>
        <v>45020.095833333333</v>
      </c>
      <c r="H357" t="s">
        <v>16</v>
      </c>
      <c r="I357" t="s">
        <v>24</v>
      </c>
      <c r="J357" t="s">
        <v>30</v>
      </c>
      <c r="K357" s="13">
        <v>28.92</v>
      </c>
      <c r="L357" t="s">
        <v>46</v>
      </c>
      <c r="M357">
        <v>356</v>
      </c>
      <c r="N357" t="s">
        <v>32</v>
      </c>
      <c r="O357" t="s">
        <v>128</v>
      </c>
      <c r="P357" s="11">
        <f>SUMIF('cocina'!A:A,M357,'cocina'!K:K)</f>
        <v>36</v>
      </c>
      <c r="Q357" s="2">
        <f t="shared" si="15"/>
        <v>9.7916666668121863E-2</v>
      </c>
      <c r="R357" s="2">
        <f>SUMIF('cocina'!A:A,M357,'cocina'!H:H)/1440</f>
        <v>4.8611111111111112E-3</v>
      </c>
      <c r="S357" s="2">
        <f t="shared" si="16"/>
        <v>9.3055555557010755E-2</v>
      </c>
      <c r="T357" t="str">
        <f t="shared" si="17"/>
        <v>SÍ</v>
      </c>
    </row>
    <row r="358" spans="1:20" x14ac:dyDescent="0.25">
      <c r="A358" s="6">
        <v>17</v>
      </c>
      <c r="B358" t="s">
        <v>631</v>
      </c>
      <c r="C358">
        <v>2</v>
      </c>
      <c r="D358" s="2">
        <v>45020.054861111108</v>
      </c>
      <c r="E358" s="1">
        <f>sala[[#This Row],[Hora de llegada]]</f>
        <v>45020.054861111108</v>
      </c>
      <c r="F358" s="2">
        <v>45020.18472222222</v>
      </c>
      <c r="G358" s="1">
        <f>sala[[#This Row],[Hora de Salida]]</f>
        <v>45020.18472222222</v>
      </c>
      <c r="H358" t="s">
        <v>16</v>
      </c>
      <c r="I358" t="s">
        <v>24</v>
      </c>
      <c r="J358" t="s">
        <v>18</v>
      </c>
      <c r="K358" s="13">
        <v>26.87</v>
      </c>
      <c r="L358" t="s">
        <v>46</v>
      </c>
      <c r="M358">
        <v>357</v>
      </c>
      <c r="N358" t="s">
        <v>75</v>
      </c>
      <c r="O358" t="s">
        <v>632</v>
      </c>
      <c r="P358" s="11">
        <f>SUMIF('cocina'!A:A,M358,'cocina'!K:K)</f>
        <v>168</v>
      </c>
      <c r="Q358" s="2">
        <f t="shared" si="15"/>
        <v>0.14027777777907127</v>
      </c>
      <c r="R358" s="2">
        <f>SUMIF('cocina'!A:A,M358,'cocina'!H:H)/1440</f>
        <v>6.6666666666666666E-2</v>
      </c>
      <c r="S358" s="2">
        <f t="shared" si="16"/>
        <v>7.3611111112404606E-2</v>
      </c>
      <c r="T358" t="str">
        <f t="shared" si="17"/>
        <v>SÍ</v>
      </c>
    </row>
    <row r="359" spans="1:20" x14ac:dyDescent="0.25">
      <c r="A359" s="6">
        <v>13</v>
      </c>
      <c r="B359" t="s">
        <v>517</v>
      </c>
      <c r="C359">
        <v>5</v>
      </c>
      <c r="D359" s="2">
        <v>45020.109027777777</v>
      </c>
      <c r="E359" s="1">
        <f>sala[[#This Row],[Hora de llegada]]</f>
        <v>45020.109027777777</v>
      </c>
      <c r="F359" s="2">
        <v>45020.247916666667</v>
      </c>
      <c r="G359" s="1">
        <f>sala[[#This Row],[Hora de Salida]]</f>
        <v>45020.247916666667</v>
      </c>
      <c r="H359" t="s">
        <v>35</v>
      </c>
      <c r="I359" t="s">
        <v>43</v>
      </c>
      <c r="J359" t="s">
        <v>30</v>
      </c>
      <c r="K359" s="13">
        <v>42.1</v>
      </c>
      <c r="L359" t="s">
        <v>19</v>
      </c>
      <c r="M359">
        <v>358</v>
      </c>
      <c r="N359" t="s">
        <v>55</v>
      </c>
      <c r="O359" t="s">
        <v>633</v>
      </c>
      <c r="P359" s="11">
        <f>SUMIF('cocina'!A:A,M359,'cocina'!K:K)</f>
        <v>166</v>
      </c>
      <c r="Q359" s="2">
        <f t="shared" si="15"/>
        <v>0.13888888889050577</v>
      </c>
      <c r="R359" s="2">
        <f>SUMIF('cocina'!A:A,M359,'cocina'!H:H)/1440</f>
        <v>0.10555555555555556</v>
      </c>
      <c r="S359" s="2">
        <f t="shared" si="16"/>
        <v>3.3333333334950213E-2</v>
      </c>
      <c r="T359" t="str">
        <f t="shared" si="17"/>
        <v>SÍ</v>
      </c>
    </row>
    <row r="360" spans="1:20" x14ac:dyDescent="0.25">
      <c r="A360" s="6">
        <v>11</v>
      </c>
      <c r="B360" t="s">
        <v>249</v>
      </c>
      <c r="C360">
        <v>2</v>
      </c>
      <c r="D360" s="2">
        <v>45020.02847222222</v>
      </c>
      <c r="E360" s="1">
        <f>sala[[#This Row],[Hora de llegada]]</f>
        <v>45020.02847222222</v>
      </c>
      <c r="F360" s="2">
        <v>45020.173611111109</v>
      </c>
      <c r="G360" s="1">
        <f>sala[[#This Row],[Hora de Salida]]</f>
        <v>45020.173611111109</v>
      </c>
      <c r="H360" t="s">
        <v>29</v>
      </c>
      <c r="I360" t="s">
        <v>17</v>
      </c>
      <c r="J360" t="s">
        <v>30</v>
      </c>
      <c r="K360" s="13">
        <v>12.2</v>
      </c>
      <c r="L360" t="s">
        <v>19</v>
      </c>
      <c r="M360">
        <v>359</v>
      </c>
      <c r="N360" t="s">
        <v>40</v>
      </c>
      <c r="O360" t="s">
        <v>634</v>
      </c>
      <c r="P360" s="11">
        <f>SUMIF('cocina'!A:A,M360,'cocina'!K:K)</f>
        <v>190</v>
      </c>
      <c r="Q360" s="2">
        <f t="shared" si="15"/>
        <v>0.14513888888905058</v>
      </c>
      <c r="R360" s="2">
        <f>SUMIF('cocina'!A:A,M360,'cocina'!H:H)/1440</f>
        <v>0.10069444444444445</v>
      </c>
      <c r="S360" s="2">
        <f t="shared" si="16"/>
        <v>4.4444444444606129E-2</v>
      </c>
      <c r="T360" t="str">
        <f t="shared" si="17"/>
        <v>SÍ</v>
      </c>
    </row>
    <row r="361" spans="1:20" x14ac:dyDescent="0.25">
      <c r="A361" s="6">
        <v>16</v>
      </c>
      <c r="B361" t="s">
        <v>635</v>
      </c>
      <c r="C361">
        <v>3</v>
      </c>
      <c r="D361" s="2">
        <v>45020.048611111109</v>
      </c>
      <c r="E361" s="1">
        <f>sala[[#This Row],[Hora de llegada]]</f>
        <v>45020.048611111109</v>
      </c>
      <c r="F361" s="2">
        <v>45020.206944444442</v>
      </c>
      <c r="G361" s="1">
        <f>sala[[#This Row],[Hora de Salida]]</f>
        <v>45020.206944444442</v>
      </c>
      <c r="H361" t="s">
        <v>16</v>
      </c>
      <c r="I361" t="s">
        <v>17</v>
      </c>
      <c r="J361" t="s">
        <v>30</v>
      </c>
      <c r="K361" s="13">
        <v>39.26</v>
      </c>
      <c r="L361" t="s">
        <v>46</v>
      </c>
      <c r="M361">
        <v>360</v>
      </c>
      <c r="N361" t="s">
        <v>40</v>
      </c>
      <c r="O361" t="s">
        <v>636</v>
      </c>
      <c r="P361" s="11">
        <f>SUMIF('cocina'!A:A,M361,'cocina'!K:K)</f>
        <v>233</v>
      </c>
      <c r="Q361" s="2">
        <f t="shared" si="15"/>
        <v>0.16874999999951493</v>
      </c>
      <c r="R361" s="2">
        <f>SUMIF('cocina'!A:A,M361,'cocina'!H:H)/1440</f>
        <v>0.11041666666666666</v>
      </c>
      <c r="S361" s="2">
        <f t="shared" si="16"/>
        <v>5.8333333332848264E-2</v>
      </c>
      <c r="T361" t="str">
        <f t="shared" si="17"/>
        <v>SÍ</v>
      </c>
    </row>
    <row r="362" spans="1:20" x14ac:dyDescent="0.25">
      <c r="A362" s="6">
        <v>16</v>
      </c>
      <c r="B362" t="s">
        <v>637</v>
      </c>
      <c r="C362">
        <v>1</v>
      </c>
      <c r="D362" s="2">
        <v>45020.078472222223</v>
      </c>
      <c r="E362" s="1">
        <f>sala[[#This Row],[Hora de llegada]]</f>
        <v>45020.078472222223</v>
      </c>
      <c r="F362" s="2">
        <v>45020.227777777778</v>
      </c>
      <c r="G362" s="1">
        <f>sala[[#This Row],[Hora de Salida]]</f>
        <v>45020.227777777778</v>
      </c>
      <c r="H362" t="s">
        <v>29</v>
      </c>
      <c r="I362" t="s">
        <v>43</v>
      </c>
      <c r="J362" t="s">
        <v>25</v>
      </c>
      <c r="K362" s="13">
        <v>41.73</v>
      </c>
      <c r="L362" t="s">
        <v>31</v>
      </c>
      <c r="M362">
        <v>361</v>
      </c>
      <c r="N362" t="s">
        <v>26</v>
      </c>
      <c r="O362" t="s">
        <v>216</v>
      </c>
      <c r="P362" s="11">
        <f>SUMIF('cocina'!A:A,M362,'cocina'!K:K)</f>
        <v>101</v>
      </c>
      <c r="Q362" s="2">
        <f t="shared" si="15"/>
        <v>0.14930555555474712</v>
      </c>
      <c r="R362" s="2">
        <f>SUMIF('cocina'!A:A,M362,'cocina'!H:H)/1440</f>
        <v>7.7777777777777779E-2</v>
      </c>
      <c r="S362" s="2">
        <f t="shared" si="16"/>
        <v>7.1527777776969337E-2</v>
      </c>
      <c r="T362" t="str">
        <f t="shared" si="17"/>
        <v>SÍ</v>
      </c>
    </row>
    <row r="363" spans="1:20" x14ac:dyDescent="0.25">
      <c r="A363" s="6">
        <v>15</v>
      </c>
      <c r="B363" t="s">
        <v>361</v>
      </c>
      <c r="C363">
        <v>2</v>
      </c>
      <c r="D363" s="2">
        <v>45020.085416666669</v>
      </c>
      <c r="E363" s="1">
        <f>sala[[#This Row],[Hora de llegada]]</f>
        <v>45020.085416666669</v>
      </c>
      <c r="F363" s="2">
        <v>45020.249305555553</v>
      </c>
      <c r="G363" s="1">
        <f>sala[[#This Row],[Hora de Salida]]</f>
        <v>45020.249305555553</v>
      </c>
      <c r="H363" t="s">
        <v>23</v>
      </c>
      <c r="I363" t="s">
        <v>17</v>
      </c>
      <c r="J363" t="s">
        <v>30</v>
      </c>
      <c r="K363" s="13">
        <v>47.21</v>
      </c>
      <c r="L363" t="s">
        <v>31</v>
      </c>
      <c r="M363">
        <v>362</v>
      </c>
      <c r="N363" t="s">
        <v>55</v>
      </c>
      <c r="O363" t="s">
        <v>638</v>
      </c>
      <c r="P363" s="11">
        <f>SUMIF('cocina'!A:A,M363,'cocina'!K:K)</f>
        <v>62</v>
      </c>
      <c r="Q363" s="2">
        <f t="shared" si="15"/>
        <v>0.163888888884685</v>
      </c>
      <c r="R363" s="2">
        <f>SUMIF('cocina'!A:A,M363,'cocina'!H:H)/1440</f>
        <v>8.5416666666666669E-2</v>
      </c>
      <c r="S363" s="2">
        <f t="shared" si="16"/>
        <v>7.8472222218018334E-2</v>
      </c>
      <c r="T363" t="str">
        <f t="shared" si="17"/>
        <v>SÍ</v>
      </c>
    </row>
    <row r="364" spans="1:20" x14ac:dyDescent="0.25">
      <c r="A364" s="6">
        <v>5</v>
      </c>
      <c r="B364" t="s">
        <v>639</v>
      </c>
      <c r="C364">
        <v>2</v>
      </c>
      <c r="D364" s="2">
        <v>45020.073611111111</v>
      </c>
      <c r="E364" s="1">
        <f>sala[[#This Row],[Hora de llegada]]</f>
        <v>45020.073611111111</v>
      </c>
      <c r="F364" s="2">
        <v>45020.145138888889</v>
      </c>
      <c r="G364" s="1">
        <f>sala[[#This Row],[Hora de Salida]]</f>
        <v>45020.145138888889</v>
      </c>
      <c r="H364" t="s">
        <v>16</v>
      </c>
      <c r="I364" t="s">
        <v>17</v>
      </c>
      <c r="J364" t="s">
        <v>30</v>
      </c>
      <c r="K364" s="13">
        <v>49.02</v>
      </c>
      <c r="L364" t="s">
        <v>46</v>
      </c>
      <c r="M364">
        <v>363</v>
      </c>
      <c r="N364" t="s">
        <v>32</v>
      </c>
      <c r="O364" t="s">
        <v>640</v>
      </c>
      <c r="P364" s="11">
        <f>SUMIF('cocina'!A:A,M364,'cocina'!K:K)</f>
        <v>240</v>
      </c>
      <c r="Q364" s="2">
        <f t="shared" si="15"/>
        <v>8.1944444444767825E-2</v>
      </c>
      <c r="R364" s="2">
        <f>SUMIF('cocina'!A:A,M364,'cocina'!H:H)/1440</f>
        <v>0.10347222222222222</v>
      </c>
      <c r="S364" s="2">
        <f t="shared" si="16"/>
        <v>0</v>
      </c>
      <c r="T364" t="str">
        <f t="shared" si="17"/>
        <v>NO</v>
      </c>
    </row>
    <row r="365" spans="1:20" x14ac:dyDescent="0.25">
      <c r="A365" s="6">
        <v>15</v>
      </c>
      <c r="B365" t="s">
        <v>641</v>
      </c>
      <c r="C365">
        <v>2</v>
      </c>
      <c r="D365" s="2">
        <v>45020.159722222219</v>
      </c>
      <c r="E365" s="1">
        <f>sala[[#This Row],[Hora de llegada]]</f>
        <v>45020.159722222219</v>
      </c>
      <c r="F365" s="2">
        <v>45020.298611111109</v>
      </c>
      <c r="G365" s="1">
        <f>sala[[#This Row],[Hora de Salida]]</f>
        <v>45020.298611111109</v>
      </c>
      <c r="H365" t="s">
        <v>35</v>
      </c>
      <c r="I365" t="s">
        <v>17</v>
      </c>
      <c r="J365" t="s">
        <v>18</v>
      </c>
      <c r="K365" s="13">
        <v>48.28</v>
      </c>
      <c r="L365" t="s">
        <v>19</v>
      </c>
      <c r="M365">
        <v>364</v>
      </c>
      <c r="N365" t="s">
        <v>32</v>
      </c>
      <c r="O365" t="s">
        <v>642</v>
      </c>
      <c r="P365" s="11">
        <f>SUMIF('cocina'!A:A,M365,'cocina'!K:K)</f>
        <v>157</v>
      </c>
      <c r="Q365" s="2">
        <f t="shared" si="15"/>
        <v>0.13888888889050577</v>
      </c>
      <c r="R365" s="2">
        <f>SUMIF('cocina'!A:A,M365,'cocina'!H:H)/1440</f>
        <v>7.7777777777777779E-2</v>
      </c>
      <c r="S365" s="2">
        <f t="shared" si="16"/>
        <v>6.1111111112727989E-2</v>
      </c>
      <c r="T365" t="str">
        <f t="shared" si="17"/>
        <v>SÍ</v>
      </c>
    </row>
    <row r="366" spans="1:20" x14ac:dyDescent="0.25">
      <c r="A366" s="6">
        <v>4</v>
      </c>
      <c r="B366" t="s">
        <v>643</v>
      </c>
      <c r="C366">
        <v>1</v>
      </c>
      <c r="D366" s="2">
        <v>45020.043749999997</v>
      </c>
      <c r="E366" s="1">
        <f>sala[[#This Row],[Hora de llegada]]</f>
        <v>45020.043749999997</v>
      </c>
      <c r="F366" s="2">
        <v>45020.189583333333</v>
      </c>
      <c r="G366" s="1">
        <f>sala[[#This Row],[Hora de Salida]]</f>
        <v>45020.189583333333</v>
      </c>
      <c r="H366" t="s">
        <v>16</v>
      </c>
      <c r="I366" t="s">
        <v>17</v>
      </c>
      <c r="J366" t="s">
        <v>25</v>
      </c>
      <c r="K366" s="13">
        <v>34.97</v>
      </c>
      <c r="L366" t="s">
        <v>46</v>
      </c>
      <c r="M366">
        <v>365</v>
      </c>
      <c r="N366" t="s">
        <v>75</v>
      </c>
      <c r="O366" t="s">
        <v>117</v>
      </c>
      <c r="P366" s="11">
        <f>SUMIF('cocina'!A:A,M366,'cocina'!K:K)</f>
        <v>108</v>
      </c>
      <c r="Q366" s="2">
        <f t="shared" si="15"/>
        <v>0.15625000000242531</v>
      </c>
      <c r="R366" s="2">
        <f>SUMIF('cocina'!A:A,M366,'cocina'!H:H)/1440</f>
        <v>1.7361111111111112E-2</v>
      </c>
      <c r="S366" s="2">
        <f t="shared" si="16"/>
        <v>0.13888888889131421</v>
      </c>
      <c r="T366" t="str">
        <f t="shared" si="17"/>
        <v>SÍ</v>
      </c>
    </row>
    <row r="367" spans="1:20" x14ac:dyDescent="0.25">
      <c r="A367" s="6">
        <v>17</v>
      </c>
      <c r="B367" t="s">
        <v>644</v>
      </c>
      <c r="C367">
        <v>5</v>
      </c>
      <c r="D367" s="2">
        <v>45020.064583333333</v>
      </c>
      <c r="E367" s="1">
        <f>sala[[#This Row],[Hora de llegada]]</f>
        <v>45020.064583333333</v>
      </c>
      <c r="F367" s="2">
        <v>45020.198611111111</v>
      </c>
      <c r="G367" s="1">
        <f>sala[[#This Row],[Hora de Salida]]</f>
        <v>45020.198611111111</v>
      </c>
      <c r="H367" t="s">
        <v>16</v>
      </c>
      <c r="I367" t="s">
        <v>17</v>
      </c>
      <c r="J367" t="s">
        <v>25</v>
      </c>
      <c r="K367" s="13">
        <v>10.57</v>
      </c>
      <c r="L367" t="s">
        <v>19</v>
      </c>
      <c r="M367">
        <v>366</v>
      </c>
      <c r="N367" t="s">
        <v>75</v>
      </c>
      <c r="O367" t="s">
        <v>645</v>
      </c>
      <c r="P367" s="11">
        <f>SUMIF('cocina'!A:A,M367,'cocina'!K:K)</f>
        <v>239</v>
      </c>
      <c r="Q367" s="2">
        <f t="shared" si="15"/>
        <v>0.13402777777810115</v>
      </c>
      <c r="R367" s="2">
        <f>SUMIF('cocina'!A:A,M367,'cocina'!H:H)/1440</f>
        <v>6.25E-2</v>
      </c>
      <c r="S367" s="2">
        <f t="shared" si="16"/>
        <v>7.1527777778101154E-2</v>
      </c>
      <c r="T367" t="str">
        <f t="shared" si="17"/>
        <v>SÍ</v>
      </c>
    </row>
    <row r="368" spans="1:20" x14ac:dyDescent="0.25">
      <c r="A368" s="6">
        <v>12</v>
      </c>
      <c r="B368" t="s">
        <v>646</v>
      </c>
      <c r="C368">
        <v>2</v>
      </c>
      <c r="D368" s="2">
        <v>45020.036805555559</v>
      </c>
      <c r="E368" s="1">
        <f>sala[[#This Row],[Hora de llegada]]</f>
        <v>45020.036805555559</v>
      </c>
      <c r="F368" s="2">
        <v>45020.15625</v>
      </c>
      <c r="G368" s="1">
        <f>sala[[#This Row],[Hora de Salida]]</f>
        <v>45020.15625</v>
      </c>
      <c r="H368" t="s">
        <v>16</v>
      </c>
      <c r="I368" t="s">
        <v>43</v>
      </c>
      <c r="J368" t="s">
        <v>30</v>
      </c>
      <c r="K368" s="13">
        <v>12.62</v>
      </c>
      <c r="L368" t="s">
        <v>31</v>
      </c>
      <c r="M368">
        <v>367</v>
      </c>
      <c r="N368" t="s">
        <v>75</v>
      </c>
      <c r="O368" t="s">
        <v>647</v>
      </c>
      <c r="P368" s="11">
        <f>SUMIF('cocina'!A:A,M368,'cocina'!K:K)</f>
        <v>101</v>
      </c>
      <c r="Q368" s="2">
        <f t="shared" si="15"/>
        <v>0.11944444444088731</v>
      </c>
      <c r="R368" s="2">
        <f>SUMIF('cocina'!A:A,M368,'cocina'!H:H)/1440</f>
        <v>5.0694444444444445E-2</v>
      </c>
      <c r="S368" s="2">
        <f t="shared" si="16"/>
        <v>6.8749999996442865E-2</v>
      </c>
      <c r="T368" t="str">
        <f t="shared" si="17"/>
        <v>SÍ</v>
      </c>
    </row>
    <row r="369" spans="1:20" x14ac:dyDescent="0.25">
      <c r="A369" s="6">
        <v>13</v>
      </c>
      <c r="B369" t="s">
        <v>648</v>
      </c>
      <c r="C369">
        <v>1</v>
      </c>
      <c r="D369" s="2">
        <v>45020.14166666667</v>
      </c>
      <c r="E369" s="1">
        <f>sala[[#This Row],[Hora de llegada]]</f>
        <v>45020.14166666667</v>
      </c>
      <c r="F369" s="2">
        <v>45020.231249999997</v>
      </c>
      <c r="G369" s="1">
        <f>sala[[#This Row],[Hora de Salida]]</f>
        <v>45020.231249999997</v>
      </c>
      <c r="H369" t="s">
        <v>23</v>
      </c>
      <c r="I369" t="s">
        <v>24</v>
      </c>
      <c r="J369" t="s">
        <v>18</v>
      </c>
      <c r="K369" s="13">
        <v>37.65</v>
      </c>
      <c r="L369" t="s">
        <v>46</v>
      </c>
      <c r="M369">
        <v>368</v>
      </c>
      <c r="N369" t="s">
        <v>26</v>
      </c>
      <c r="O369" t="s">
        <v>649</v>
      </c>
      <c r="P369" s="11">
        <f>SUMIF('cocina'!A:A,M369,'cocina'!K:K)</f>
        <v>123</v>
      </c>
      <c r="Q369" s="2">
        <f t="shared" si="15"/>
        <v>9.9999999993694175E-2</v>
      </c>
      <c r="R369" s="2">
        <f>SUMIF('cocina'!A:A,M369,'cocina'!H:H)/1440</f>
        <v>5.9027777777777776E-2</v>
      </c>
      <c r="S369" s="2">
        <f t="shared" si="16"/>
        <v>4.0972222215916398E-2</v>
      </c>
      <c r="T369" t="str">
        <f t="shared" si="17"/>
        <v>SÍ</v>
      </c>
    </row>
    <row r="370" spans="1:20" x14ac:dyDescent="0.25">
      <c r="A370" s="6">
        <v>20</v>
      </c>
      <c r="B370" t="s">
        <v>650</v>
      </c>
      <c r="C370">
        <v>2</v>
      </c>
      <c r="D370" s="2">
        <v>45020.09097222222</v>
      </c>
      <c r="E370" s="1">
        <f>sala[[#This Row],[Hora de llegada]]</f>
        <v>45020.09097222222</v>
      </c>
      <c r="F370" s="2">
        <v>45020.245833333334</v>
      </c>
      <c r="G370" s="1">
        <f>sala[[#This Row],[Hora de Salida]]</f>
        <v>45020.245833333334</v>
      </c>
      <c r="H370" t="s">
        <v>35</v>
      </c>
      <c r="I370" t="s">
        <v>17</v>
      </c>
      <c r="J370" t="s">
        <v>30</v>
      </c>
      <c r="K370" s="13">
        <v>34.83</v>
      </c>
      <c r="L370" t="s">
        <v>31</v>
      </c>
      <c r="M370">
        <v>369</v>
      </c>
      <c r="N370" t="s">
        <v>55</v>
      </c>
      <c r="O370" t="s">
        <v>651</v>
      </c>
      <c r="P370" s="11">
        <f>SUMIF('cocina'!A:A,M370,'cocina'!K:K)</f>
        <v>242</v>
      </c>
      <c r="Q370" s="2">
        <f t="shared" si="15"/>
        <v>0.15486111111385981</v>
      </c>
      <c r="R370" s="2">
        <f>SUMIF('cocina'!A:A,M370,'cocina'!H:H)/1440</f>
        <v>2.9166666666666667E-2</v>
      </c>
      <c r="S370" s="2">
        <f t="shared" si="16"/>
        <v>0.12569444444719313</v>
      </c>
      <c r="T370" t="str">
        <f t="shared" si="17"/>
        <v>SÍ</v>
      </c>
    </row>
    <row r="371" spans="1:20" x14ac:dyDescent="0.25">
      <c r="A371" s="6">
        <v>13</v>
      </c>
      <c r="B371" t="s">
        <v>652</v>
      </c>
      <c r="C371">
        <v>6</v>
      </c>
      <c r="D371" s="2">
        <v>45020.097222222219</v>
      </c>
      <c r="E371" s="1">
        <f>sala[[#This Row],[Hora de llegada]]</f>
        <v>45020.097222222219</v>
      </c>
      <c r="F371" s="2">
        <v>45020.140972222223</v>
      </c>
      <c r="G371" s="1">
        <f>sala[[#This Row],[Hora de Salida]]</f>
        <v>45020.140972222223</v>
      </c>
      <c r="H371" t="s">
        <v>16</v>
      </c>
      <c r="I371" t="s">
        <v>17</v>
      </c>
      <c r="J371" t="s">
        <v>30</v>
      </c>
      <c r="K371" s="13">
        <v>47.79</v>
      </c>
      <c r="L371" t="s">
        <v>31</v>
      </c>
      <c r="M371">
        <v>370</v>
      </c>
      <c r="N371" t="s">
        <v>55</v>
      </c>
      <c r="O371" t="s">
        <v>117</v>
      </c>
      <c r="P371" s="11">
        <f>SUMIF('cocina'!A:A,M371,'cocina'!K:K)</f>
        <v>72</v>
      </c>
      <c r="Q371" s="2">
        <f t="shared" si="15"/>
        <v>4.3750000004365575E-2</v>
      </c>
      <c r="R371" s="2">
        <f>SUMIF('cocina'!A:A,M371,'cocina'!H:H)/1440</f>
        <v>2.2916666666666665E-2</v>
      </c>
      <c r="S371" s="2">
        <f t="shared" si="16"/>
        <v>2.083333333769891E-2</v>
      </c>
      <c r="T371" t="str">
        <f t="shared" si="17"/>
        <v>SÍ</v>
      </c>
    </row>
    <row r="372" spans="1:20" x14ac:dyDescent="0.25">
      <c r="A372" s="6">
        <v>4</v>
      </c>
      <c r="B372" t="s">
        <v>653</v>
      </c>
      <c r="C372">
        <v>3</v>
      </c>
      <c r="D372" s="2">
        <v>45020.052777777775</v>
      </c>
      <c r="E372" s="1">
        <f>sala[[#This Row],[Hora de llegada]]</f>
        <v>45020.052777777775</v>
      </c>
      <c r="F372" s="2">
        <v>45020.188194444447</v>
      </c>
      <c r="G372" s="1">
        <f>sala[[#This Row],[Hora de Salida]]</f>
        <v>45020.188194444447</v>
      </c>
      <c r="H372" t="s">
        <v>39</v>
      </c>
      <c r="I372" t="s">
        <v>43</v>
      </c>
      <c r="J372" t="s">
        <v>30</v>
      </c>
      <c r="K372" s="13">
        <v>32.51</v>
      </c>
      <c r="L372" t="s">
        <v>46</v>
      </c>
      <c r="M372">
        <v>371</v>
      </c>
      <c r="N372" t="s">
        <v>70</v>
      </c>
      <c r="O372" t="s">
        <v>654</v>
      </c>
      <c r="P372" s="11">
        <f>SUMIF('cocina'!A:A,M372,'cocina'!K:K)</f>
        <v>200</v>
      </c>
      <c r="Q372" s="2">
        <f t="shared" si="15"/>
        <v>0.14583333333818396</v>
      </c>
      <c r="R372" s="2">
        <f>SUMIF('cocina'!A:A,M372,'cocina'!H:H)/1440</f>
        <v>3.4027777777777775E-2</v>
      </c>
      <c r="S372" s="2">
        <f t="shared" si="16"/>
        <v>0.11180555556040619</v>
      </c>
      <c r="T372" t="str">
        <f t="shared" si="17"/>
        <v>SÍ</v>
      </c>
    </row>
    <row r="373" spans="1:20" x14ac:dyDescent="0.25">
      <c r="A373" s="6">
        <v>14</v>
      </c>
      <c r="B373" t="s">
        <v>655</v>
      </c>
      <c r="C373">
        <v>5</v>
      </c>
      <c r="D373" s="2">
        <v>45020.115277777775</v>
      </c>
      <c r="E373" s="1">
        <f>sala[[#This Row],[Hora de llegada]]</f>
        <v>45020.115277777775</v>
      </c>
      <c r="F373" s="2">
        <v>45020.259722222225</v>
      </c>
      <c r="G373" s="1">
        <f>sala[[#This Row],[Hora de Salida]]</f>
        <v>45020.259722222225</v>
      </c>
      <c r="H373" t="s">
        <v>29</v>
      </c>
      <c r="I373" t="s">
        <v>17</v>
      </c>
      <c r="J373" t="s">
        <v>30</v>
      </c>
      <c r="K373" s="13">
        <v>17.170000000000002</v>
      </c>
      <c r="L373" t="s">
        <v>19</v>
      </c>
      <c r="M373">
        <v>372</v>
      </c>
      <c r="N373" t="s">
        <v>32</v>
      </c>
      <c r="O373" t="s">
        <v>128</v>
      </c>
      <c r="P373" s="11">
        <f>SUMIF('cocina'!A:A,M373,'cocina'!K:K)</f>
        <v>36</v>
      </c>
      <c r="Q373" s="2">
        <f t="shared" si="15"/>
        <v>0.14444444444961846</v>
      </c>
      <c r="R373" s="2">
        <f>SUMIF('cocina'!A:A,M373,'cocina'!H:H)/1440</f>
        <v>1.5277777777777777E-2</v>
      </c>
      <c r="S373" s="2">
        <f t="shared" si="16"/>
        <v>0.12916666667184068</v>
      </c>
      <c r="T373" t="str">
        <f t="shared" si="17"/>
        <v>SÍ</v>
      </c>
    </row>
    <row r="374" spans="1:20" x14ac:dyDescent="0.25">
      <c r="A374" s="6">
        <v>19</v>
      </c>
      <c r="B374" t="s">
        <v>656</v>
      </c>
      <c r="C374">
        <v>2</v>
      </c>
      <c r="D374" s="2">
        <v>45020.025694444441</v>
      </c>
      <c r="E374" s="1">
        <f>sala[[#This Row],[Hora de llegada]]</f>
        <v>45020.025694444441</v>
      </c>
      <c r="F374" s="2">
        <v>45020.132638888892</v>
      </c>
      <c r="G374" s="1">
        <f>sala[[#This Row],[Hora de Salida]]</f>
        <v>45020.132638888892</v>
      </c>
      <c r="H374" t="s">
        <v>35</v>
      </c>
      <c r="I374" t="s">
        <v>24</v>
      </c>
      <c r="J374" t="s">
        <v>18</v>
      </c>
      <c r="K374" s="13">
        <v>26.62</v>
      </c>
      <c r="L374" t="s">
        <v>46</v>
      </c>
      <c r="M374">
        <v>373</v>
      </c>
      <c r="N374" t="s">
        <v>94</v>
      </c>
      <c r="O374" t="s">
        <v>657</v>
      </c>
      <c r="P374" s="11">
        <f>SUMIF('cocina'!A:A,M374,'cocina'!K:K)</f>
        <v>160</v>
      </c>
      <c r="Q374" s="2">
        <f t="shared" si="15"/>
        <v>0.11736111111774032</v>
      </c>
      <c r="R374" s="2">
        <f>SUMIF('cocina'!A:A,M374,'cocina'!H:H)/1440</f>
        <v>8.0555555555555561E-2</v>
      </c>
      <c r="S374" s="2">
        <f t="shared" si="16"/>
        <v>3.6805555562184761E-2</v>
      </c>
      <c r="T374" t="str">
        <f t="shared" si="17"/>
        <v>SÍ</v>
      </c>
    </row>
    <row r="375" spans="1:20" x14ac:dyDescent="0.25">
      <c r="A375" s="6">
        <v>18</v>
      </c>
      <c r="B375" t="s">
        <v>658</v>
      </c>
      <c r="C375">
        <v>3</v>
      </c>
      <c r="D375" s="2">
        <v>45020.138194444444</v>
      </c>
      <c r="E375" s="1">
        <f>sala[[#This Row],[Hora de llegada]]</f>
        <v>45020.138194444444</v>
      </c>
      <c r="F375" s="2">
        <v>45020.183333333334</v>
      </c>
      <c r="G375" s="1">
        <f>sala[[#This Row],[Hora de Salida]]</f>
        <v>45020.183333333334</v>
      </c>
      <c r="H375" t="s">
        <v>29</v>
      </c>
      <c r="I375" t="s">
        <v>17</v>
      </c>
      <c r="J375" t="s">
        <v>30</v>
      </c>
      <c r="K375" s="13">
        <v>33.35</v>
      </c>
      <c r="L375" t="s">
        <v>31</v>
      </c>
      <c r="M375">
        <v>374</v>
      </c>
      <c r="N375" t="s">
        <v>36</v>
      </c>
      <c r="O375" t="s">
        <v>44</v>
      </c>
      <c r="P375" s="11">
        <f>SUMIF('cocina'!A:A,M375,'cocina'!K:K)</f>
        <v>35</v>
      </c>
      <c r="Q375" s="2">
        <f t="shared" si="15"/>
        <v>4.5138888890505768E-2</v>
      </c>
      <c r="R375" s="2">
        <f>SUMIF('cocina'!A:A,M375,'cocina'!H:H)/1440</f>
        <v>6.2500000000000003E-3</v>
      </c>
      <c r="S375" s="2">
        <f t="shared" si="16"/>
        <v>3.888888889050577E-2</v>
      </c>
      <c r="T375" t="str">
        <f t="shared" si="17"/>
        <v>SÍ</v>
      </c>
    </row>
    <row r="376" spans="1:20" x14ac:dyDescent="0.25">
      <c r="A376" s="6">
        <v>18</v>
      </c>
      <c r="B376" t="s">
        <v>659</v>
      </c>
      <c r="C376">
        <v>1</v>
      </c>
      <c r="D376" s="2">
        <v>45020.011805555558</v>
      </c>
      <c r="E376" s="1">
        <f>sala[[#This Row],[Hora de llegada]]</f>
        <v>45020.011805555558</v>
      </c>
      <c r="F376" s="2">
        <v>45020.131249999999</v>
      </c>
      <c r="G376" s="1">
        <f>sala[[#This Row],[Hora de Salida]]</f>
        <v>45020.131249999999</v>
      </c>
      <c r="H376" t="s">
        <v>16</v>
      </c>
      <c r="I376" t="s">
        <v>17</v>
      </c>
      <c r="J376" t="s">
        <v>30</v>
      </c>
      <c r="K376" s="13">
        <v>22.3</v>
      </c>
      <c r="L376" t="s">
        <v>19</v>
      </c>
      <c r="M376">
        <v>375</v>
      </c>
      <c r="N376" t="s">
        <v>20</v>
      </c>
      <c r="O376" t="s">
        <v>197</v>
      </c>
      <c r="P376" s="11">
        <f>SUMIF('cocina'!A:A,M376,'cocina'!K:K)</f>
        <v>93</v>
      </c>
      <c r="Q376" s="2">
        <f t="shared" si="15"/>
        <v>0.11944444444088731</v>
      </c>
      <c r="R376" s="2">
        <f>SUMIF('cocina'!A:A,M376,'cocina'!H:H)/1440</f>
        <v>1.8749999999999999E-2</v>
      </c>
      <c r="S376" s="2">
        <f t="shared" si="16"/>
        <v>0.10069444444088731</v>
      </c>
      <c r="T376" t="str">
        <f t="shared" si="17"/>
        <v>SÍ</v>
      </c>
    </row>
    <row r="377" spans="1:20" x14ac:dyDescent="0.25">
      <c r="A377" s="6">
        <v>16</v>
      </c>
      <c r="B377" t="s">
        <v>637</v>
      </c>
      <c r="C377">
        <v>4</v>
      </c>
      <c r="D377" s="2">
        <v>45020.120138888888</v>
      </c>
      <c r="E377" s="1">
        <f>sala[[#This Row],[Hora de llegada]]</f>
        <v>45020.120138888888</v>
      </c>
      <c r="F377" s="2">
        <v>45020.216666666667</v>
      </c>
      <c r="G377" s="1">
        <f>sala[[#This Row],[Hora de Salida]]</f>
        <v>45020.216666666667</v>
      </c>
      <c r="H377" t="s">
        <v>23</v>
      </c>
      <c r="I377" t="s">
        <v>17</v>
      </c>
      <c r="J377" t="s">
        <v>25</v>
      </c>
      <c r="K377" s="13">
        <v>27.51</v>
      </c>
      <c r="L377" t="s">
        <v>46</v>
      </c>
      <c r="M377">
        <v>376</v>
      </c>
      <c r="N377" t="s">
        <v>70</v>
      </c>
      <c r="O377" t="s">
        <v>342</v>
      </c>
      <c r="P377" s="11">
        <f>SUMIF('cocina'!A:A,M377,'cocina'!K:K)</f>
        <v>46</v>
      </c>
      <c r="Q377" s="2">
        <f t="shared" si="15"/>
        <v>0.10694444444622302</v>
      </c>
      <c r="R377" s="2">
        <f>SUMIF('cocina'!A:A,M377,'cocina'!H:H)/1440</f>
        <v>3.472222222222222E-3</v>
      </c>
      <c r="S377" s="2">
        <f t="shared" si="16"/>
        <v>0.10347222222400079</v>
      </c>
      <c r="T377" t="str">
        <f t="shared" si="17"/>
        <v>SÍ</v>
      </c>
    </row>
    <row r="378" spans="1:20" x14ac:dyDescent="0.25">
      <c r="A378" s="6">
        <v>5</v>
      </c>
      <c r="B378" t="s">
        <v>660</v>
      </c>
      <c r="C378">
        <v>1</v>
      </c>
      <c r="D378" s="2">
        <v>45020.054166666669</v>
      </c>
      <c r="E378" s="1">
        <f>sala[[#This Row],[Hora de llegada]]</f>
        <v>45020.054166666669</v>
      </c>
      <c r="F378" s="2">
        <v>45020.198611111111</v>
      </c>
      <c r="G378" s="1">
        <f>sala[[#This Row],[Hora de Salida]]</f>
        <v>45020.198611111111</v>
      </c>
      <c r="H378" t="s">
        <v>39</v>
      </c>
      <c r="I378" t="s">
        <v>17</v>
      </c>
      <c r="J378" t="s">
        <v>30</v>
      </c>
      <c r="K378" s="13">
        <v>14.96</v>
      </c>
      <c r="L378" t="s">
        <v>31</v>
      </c>
      <c r="M378">
        <v>377</v>
      </c>
      <c r="N378" t="s">
        <v>36</v>
      </c>
      <c r="O378" t="s">
        <v>661</v>
      </c>
      <c r="P378" s="11">
        <f>SUMIF('cocina'!A:A,M378,'cocina'!K:K)</f>
        <v>100</v>
      </c>
      <c r="Q378" s="2">
        <f t="shared" si="15"/>
        <v>0.1444444444423425</v>
      </c>
      <c r="R378" s="2">
        <f>SUMIF('cocina'!A:A,M378,'cocina'!H:H)/1440</f>
        <v>3.1944444444444442E-2</v>
      </c>
      <c r="S378" s="2">
        <f t="shared" si="16"/>
        <v>0.11249999999789806</v>
      </c>
      <c r="T378" t="str">
        <f t="shared" si="17"/>
        <v>SÍ</v>
      </c>
    </row>
    <row r="379" spans="1:20" x14ac:dyDescent="0.25">
      <c r="A379" s="6">
        <v>3</v>
      </c>
      <c r="B379" t="s">
        <v>662</v>
      </c>
      <c r="C379">
        <v>1</v>
      </c>
      <c r="D379" s="2">
        <v>45020.163194444445</v>
      </c>
      <c r="E379" s="1">
        <f>sala[[#This Row],[Hora de llegada]]</f>
        <v>45020.163194444445</v>
      </c>
      <c r="F379" s="2">
        <v>45020.220833333333</v>
      </c>
      <c r="G379" s="1">
        <f>sala[[#This Row],[Hora de Salida]]</f>
        <v>45020.220833333333</v>
      </c>
      <c r="H379" t="s">
        <v>23</v>
      </c>
      <c r="I379" t="s">
        <v>17</v>
      </c>
      <c r="J379" t="s">
        <v>25</v>
      </c>
      <c r="K379" s="13">
        <v>40.31</v>
      </c>
      <c r="L379" t="s">
        <v>31</v>
      </c>
      <c r="M379">
        <v>378</v>
      </c>
      <c r="N379" t="s">
        <v>40</v>
      </c>
      <c r="O379" t="s">
        <v>663</v>
      </c>
      <c r="P379" s="11">
        <f>SUMIF('cocina'!A:A,M379,'cocina'!K:K)</f>
        <v>49</v>
      </c>
      <c r="Q379" s="2">
        <f t="shared" si="15"/>
        <v>5.7638888887595385E-2</v>
      </c>
      <c r="R379" s="2">
        <f>SUMIF('cocina'!A:A,M379,'cocina'!H:H)/1440</f>
        <v>1.4583333333333334E-2</v>
      </c>
      <c r="S379" s="2">
        <f t="shared" si="16"/>
        <v>4.3055555554262048E-2</v>
      </c>
      <c r="T379" t="str">
        <f t="shared" si="17"/>
        <v>SÍ</v>
      </c>
    </row>
    <row r="380" spans="1:20" x14ac:dyDescent="0.25">
      <c r="A380" s="6">
        <v>4</v>
      </c>
      <c r="B380" t="s">
        <v>373</v>
      </c>
      <c r="C380">
        <v>2</v>
      </c>
      <c r="D380" s="2">
        <v>45020.063194444447</v>
      </c>
      <c r="E380" s="1">
        <f>sala[[#This Row],[Hora de llegada]]</f>
        <v>45020.063194444447</v>
      </c>
      <c r="F380" s="2">
        <v>45020.164583333331</v>
      </c>
      <c r="G380" s="1">
        <f>sala[[#This Row],[Hora de Salida]]</f>
        <v>45020.164583333331</v>
      </c>
      <c r="H380" t="s">
        <v>16</v>
      </c>
      <c r="I380" t="s">
        <v>24</v>
      </c>
      <c r="J380" t="s">
        <v>30</v>
      </c>
      <c r="K380" s="13">
        <v>10.61</v>
      </c>
      <c r="L380" t="s">
        <v>46</v>
      </c>
      <c r="M380">
        <v>379</v>
      </c>
      <c r="N380" t="s">
        <v>75</v>
      </c>
      <c r="O380" t="s">
        <v>44</v>
      </c>
      <c r="P380" s="11">
        <f>SUMIF('cocina'!A:A,M380,'cocina'!K:K)</f>
        <v>70</v>
      </c>
      <c r="Q380" s="2">
        <f t="shared" si="15"/>
        <v>0.11180555555135167</v>
      </c>
      <c r="R380" s="2">
        <f>SUMIF('cocina'!A:A,M380,'cocina'!H:H)/1440</f>
        <v>4.1666666666666666E-3</v>
      </c>
      <c r="S380" s="2">
        <f t="shared" si="16"/>
        <v>0.10763888888468501</v>
      </c>
      <c r="T380" t="str">
        <f t="shared" si="17"/>
        <v>SÍ</v>
      </c>
    </row>
    <row r="381" spans="1:20" x14ac:dyDescent="0.25">
      <c r="A381" s="6">
        <v>5</v>
      </c>
      <c r="B381" t="s">
        <v>320</v>
      </c>
      <c r="C381">
        <v>1</v>
      </c>
      <c r="D381" s="2">
        <v>45020.040277777778</v>
      </c>
      <c r="E381" s="1">
        <f>sala[[#This Row],[Hora de llegada]]</f>
        <v>45020.040277777778</v>
      </c>
      <c r="F381" s="2">
        <v>45020.189583333333</v>
      </c>
      <c r="G381" s="1">
        <f>sala[[#This Row],[Hora de Salida]]</f>
        <v>45020.189583333333</v>
      </c>
      <c r="H381" t="s">
        <v>16</v>
      </c>
      <c r="I381" t="s">
        <v>43</v>
      </c>
      <c r="J381" t="s">
        <v>18</v>
      </c>
      <c r="K381" s="13">
        <v>22.53</v>
      </c>
      <c r="L381" t="s">
        <v>31</v>
      </c>
      <c r="M381">
        <v>380</v>
      </c>
      <c r="N381" t="s">
        <v>94</v>
      </c>
      <c r="O381" t="s">
        <v>664</v>
      </c>
      <c r="P381" s="11">
        <f>SUMIF('cocina'!A:A,M381,'cocina'!K:K)</f>
        <v>137</v>
      </c>
      <c r="Q381" s="2">
        <f t="shared" si="15"/>
        <v>0.14930555555474712</v>
      </c>
      <c r="R381" s="2">
        <f>SUMIF('cocina'!A:A,M381,'cocina'!H:H)/1440</f>
        <v>6.458333333333334E-2</v>
      </c>
      <c r="S381" s="2">
        <f t="shared" si="16"/>
        <v>8.4722222221413776E-2</v>
      </c>
      <c r="T381" t="str">
        <f t="shared" si="17"/>
        <v>SÍ</v>
      </c>
    </row>
    <row r="382" spans="1:20" x14ac:dyDescent="0.25">
      <c r="A382" s="6">
        <v>4</v>
      </c>
      <c r="B382" t="s">
        <v>665</v>
      </c>
      <c r="C382">
        <v>1</v>
      </c>
      <c r="D382" s="2">
        <v>45020.039583333331</v>
      </c>
      <c r="E382" s="1">
        <f>sala[[#This Row],[Hora de llegada]]</f>
        <v>45020.039583333331</v>
      </c>
      <c r="F382" s="2">
        <v>45020.188888888886</v>
      </c>
      <c r="G382" s="1">
        <f>sala[[#This Row],[Hora de Salida]]</f>
        <v>45020.188888888886</v>
      </c>
      <c r="H382" t="s">
        <v>23</v>
      </c>
      <c r="I382" t="s">
        <v>24</v>
      </c>
      <c r="J382" t="s">
        <v>18</v>
      </c>
      <c r="K382" s="13">
        <v>27.69</v>
      </c>
      <c r="L382" t="s">
        <v>31</v>
      </c>
      <c r="M382">
        <v>381</v>
      </c>
      <c r="N382" t="s">
        <v>55</v>
      </c>
      <c r="O382" t="s">
        <v>666</v>
      </c>
      <c r="P382" s="11">
        <f>SUMIF('cocina'!A:A,M382,'cocina'!K:K)</f>
        <v>144</v>
      </c>
      <c r="Q382" s="2">
        <f t="shared" si="15"/>
        <v>0.14930555555474712</v>
      </c>
      <c r="R382" s="2">
        <f>SUMIF('cocina'!A:A,M382,'cocina'!H:H)/1440</f>
        <v>3.2638888888888891E-2</v>
      </c>
      <c r="S382" s="2">
        <f t="shared" si="16"/>
        <v>0.11666666666585823</v>
      </c>
      <c r="T382" t="str">
        <f t="shared" si="17"/>
        <v>SÍ</v>
      </c>
    </row>
    <row r="383" spans="1:20" x14ac:dyDescent="0.25">
      <c r="A383" s="6">
        <v>20</v>
      </c>
      <c r="B383" t="s">
        <v>180</v>
      </c>
      <c r="C383">
        <v>6</v>
      </c>
      <c r="D383" s="2">
        <v>45020.131249999999</v>
      </c>
      <c r="E383" s="1">
        <f>sala[[#This Row],[Hora de llegada]]</f>
        <v>45020.131249999999</v>
      </c>
      <c r="F383" s="2">
        <v>45020.268750000003</v>
      </c>
      <c r="G383" s="1">
        <f>sala[[#This Row],[Hora de Salida]]</f>
        <v>45020.268750000003</v>
      </c>
      <c r="H383" t="s">
        <v>29</v>
      </c>
      <c r="I383" t="s">
        <v>43</v>
      </c>
      <c r="J383" t="s">
        <v>18</v>
      </c>
      <c r="K383" s="13">
        <v>19.8</v>
      </c>
      <c r="L383" t="s">
        <v>19</v>
      </c>
      <c r="M383">
        <v>382</v>
      </c>
      <c r="N383" t="s">
        <v>70</v>
      </c>
      <c r="O383" t="s">
        <v>62</v>
      </c>
      <c r="P383" s="11">
        <f>SUMIF('cocina'!A:A,M383,'cocina'!K:K)</f>
        <v>87</v>
      </c>
      <c r="Q383" s="2">
        <f t="shared" si="15"/>
        <v>0.13750000000436557</v>
      </c>
      <c r="R383" s="2">
        <f>SUMIF('cocina'!A:A,M383,'cocina'!H:H)/1440</f>
        <v>3.7499999999999999E-2</v>
      </c>
      <c r="S383" s="2">
        <f t="shared" si="16"/>
        <v>0.10000000000436557</v>
      </c>
      <c r="T383" t="str">
        <f t="shared" si="17"/>
        <v>SÍ</v>
      </c>
    </row>
    <row r="384" spans="1:20" x14ac:dyDescent="0.25">
      <c r="A384" s="6">
        <v>6</v>
      </c>
      <c r="B384" t="s">
        <v>667</v>
      </c>
      <c r="C384">
        <v>6</v>
      </c>
      <c r="D384" s="2">
        <v>45020.145138888889</v>
      </c>
      <c r="E384" s="1">
        <f>sala[[#This Row],[Hora de llegada]]</f>
        <v>45020.145138888889</v>
      </c>
      <c r="F384" s="2">
        <v>45020.272916666669</v>
      </c>
      <c r="G384" s="1">
        <f>sala[[#This Row],[Hora de Salida]]</f>
        <v>45020.272916666669</v>
      </c>
      <c r="H384" t="s">
        <v>39</v>
      </c>
      <c r="I384" t="s">
        <v>17</v>
      </c>
      <c r="J384" t="s">
        <v>30</v>
      </c>
      <c r="K384" s="13">
        <v>31.33</v>
      </c>
      <c r="L384" t="s">
        <v>31</v>
      </c>
      <c r="M384">
        <v>383</v>
      </c>
      <c r="N384" t="s">
        <v>75</v>
      </c>
      <c r="O384" t="s">
        <v>117</v>
      </c>
      <c r="P384" s="11">
        <f>SUMIF('cocina'!A:A,M384,'cocina'!K:K)</f>
        <v>108</v>
      </c>
      <c r="Q384" s="2">
        <f t="shared" si="15"/>
        <v>0.12777777777955635</v>
      </c>
      <c r="R384" s="2">
        <f>SUMIF('cocina'!A:A,M384,'cocina'!H:H)/1440</f>
        <v>6.2500000000000003E-3</v>
      </c>
      <c r="S384" s="2">
        <f t="shared" si="16"/>
        <v>0.12152777777955634</v>
      </c>
      <c r="T384" t="str">
        <f t="shared" si="17"/>
        <v>SÍ</v>
      </c>
    </row>
    <row r="385" spans="1:20" x14ac:dyDescent="0.25">
      <c r="A385" s="6">
        <v>1</v>
      </c>
      <c r="B385" t="s">
        <v>668</v>
      </c>
      <c r="C385">
        <v>5</v>
      </c>
      <c r="D385" s="2">
        <v>45020.007638888892</v>
      </c>
      <c r="E385" s="1">
        <f>sala[[#This Row],[Hora de llegada]]</f>
        <v>45020.007638888892</v>
      </c>
      <c r="F385" s="2">
        <v>45020.106249999997</v>
      </c>
      <c r="G385" s="1">
        <f>sala[[#This Row],[Hora de Salida]]</f>
        <v>45020.106249999997</v>
      </c>
      <c r="H385" t="s">
        <v>23</v>
      </c>
      <c r="I385" t="s">
        <v>24</v>
      </c>
      <c r="J385" t="s">
        <v>18</v>
      </c>
      <c r="K385" s="13">
        <v>39.32</v>
      </c>
      <c r="L385" t="s">
        <v>19</v>
      </c>
      <c r="M385">
        <v>384</v>
      </c>
      <c r="N385" t="s">
        <v>47</v>
      </c>
      <c r="O385" t="s">
        <v>669</v>
      </c>
      <c r="P385" s="11">
        <f>SUMIF('cocina'!A:A,M385,'cocina'!K:K)</f>
        <v>120</v>
      </c>
      <c r="Q385" s="2">
        <f t="shared" si="15"/>
        <v>9.8611111105128657E-2</v>
      </c>
      <c r="R385" s="2">
        <f>SUMIF('cocina'!A:A,M385,'cocina'!H:H)/1440</f>
        <v>7.6388888888888895E-2</v>
      </c>
      <c r="S385" s="2">
        <f t="shared" si="16"/>
        <v>2.2222222216239762E-2</v>
      </c>
      <c r="T385" t="str">
        <f t="shared" si="17"/>
        <v>SÍ</v>
      </c>
    </row>
    <row r="386" spans="1:20" x14ac:dyDescent="0.25">
      <c r="A386" s="6">
        <v>6</v>
      </c>
      <c r="B386" t="s">
        <v>670</v>
      </c>
      <c r="C386">
        <v>6</v>
      </c>
      <c r="D386" s="2">
        <v>45021.150694444441</v>
      </c>
      <c r="E386" s="1">
        <f>sala[[#This Row],[Hora de llegada]]</f>
        <v>45021.150694444441</v>
      </c>
      <c r="F386" s="2">
        <v>45021.279861111114</v>
      </c>
      <c r="G386" s="1">
        <f>sala[[#This Row],[Hora de Salida]]</f>
        <v>45021.279861111114</v>
      </c>
      <c r="H386" t="s">
        <v>16</v>
      </c>
      <c r="I386" t="s">
        <v>24</v>
      </c>
      <c r="J386" t="s">
        <v>30</v>
      </c>
      <c r="K386" s="13">
        <v>11.14</v>
      </c>
      <c r="L386" t="s">
        <v>46</v>
      </c>
      <c r="M386">
        <v>385</v>
      </c>
      <c r="N386" t="s">
        <v>20</v>
      </c>
      <c r="O386" t="s">
        <v>111</v>
      </c>
      <c r="P386" s="11">
        <f>SUMIF('cocina'!A:A,M386,'cocina'!K:K)</f>
        <v>60</v>
      </c>
      <c r="Q386" s="2">
        <f t="shared" ref="Q386:Q449" si="18">IF(L386="Ocupada",F386-D386+"00:15",F386-D386)</f>
        <v>0.13958333333963915</v>
      </c>
      <c r="R386" s="2">
        <f>SUMIF('cocina'!A:A,M386,'cocina'!H:H)/1440</f>
        <v>1.5277777777777777E-2</v>
      </c>
      <c r="S386" s="2">
        <f t="shared" si="16"/>
        <v>0.12430555556186138</v>
      </c>
      <c r="T386" t="str">
        <f t="shared" si="17"/>
        <v>SÍ</v>
      </c>
    </row>
    <row r="387" spans="1:20" x14ac:dyDescent="0.25">
      <c r="A387" s="6">
        <v>5</v>
      </c>
      <c r="B387" t="s">
        <v>591</v>
      </c>
      <c r="C387">
        <v>2</v>
      </c>
      <c r="D387" s="2">
        <v>45021.022916666669</v>
      </c>
      <c r="E387" s="1">
        <f>sala[[#This Row],[Hora de llegada]]</f>
        <v>45021.022916666669</v>
      </c>
      <c r="F387" s="2">
        <v>45021.123611111114</v>
      </c>
      <c r="G387" s="1">
        <f>sala[[#This Row],[Hora de Salida]]</f>
        <v>45021.123611111114</v>
      </c>
      <c r="H387" t="s">
        <v>39</v>
      </c>
      <c r="I387" t="s">
        <v>17</v>
      </c>
      <c r="J387" t="s">
        <v>18</v>
      </c>
      <c r="K387" s="13">
        <v>28.96</v>
      </c>
      <c r="L387" t="s">
        <v>46</v>
      </c>
      <c r="M387">
        <v>386</v>
      </c>
      <c r="N387" t="s">
        <v>47</v>
      </c>
      <c r="O387" t="s">
        <v>450</v>
      </c>
      <c r="P387" s="11">
        <f>SUMIF('cocina'!A:A,M387,'cocina'!K:K)</f>
        <v>99</v>
      </c>
      <c r="Q387" s="2">
        <f t="shared" si="18"/>
        <v>0.11111111111191956</v>
      </c>
      <c r="R387" s="2">
        <f>SUMIF('cocina'!A:A,M387,'cocina'!H:H)/1440</f>
        <v>2.7777777777777776E-2</v>
      </c>
      <c r="S387" s="2">
        <f t="shared" ref="S387:S450" si="19">IF(N(R387) &gt; N(Q387), 0, N(Q387) - N(R387))</f>
        <v>8.3333333334141779E-2</v>
      </c>
      <c r="T387" t="str">
        <f t="shared" ref="T387:T450" si="20">IF(S387=0,"NO","SÍ")</f>
        <v>SÍ</v>
      </c>
    </row>
    <row r="388" spans="1:20" x14ac:dyDescent="0.25">
      <c r="A388" s="6">
        <v>6</v>
      </c>
      <c r="B388" t="s">
        <v>671</v>
      </c>
      <c r="C388">
        <v>5</v>
      </c>
      <c r="D388" s="2">
        <v>45021.131249999999</v>
      </c>
      <c r="E388" s="1">
        <f>sala[[#This Row],[Hora de llegada]]</f>
        <v>45021.131249999999</v>
      </c>
      <c r="F388" s="2">
        <v>45021.256944444445</v>
      </c>
      <c r="G388" s="1">
        <f>sala[[#This Row],[Hora de Salida]]</f>
        <v>45021.256944444445</v>
      </c>
      <c r="H388" t="s">
        <v>35</v>
      </c>
      <c r="I388" t="s">
        <v>17</v>
      </c>
      <c r="J388" t="s">
        <v>25</v>
      </c>
      <c r="K388" s="13">
        <v>20.84</v>
      </c>
      <c r="L388" t="s">
        <v>46</v>
      </c>
      <c r="M388">
        <v>387</v>
      </c>
      <c r="N388" t="s">
        <v>47</v>
      </c>
      <c r="O388" t="s">
        <v>197</v>
      </c>
      <c r="P388" s="11">
        <f>SUMIF('cocina'!A:A,M388,'cocina'!K:K)</f>
        <v>93</v>
      </c>
      <c r="Q388" s="2">
        <f t="shared" si="18"/>
        <v>0.13611111111337473</v>
      </c>
      <c r="R388" s="2">
        <f>SUMIF('cocina'!A:A,M388,'cocina'!H:H)/1440</f>
        <v>1.2500000000000001E-2</v>
      </c>
      <c r="S388" s="2">
        <f t="shared" si="19"/>
        <v>0.12361111111337474</v>
      </c>
      <c r="T388" t="str">
        <f t="shared" si="20"/>
        <v>SÍ</v>
      </c>
    </row>
    <row r="389" spans="1:20" x14ac:dyDescent="0.25">
      <c r="A389" s="6">
        <v>18</v>
      </c>
      <c r="B389" t="s">
        <v>341</v>
      </c>
      <c r="C389">
        <v>2</v>
      </c>
      <c r="D389" s="2">
        <v>45021.022916666669</v>
      </c>
      <c r="E389" s="1">
        <f>sala[[#This Row],[Hora de llegada]]</f>
        <v>45021.022916666669</v>
      </c>
      <c r="F389" s="2">
        <v>45021.149305555555</v>
      </c>
      <c r="G389" s="1">
        <f>sala[[#This Row],[Hora de Salida]]</f>
        <v>45021.149305555555</v>
      </c>
      <c r="H389" t="s">
        <v>29</v>
      </c>
      <c r="I389" t="s">
        <v>17</v>
      </c>
      <c r="J389" t="s">
        <v>30</v>
      </c>
      <c r="K389" s="13">
        <v>27.03</v>
      </c>
      <c r="L389" t="s">
        <v>31</v>
      </c>
      <c r="M389">
        <v>388</v>
      </c>
      <c r="N389" t="s">
        <v>20</v>
      </c>
      <c r="O389" t="s">
        <v>672</v>
      </c>
      <c r="P389" s="11">
        <f>SUMIF('cocina'!A:A,M389,'cocina'!K:K)</f>
        <v>291</v>
      </c>
      <c r="Q389" s="2">
        <f t="shared" si="18"/>
        <v>0.12638888888614019</v>
      </c>
      <c r="R389" s="2">
        <f>SUMIF('cocina'!A:A,M389,'cocina'!H:H)/1440</f>
        <v>0.11874999999999999</v>
      </c>
      <c r="S389" s="2">
        <f t="shared" si="19"/>
        <v>7.6388888861401993E-3</v>
      </c>
      <c r="T389" t="str">
        <f t="shared" si="20"/>
        <v>SÍ</v>
      </c>
    </row>
    <row r="390" spans="1:20" x14ac:dyDescent="0.25">
      <c r="A390" s="6">
        <v>19</v>
      </c>
      <c r="B390" t="s">
        <v>673</v>
      </c>
      <c r="C390">
        <v>5</v>
      </c>
      <c r="D390" s="2">
        <v>45021.001388888886</v>
      </c>
      <c r="E390" s="1">
        <f>sala[[#This Row],[Hora de llegada]]</f>
        <v>45021.001388888886</v>
      </c>
      <c r="F390" s="2">
        <v>45021.09375</v>
      </c>
      <c r="G390" s="1">
        <f>sala[[#This Row],[Hora de Salida]]</f>
        <v>45021.09375</v>
      </c>
      <c r="H390" t="s">
        <v>16</v>
      </c>
      <c r="I390" t="s">
        <v>17</v>
      </c>
      <c r="J390" t="s">
        <v>30</v>
      </c>
      <c r="K390" s="13">
        <v>39.14</v>
      </c>
      <c r="L390" t="s">
        <v>19</v>
      </c>
      <c r="M390">
        <v>389</v>
      </c>
      <c r="N390" t="s">
        <v>47</v>
      </c>
      <c r="O390" t="s">
        <v>450</v>
      </c>
      <c r="P390" s="11">
        <f>SUMIF('cocina'!A:A,M390,'cocina'!K:K)</f>
        <v>33</v>
      </c>
      <c r="Q390" s="2">
        <f t="shared" si="18"/>
        <v>9.2361111113859806E-2</v>
      </c>
      <c r="R390" s="2">
        <f>SUMIF('cocina'!A:A,M390,'cocina'!H:H)/1440</f>
        <v>1.6666666666666666E-2</v>
      </c>
      <c r="S390" s="2">
        <f t="shared" si="19"/>
        <v>7.5694444447193143E-2</v>
      </c>
      <c r="T390" t="str">
        <f t="shared" si="20"/>
        <v>SÍ</v>
      </c>
    </row>
    <row r="391" spans="1:20" x14ac:dyDescent="0.25">
      <c r="A391" s="6">
        <v>9</v>
      </c>
      <c r="B391" t="s">
        <v>110</v>
      </c>
      <c r="C391">
        <v>2</v>
      </c>
      <c r="D391" s="2">
        <v>45021.124305555553</v>
      </c>
      <c r="E391" s="1">
        <f>sala[[#This Row],[Hora de llegada]]</f>
        <v>45021.124305555553</v>
      </c>
      <c r="F391" s="2">
        <v>45021.22152777778</v>
      </c>
      <c r="G391" s="1">
        <f>sala[[#This Row],[Hora de Salida]]</f>
        <v>45021.22152777778</v>
      </c>
      <c r="H391" t="s">
        <v>16</v>
      </c>
      <c r="I391" t="s">
        <v>17</v>
      </c>
      <c r="J391" t="s">
        <v>30</v>
      </c>
      <c r="K391" s="13">
        <v>42.68</v>
      </c>
      <c r="L391" t="s">
        <v>19</v>
      </c>
      <c r="M391">
        <v>390</v>
      </c>
      <c r="N391" t="s">
        <v>75</v>
      </c>
      <c r="O391" t="s">
        <v>674</v>
      </c>
      <c r="P391" s="11">
        <f>SUMIF('cocina'!A:A,M391,'cocina'!K:K)</f>
        <v>143</v>
      </c>
      <c r="Q391" s="2">
        <f t="shared" si="18"/>
        <v>9.7222222226264421E-2</v>
      </c>
      <c r="R391" s="2">
        <f>SUMIF('cocina'!A:A,M391,'cocina'!H:H)/1440</f>
        <v>6.458333333333334E-2</v>
      </c>
      <c r="S391" s="2">
        <f t="shared" si="19"/>
        <v>3.2638888892931081E-2</v>
      </c>
      <c r="T391" t="str">
        <f t="shared" si="20"/>
        <v>SÍ</v>
      </c>
    </row>
    <row r="392" spans="1:20" x14ac:dyDescent="0.25">
      <c r="A392" s="6">
        <v>15</v>
      </c>
      <c r="B392" t="s">
        <v>675</v>
      </c>
      <c r="C392">
        <v>1</v>
      </c>
      <c r="D392" s="2">
        <v>45021.086805555555</v>
      </c>
      <c r="E392" s="1">
        <f>sala[[#This Row],[Hora de llegada]]</f>
        <v>45021.086805555555</v>
      </c>
      <c r="F392" s="2">
        <v>45021.17291666667</v>
      </c>
      <c r="G392" s="1">
        <f>sala[[#This Row],[Hora de Salida]]</f>
        <v>45021.17291666667</v>
      </c>
      <c r="H392" t="s">
        <v>16</v>
      </c>
      <c r="I392" t="s">
        <v>17</v>
      </c>
      <c r="J392" t="s">
        <v>30</v>
      </c>
      <c r="K392" s="13">
        <v>48.6</v>
      </c>
      <c r="L392" t="s">
        <v>19</v>
      </c>
      <c r="M392">
        <v>391</v>
      </c>
      <c r="N392" t="s">
        <v>70</v>
      </c>
      <c r="O392" t="s">
        <v>346</v>
      </c>
      <c r="P392" s="11">
        <f>SUMIF('cocina'!A:A,M392,'cocina'!K:K)</f>
        <v>22</v>
      </c>
      <c r="Q392" s="2">
        <f t="shared" si="18"/>
        <v>8.6111111115314998E-2</v>
      </c>
      <c r="R392" s="2">
        <f>SUMIF('cocina'!A:A,M392,'cocina'!H:H)/1440</f>
        <v>2.4305555555555556E-2</v>
      </c>
      <c r="S392" s="2">
        <f t="shared" si="19"/>
        <v>6.1805555559759445E-2</v>
      </c>
      <c r="T392" t="str">
        <f t="shared" si="20"/>
        <v>SÍ</v>
      </c>
    </row>
    <row r="393" spans="1:20" x14ac:dyDescent="0.25">
      <c r="A393" s="6">
        <v>14</v>
      </c>
      <c r="B393" t="s">
        <v>676</v>
      </c>
      <c r="C393">
        <v>3</v>
      </c>
      <c r="D393" s="2">
        <v>45021.022916666669</v>
      </c>
      <c r="E393" s="1">
        <f>sala[[#This Row],[Hora de llegada]]</f>
        <v>45021.022916666669</v>
      </c>
      <c r="F393" s="2">
        <v>45021.172222222223</v>
      </c>
      <c r="G393" s="1">
        <f>sala[[#This Row],[Hora de Salida]]</f>
        <v>45021.172222222223</v>
      </c>
      <c r="H393" t="s">
        <v>29</v>
      </c>
      <c r="I393" t="s">
        <v>17</v>
      </c>
      <c r="J393" t="s">
        <v>30</v>
      </c>
      <c r="K393" s="13">
        <v>32.729999999999997</v>
      </c>
      <c r="L393" t="s">
        <v>46</v>
      </c>
      <c r="M393">
        <v>392</v>
      </c>
      <c r="N393" t="s">
        <v>52</v>
      </c>
      <c r="O393" t="s">
        <v>357</v>
      </c>
      <c r="P393" s="11">
        <f>SUMIF('cocina'!A:A,M393,'cocina'!K:K)</f>
        <v>120</v>
      </c>
      <c r="Q393" s="2">
        <f t="shared" si="18"/>
        <v>0.15972222222141377</v>
      </c>
      <c r="R393" s="2">
        <f>SUMIF('cocina'!A:A,M393,'cocina'!H:H)/1440</f>
        <v>3.7499999999999999E-2</v>
      </c>
      <c r="S393" s="2">
        <f t="shared" si="19"/>
        <v>0.12222222222141377</v>
      </c>
      <c r="T393" t="str">
        <f t="shared" si="20"/>
        <v>SÍ</v>
      </c>
    </row>
    <row r="394" spans="1:20" x14ac:dyDescent="0.25">
      <c r="A394" s="6">
        <v>13</v>
      </c>
      <c r="B394" t="s">
        <v>677</v>
      </c>
      <c r="C394">
        <v>3</v>
      </c>
      <c r="D394" s="2">
        <v>45021.106249999997</v>
      </c>
      <c r="E394" s="1">
        <f>sala[[#This Row],[Hora de llegada]]</f>
        <v>45021.106249999997</v>
      </c>
      <c r="F394" s="2">
        <v>45021.220138888886</v>
      </c>
      <c r="G394" s="1">
        <f>sala[[#This Row],[Hora de Salida]]</f>
        <v>45021.220138888886</v>
      </c>
      <c r="H394" t="s">
        <v>39</v>
      </c>
      <c r="I394" t="s">
        <v>17</v>
      </c>
      <c r="J394" t="s">
        <v>30</v>
      </c>
      <c r="K394" s="13">
        <v>12.54</v>
      </c>
      <c r="L394" t="s">
        <v>46</v>
      </c>
      <c r="M394">
        <v>393</v>
      </c>
      <c r="N394" t="s">
        <v>26</v>
      </c>
      <c r="O394" t="s">
        <v>678</v>
      </c>
      <c r="P394" s="11">
        <f>SUMIF('cocina'!A:A,M394,'cocina'!K:K)</f>
        <v>208</v>
      </c>
      <c r="Q394" s="2">
        <f t="shared" si="18"/>
        <v>0.12430555555571725</v>
      </c>
      <c r="R394" s="2">
        <f>SUMIF('cocina'!A:A,M394,'cocina'!H:H)/1440</f>
        <v>7.5694444444444439E-2</v>
      </c>
      <c r="S394" s="2">
        <f t="shared" si="19"/>
        <v>4.8611111111272809E-2</v>
      </c>
      <c r="T394" t="str">
        <f t="shared" si="20"/>
        <v>SÍ</v>
      </c>
    </row>
    <row r="395" spans="1:20" x14ac:dyDescent="0.25">
      <c r="A395" s="6">
        <v>17</v>
      </c>
      <c r="B395" t="s">
        <v>51</v>
      </c>
      <c r="C395">
        <v>1</v>
      </c>
      <c r="D395" s="2">
        <v>45021.143055555556</v>
      </c>
      <c r="E395" s="1">
        <f>sala[[#This Row],[Hora de llegada]]</f>
        <v>45021.143055555556</v>
      </c>
      <c r="F395" s="2">
        <v>45021.293055555558</v>
      </c>
      <c r="G395" s="1">
        <f>sala[[#This Row],[Hora de Salida]]</f>
        <v>45021.293055555558</v>
      </c>
      <c r="H395" t="s">
        <v>16</v>
      </c>
      <c r="I395" t="s">
        <v>17</v>
      </c>
      <c r="J395" t="s">
        <v>30</v>
      </c>
      <c r="K395" s="13">
        <v>18.05</v>
      </c>
      <c r="L395" t="s">
        <v>46</v>
      </c>
      <c r="M395">
        <v>394</v>
      </c>
      <c r="N395" t="s">
        <v>32</v>
      </c>
      <c r="O395" t="s">
        <v>560</v>
      </c>
      <c r="P395" s="11">
        <f>SUMIF('cocina'!A:A,M395,'cocina'!K:K)</f>
        <v>77</v>
      </c>
      <c r="Q395" s="2">
        <f t="shared" si="18"/>
        <v>0.16041666666812185</v>
      </c>
      <c r="R395" s="2">
        <f>SUMIF('cocina'!A:A,M395,'cocina'!H:H)/1440</f>
        <v>3.2638888888888891E-2</v>
      </c>
      <c r="S395" s="2">
        <f t="shared" si="19"/>
        <v>0.12777777777923296</v>
      </c>
      <c r="T395" t="str">
        <f t="shared" si="20"/>
        <v>SÍ</v>
      </c>
    </row>
    <row r="396" spans="1:20" x14ac:dyDescent="0.25">
      <c r="A396" s="6">
        <v>2</v>
      </c>
      <c r="B396" t="s">
        <v>679</v>
      </c>
      <c r="C396">
        <v>1</v>
      </c>
      <c r="D396" s="2">
        <v>45021.067361111112</v>
      </c>
      <c r="E396" s="1">
        <f>sala[[#This Row],[Hora de llegada]]</f>
        <v>45021.067361111112</v>
      </c>
      <c r="F396" s="2">
        <v>45021.231944444444</v>
      </c>
      <c r="G396" s="1">
        <f>sala[[#This Row],[Hora de Salida]]</f>
        <v>45021.231944444444</v>
      </c>
      <c r="H396" t="s">
        <v>29</v>
      </c>
      <c r="I396" t="s">
        <v>17</v>
      </c>
      <c r="J396" t="s">
        <v>18</v>
      </c>
      <c r="K396" s="13">
        <v>40.9</v>
      </c>
      <c r="L396" t="s">
        <v>31</v>
      </c>
      <c r="M396">
        <v>395</v>
      </c>
      <c r="N396" t="s">
        <v>70</v>
      </c>
      <c r="O396" t="s">
        <v>191</v>
      </c>
      <c r="P396" s="11">
        <f>SUMIF('cocina'!A:A,M396,'cocina'!K:K)</f>
        <v>38</v>
      </c>
      <c r="Q396" s="2">
        <f t="shared" si="18"/>
        <v>0.16458333333139308</v>
      </c>
      <c r="R396" s="2">
        <f>SUMIF('cocina'!A:A,M396,'cocina'!H:H)/1440</f>
        <v>5.5555555555555558E-3</v>
      </c>
      <c r="S396" s="2">
        <f t="shared" si="19"/>
        <v>0.15902777777583751</v>
      </c>
      <c r="T396" t="str">
        <f t="shared" si="20"/>
        <v>SÍ</v>
      </c>
    </row>
    <row r="397" spans="1:20" x14ac:dyDescent="0.25">
      <c r="A397" s="6">
        <v>11</v>
      </c>
      <c r="B397" t="s">
        <v>680</v>
      </c>
      <c r="C397">
        <v>1</v>
      </c>
      <c r="D397" s="2">
        <v>45021.022222222222</v>
      </c>
      <c r="E397" s="1">
        <f>sala[[#This Row],[Hora de llegada]]</f>
        <v>45021.022222222222</v>
      </c>
      <c r="F397" s="2">
        <v>45021.15</v>
      </c>
      <c r="G397" s="1">
        <f>sala[[#This Row],[Hora de Salida]]</f>
        <v>45021.15</v>
      </c>
      <c r="H397" t="s">
        <v>29</v>
      </c>
      <c r="I397" t="s">
        <v>43</v>
      </c>
      <c r="J397" t="s">
        <v>25</v>
      </c>
      <c r="K397" s="13">
        <v>34.5</v>
      </c>
      <c r="L397" t="s">
        <v>31</v>
      </c>
      <c r="M397">
        <v>396</v>
      </c>
      <c r="N397" t="s">
        <v>40</v>
      </c>
      <c r="O397" t="s">
        <v>681</v>
      </c>
      <c r="P397" s="11">
        <f>SUMIF('cocina'!A:A,M397,'cocina'!K:K)</f>
        <v>83</v>
      </c>
      <c r="Q397" s="2">
        <f t="shared" si="18"/>
        <v>0.12777777777955635</v>
      </c>
      <c r="R397" s="2">
        <f>SUMIF('cocina'!A:A,M397,'cocina'!H:H)/1440</f>
        <v>3.9583333333333331E-2</v>
      </c>
      <c r="S397" s="2">
        <f t="shared" si="19"/>
        <v>8.8194444446223014E-2</v>
      </c>
      <c r="T397" t="str">
        <f t="shared" si="20"/>
        <v>SÍ</v>
      </c>
    </row>
    <row r="398" spans="1:20" x14ac:dyDescent="0.25">
      <c r="A398" s="6">
        <v>4</v>
      </c>
      <c r="B398" t="s">
        <v>619</v>
      </c>
      <c r="C398">
        <v>2</v>
      </c>
      <c r="D398" s="2">
        <v>45021.013888888891</v>
      </c>
      <c r="E398" s="1">
        <f>sala[[#This Row],[Hora de llegada]]</f>
        <v>45021.013888888891</v>
      </c>
      <c r="F398" s="2">
        <v>45021.06527777778</v>
      </c>
      <c r="G398" s="1">
        <f>sala[[#This Row],[Hora de Salida]]</f>
        <v>45021.06527777778</v>
      </c>
      <c r="H398" t="s">
        <v>39</v>
      </c>
      <c r="I398" t="s">
        <v>24</v>
      </c>
      <c r="J398" t="s">
        <v>18</v>
      </c>
      <c r="K398" s="13">
        <v>37.79</v>
      </c>
      <c r="L398" t="s">
        <v>31</v>
      </c>
      <c r="M398">
        <v>397</v>
      </c>
      <c r="N398" t="s">
        <v>75</v>
      </c>
      <c r="O398" t="s">
        <v>682</v>
      </c>
      <c r="P398" s="11">
        <f>SUMIF('cocina'!A:A,M398,'cocina'!K:K)</f>
        <v>147</v>
      </c>
      <c r="Q398" s="2">
        <f t="shared" si="18"/>
        <v>5.1388888889050577E-2</v>
      </c>
      <c r="R398" s="2">
        <f>SUMIF('cocina'!A:A,M398,'cocina'!H:H)/1440</f>
        <v>4.791666666666667E-2</v>
      </c>
      <c r="S398" s="2">
        <f t="shared" si="19"/>
        <v>3.4722222223839069E-3</v>
      </c>
      <c r="T398" t="str">
        <f t="shared" si="20"/>
        <v>SÍ</v>
      </c>
    </row>
    <row r="399" spans="1:20" x14ac:dyDescent="0.25">
      <c r="A399" s="6">
        <v>9</v>
      </c>
      <c r="B399" t="s">
        <v>683</v>
      </c>
      <c r="C399">
        <v>5</v>
      </c>
      <c r="D399" s="2">
        <v>45021.131944444445</v>
      </c>
      <c r="E399" s="1">
        <f>sala[[#This Row],[Hora de llegada]]</f>
        <v>45021.131944444445</v>
      </c>
      <c r="F399" s="2">
        <v>45021.295138888891</v>
      </c>
      <c r="G399" s="1">
        <f>sala[[#This Row],[Hora de Salida]]</f>
        <v>45021.295138888891</v>
      </c>
      <c r="H399" t="s">
        <v>23</v>
      </c>
      <c r="I399" t="s">
        <v>24</v>
      </c>
      <c r="J399" t="s">
        <v>30</v>
      </c>
      <c r="K399" s="13">
        <v>48.96</v>
      </c>
      <c r="L399" t="s">
        <v>31</v>
      </c>
      <c r="M399">
        <v>398</v>
      </c>
      <c r="N399" t="s">
        <v>40</v>
      </c>
      <c r="O399" t="s">
        <v>684</v>
      </c>
      <c r="P399" s="11">
        <f>SUMIF('cocina'!A:A,M399,'cocina'!K:K)</f>
        <v>122</v>
      </c>
      <c r="Q399" s="2">
        <f t="shared" si="18"/>
        <v>0.16319444444525288</v>
      </c>
      <c r="R399" s="2">
        <f>SUMIF('cocina'!A:A,M399,'cocina'!H:H)/1440</f>
        <v>4.9305555555555554E-2</v>
      </c>
      <c r="S399" s="2">
        <f t="shared" si="19"/>
        <v>0.11388888888969734</v>
      </c>
      <c r="T399" t="str">
        <f t="shared" si="20"/>
        <v>SÍ</v>
      </c>
    </row>
    <row r="400" spans="1:20" x14ac:dyDescent="0.25">
      <c r="A400" s="6">
        <v>7</v>
      </c>
      <c r="B400" t="s">
        <v>685</v>
      </c>
      <c r="C400">
        <v>6</v>
      </c>
      <c r="D400" s="2">
        <v>45021.116666666669</v>
      </c>
      <c r="E400" s="1">
        <f>sala[[#This Row],[Hora de llegada]]</f>
        <v>45021.116666666669</v>
      </c>
      <c r="F400" s="2">
        <v>45021.236111111109</v>
      </c>
      <c r="G400" s="1">
        <f>sala[[#This Row],[Hora de Salida]]</f>
        <v>45021.236111111109</v>
      </c>
      <c r="H400" t="s">
        <v>35</v>
      </c>
      <c r="I400" t="s">
        <v>17</v>
      </c>
      <c r="J400" t="s">
        <v>30</v>
      </c>
      <c r="K400" s="13">
        <v>27.32</v>
      </c>
      <c r="L400" t="s">
        <v>31</v>
      </c>
      <c r="M400">
        <v>399</v>
      </c>
      <c r="N400" t="s">
        <v>20</v>
      </c>
      <c r="O400" t="s">
        <v>686</v>
      </c>
      <c r="P400" s="11">
        <f>SUMIF('cocina'!A:A,M400,'cocina'!K:K)</f>
        <v>207</v>
      </c>
      <c r="Q400" s="2">
        <f t="shared" si="18"/>
        <v>0.11944444444088731</v>
      </c>
      <c r="R400" s="2">
        <f>SUMIF('cocina'!A:A,M400,'cocina'!H:H)/1440</f>
        <v>6.3194444444444442E-2</v>
      </c>
      <c r="S400" s="2">
        <f t="shared" si="19"/>
        <v>5.6249999996442868E-2</v>
      </c>
      <c r="T400" t="str">
        <f t="shared" si="20"/>
        <v>SÍ</v>
      </c>
    </row>
    <row r="401" spans="1:20" x14ac:dyDescent="0.25">
      <c r="A401" s="6">
        <v>9</v>
      </c>
      <c r="B401" t="s">
        <v>687</v>
      </c>
      <c r="C401">
        <v>4</v>
      </c>
      <c r="D401" s="2">
        <v>45021.09097222222</v>
      </c>
      <c r="E401" s="1">
        <f>sala[[#This Row],[Hora de llegada]]</f>
        <v>45021.09097222222</v>
      </c>
      <c r="F401" s="2">
        <v>45021.176388888889</v>
      </c>
      <c r="G401" s="1">
        <f>sala[[#This Row],[Hora de Salida]]</f>
        <v>45021.176388888889</v>
      </c>
      <c r="H401" t="s">
        <v>39</v>
      </c>
      <c r="I401" t="s">
        <v>17</v>
      </c>
      <c r="J401" t="s">
        <v>30</v>
      </c>
      <c r="K401" s="13">
        <v>42.96</v>
      </c>
      <c r="L401" t="s">
        <v>19</v>
      </c>
      <c r="M401">
        <v>400</v>
      </c>
      <c r="N401" t="s">
        <v>32</v>
      </c>
      <c r="O401" t="s">
        <v>688</v>
      </c>
      <c r="P401" s="11">
        <f>SUMIF('cocina'!A:A,M401,'cocina'!K:K)</f>
        <v>198</v>
      </c>
      <c r="Q401" s="2">
        <f t="shared" si="18"/>
        <v>8.5416666668606922E-2</v>
      </c>
      <c r="R401" s="2">
        <f>SUMIF('cocina'!A:A,M401,'cocina'!H:H)/1440</f>
        <v>5.486111111111111E-2</v>
      </c>
      <c r="S401" s="2">
        <f t="shared" si="19"/>
        <v>3.0555555557495812E-2</v>
      </c>
      <c r="T401" t="str">
        <f t="shared" si="20"/>
        <v>SÍ</v>
      </c>
    </row>
    <row r="402" spans="1:20" x14ac:dyDescent="0.25">
      <c r="A402" s="6">
        <v>16</v>
      </c>
      <c r="B402" t="s">
        <v>571</v>
      </c>
      <c r="C402">
        <v>2</v>
      </c>
      <c r="D402" s="2">
        <v>45021.160416666666</v>
      </c>
      <c r="E402" s="1">
        <f>sala[[#This Row],[Hora de llegada]]</f>
        <v>45021.160416666666</v>
      </c>
      <c r="F402" s="2">
        <v>45021.289583333331</v>
      </c>
      <c r="G402" s="1">
        <f>sala[[#This Row],[Hora de Salida]]</f>
        <v>45021.289583333331</v>
      </c>
      <c r="H402" t="s">
        <v>29</v>
      </c>
      <c r="I402" t="s">
        <v>17</v>
      </c>
      <c r="J402" t="s">
        <v>30</v>
      </c>
      <c r="K402" s="13">
        <v>15.87</v>
      </c>
      <c r="L402" t="s">
        <v>46</v>
      </c>
      <c r="M402">
        <v>401</v>
      </c>
      <c r="N402" t="s">
        <v>36</v>
      </c>
      <c r="O402" t="s">
        <v>113</v>
      </c>
      <c r="P402" s="11">
        <f>SUMIF('cocina'!A:A,M402,'cocina'!K:K)</f>
        <v>42</v>
      </c>
      <c r="Q402" s="2">
        <f t="shared" si="18"/>
        <v>0.1395833333323632</v>
      </c>
      <c r="R402" s="2">
        <f>SUMIF('cocina'!A:A,M402,'cocina'!H:H)/1440</f>
        <v>1.3888888888888888E-2</v>
      </c>
      <c r="S402" s="2">
        <f t="shared" si="19"/>
        <v>0.1256944444434743</v>
      </c>
      <c r="T402" t="str">
        <f t="shared" si="20"/>
        <v>SÍ</v>
      </c>
    </row>
    <row r="403" spans="1:20" x14ac:dyDescent="0.25">
      <c r="A403" s="6">
        <v>18</v>
      </c>
      <c r="B403" t="s">
        <v>689</v>
      </c>
      <c r="C403">
        <v>1</v>
      </c>
      <c r="D403" s="2">
        <v>45021.111805555556</v>
      </c>
      <c r="E403" s="1">
        <f>sala[[#This Row],[Hora de llegada]]</f>
        <v>45021.111805555556</v>
      </c>
      <c r="F403" s="2">
        <v>45021.213888888888</v>
      </c>
      <c r="G403" s="1">
        <f>sala[[#This Row],[Hora de Salida]]</f>
        <v>45021.213888888888</v>
      </c>
      <c r="H403" t="s">
        <v>16</v>
      </c>
      <c r="I403" t="s">
        <v>17</v>
      </c>
      <c r="J403" t="s">
        <v>30</v>
      </c>
      <c r="K403" s="13">
        <v>31.02</v>
      </c>
      <c r="L403" t="s">
        <v>19</v>
      </c>
      <c r="M403">
        <v>402</v>
      </c>
      <c r="N403" t="s">
        <v>26</v>
      </c>
      <c r="O403" t="s">
        <v>690</v>
      </c>
      <c r="P403" s="11">
        <f>SUMIF('cocina'!A:A,M403,'cocina'!K:K)</f>
        <v>151</v>
      </c>
      <c r="Q403" s="2">
        <f t="shared" si="18"/>
        <v>0.10208333333139308</v>
      </c>
      <c r="R403" s="2">
        <f>SUMIF('cocina'!A:A,M403,'cocina'!H:H)/1440</f>
        <v>4.583333333333333E-2</v>
      </c>
      <c r="S403" s="2">
        <f t="shared" si="19"/>
        <v>5.6249999998059748E-2</v>
      </c>
      <c r="T403" t="str">
        <f t="shared" si="20"/>
        <v>SÍ</v>
      </c>
    </row>
    <row r="404" spans="1:20" x14ac:dyDescent="0.25">
      <c r="A404" s="6">
        <v>14</v>
      </c>
      <c r="B404" t="s">
        <v>691</v>
      </c>
      <c r="C404">
        <v>5</v>
      </c>
      <c r="D404" s="2">
        <v>45021.09375</v>
      </c>
      <c r="E404" s="1">
        <f>sala[[#This Row],[Hora de llegada]]</f>
        <v>45021.09375</v>
      </c>
      <c r="F404" s="2">
        <v>45021.21875</v>
      </c>
      <c r="G404" s="1">
        <f>sala[[#This Row],[Hora de Salida]]</f>
        <v>45021.21875</v>
      </c>
      <c r="H404" t="s">
        <v>23</v>
      </c>
      <c r="I404" t="s">
        <v>17</v>
      </c>
      <c r="J404" t="s">
        <v>30</v>
      </c>
      <c r="K404" s="13">
        <v>14.76</v>
      </c>
      <c r="L404" t="s">
        <v>31</v>
      </c>
      <c r="M404">
        <v>403</v>
      </c>
      <c r="N404" t="s">
        <v>75</v>
      </c>
      <c r="O404" t="s">
        <v>692</v>
      </c>
      <c r="P404" s="11">
        <f>SUMIF('cocina'!A:A,M404,'cocina'!K:K)</f>
        <v>190</v>
      </c>
      <c r="Q404" s="2">
        <f t="shared" si="18"/>
        <v>0.125</v>
      </c>
      <c r="R404" s="2">
        <f>SUMIF('cocina'!A:A,M404,'cocina'!H:H)/1440</f>
        <v>5.9027777777777776E-2</v>
      </c>
      <c r="S404" s="2">
        <f t="shared" si="19"/>
        <v>6.5972222222222224E-2</v>
      </c>
      <c r="T404" t="str">
        <f t="shared" si="20"/>
        <v>SÍ</v>
      </c>
    </row>
    <row r="405" spans="1:20" x14ac:dyDescent="0.25">
      <c r="A405" s="6">
        <v>17</v>
      </c>
      <c r="B405" t="s">
        <v>613</v>
      </c>
      <c r="C405">
        <v>2</v>
      </c>
      <c r="D405" s="2">
        <v>45021.026388888888</v>
      </c>
      <c r="E405" s="1">
        <f>sala[[#This Row],[Hora de llegada]]</f>
        <v>45021.026388888888</v>
      </c>
      <c r="F405" s="2">
        <v>45021.186805555553</v>
      </c>
      <c r="G405" s="1">
        <f>sala[[#This Row],[Hora de Salida]]</f>
        <v>45021.186805555553</v>
      </c>
      <c r="H405" t="s">
        <v>35</v>
      </c>
      <c r="I405" t="s">
        <v>17</v>
      </c>
      <c r="J405" t="s">
        <v>30</v>
      </c>
      <c r="K405" s="13">
        <v>32.56</v>
      </c>
      <c r="L405" t="s">
        <v>31</v>
      </c>
      <c r="M405">
        <v>404</v>
      </c>
      <c r="N405" t="s">
        <v>20</v>
      </c>
      <c r="O405" t="s">
        <v>693</v>
      </c>
      <c r="P405" s="11">
        <f>SUMIF('cocina'!A:A,M405,'cocina'!K:K)</f>
        <v>182</v>
      </c>
      <c r="Q405" s="2">
        <f t="shared" si="18"/>
        <v>0.16041666666569654</v>
      </c>
      <c r="R405" s="2">
        <f>SUMIF('cocina'!A:A,M405,'cocina'!H:H)/1440</f>
        <v>7.0833333333333331E-2</v>
      </c>
      <c r="S405" s="2">
        <f t="shared" si="19"/>
        <v>8.9583333332363208E-2</v>
      </c>
      <c r="T405" t="str">
        <f t="shared" si="20"/>
        <v>SÍ</v>
      </c>
    </row>
    <row r="406" spans="1:20" x14ac:dyDescent="0.25">
      <c r="A406" s="6">
        <v>5</v>
      </c>
      <c r="B406" t="s">
        <v>694</v>
      </c>
      <c r="C406">
        <v>6</v>
      </c>
      <c r="D406" s="2">
        <v>45021.11041666667</v>
      </c>
      <c r="E406" s="1">
        <f>sala[[#This Row],[Hora de llegada]]</f>
        <v>45021.11041666667</v>
      </c>
      <c r="F406" s="2">
        <v>45021.207638888889</v>
      </c>
      <c r="G406" s="1">
        <f>sala[[#This Row],[Hora de Salida]]</f>
        <v>45021.207638888889</v>
      </c>
      <c r="H406" t="s">
        <v>29</v>
      </c>
      <c r="I406" t="s">
        <v>43</v>
      </c>
      <c r="J406" t="s">
        <v>30</v>
      </c>
      <c r="K406" s="13">
        <v>14.56</v>
      </c>
      <c r="L406" t="s">
        <v>19</v>
      </c>
      <c r="M406">
        <v>405</v>
      </c>
      <c r="N406" t="s">
        <v>94</v>
      </c>
      <c r="O406" t="s">
        <v>695</v>
      </c>
      <c r="P406" s="11">
        <f>SUMIF('cocina'!A:A,M406,'cocina'!K:K)</f>
        <v>106</v>
      </c>
      <c r="Q406" s="2">
        <f t="shared" si="18"/>
        <v>9.7222222218988463E-2</v>
      </c>
      <c r="R406" s="2">
        <f>SUMIF('cocina'!A:A,M406,'cocina'!H:H)/1440</f>
        <v>6.805555555555555E-2</v>
      </c>
      <c r="S406" s="2">
        <f t="shared" si="19"/>
        <v>2.9166666663432914E-2</v>
      </c>
      <c r="T406" t="str">
        <f t="shared" si="20"/>
        <v>SÍ</v>
      </c>
    </row>
    <row r="407" spans="1:20" x14ac:dyDescent="0.25">
      <c r="A407" s="6">
        <v>14</v>
      </c>
      <c r="B407" t="s">
        <v>469</v>
      </c>
      <c r="C407">
        <v>5</v>
      </c>
      <c r="D407" s="2">
        <v>45021.020138888889</v>
      </c>
      <c r="E407" s="1">
        <f>sala[[#This Row],[Hora de llegada]]</f>
        <v>45021.020138888889</v>
      </c>
      <c r="F407" s="2">
        <v>45021.109027777777</v>
      </c>
      <c r="G407" s="1">
        <f>sala[[#This Row],[Hora de Salida]]</f>
        <v>45021.109027777777</v>
      </c>
      <c r="H407" t="s">
        <v>29</v>
      </c>
      <c r="I407" t="s">
        <v>43</v>
      </c>
      <c r="J407" t="s">
        <v>25</v>
      </c>
      <c r="K407" s="13">
        <v>34.03</v>
      </c>
      <c r="L407" t="s">
        <v>46</v>
      </c>
      <c r="M407">
        <v>406</v>
      </c>
      <c r="N407" t="s">
        <v>20</v>
      </c>
      <c r="O407" t="s">
        <v>696</v>
      </c>
      <c r="P407" s="11">
        <f>SUMIF('cocina'!A:A,M407,'cocina'!K:K)</f>
        <v>155</v>
      </c>
      <c r="Q407" s="2">
        <f t="shared" si="18"/>
        <v>9.9305555554262057E-2</v>
      </c>
      <c r="R407" s="2">
        <f>SUMIF('cocina'!A:A,M407,'cocina'!H:H)/1440</f>
        <v>8.1250000000000003E-2</v>
      </c>
      <c r="S407" s="2">
        <f t="shared" si="19"/>
        <v>1.8055555554262054E-2</v>
      </c>
      <c r="T407" t="str">
        <f t="shared" si="20"/>
        <v>SÍ</v>
      </c>
    </row>
    <row r="408" spans="1:20" x14ac:dyDescent="0.25">
      <c r="A408" s="6">
        <v>4</v>
      </c>
      <c r="B408" t="s">
        <v>697</v>
      </c>
      <c r="C408">
        <v>1</v>
      </c>
      <c r="D408" s="2">
        <v>45021.092361111114</v>
      </c>
      <c r="E408" s="1">
        <f>sala[[#This Row],[Hora de llegada]]</f>
        <v>45021.092361111114</v>
      </c>
      <c r="F408" s="2">
        <v>45021.20208333333</v>
      </c>
      <c r="G408" s="1">
        <f>sala[[#This Row],[Hora de Salida]]</f>
        <v>45021.20208333333</v>
      </c>
      <c r="H408" t="s">
        <v>39</v>
      </c>
      <c r="I408" t="s">
        <v>24</v>
      </c>
      <c r="J408" t="s">
        <v>18</v>
      </c>
      <c r="K408" s="13">
        <v>22.98</v>
      </c>
      <c r="L408" t="s">
        <v>19</v>
      </c>
      <c r="M408">
        <v>407</v>
      </c>
      <c r="N408" t="s">
        <v>70</v>
      </c>
      <c r="O408" t="s">
        <v>161</v>
      </c>
      <c r="P408" s="11">
        <f>SUMIF('cocina'!A:A,M408,'cocina'!K:K)</f>
        <v>95</v>
      </c>
      <c r="Q408" s="2">
        <f t="shared" si="18"/>
        <v>0.10972222221607808</v>
      </c>
      <c r="R408" s="2">
        <f>SUMIF('cocina'!A:A,M408,'cocina'!H:H)/1440</f>
        <v>3.4722222222222224E-2</v>
      </c>
      <c r="S408" s="2">
        <f t="shared" si="19"/>
        <v>7.4999999993855856E-2</v>
      </c>
      <c r="T408" t="str">
        <f t="shared" si="20"/>
        <v>SÍ</v>
      </c>
    </row>
    <row r="409" spans="1:20" x14ac:dyDescent="0.25">
      <c r="A409" s="6">
        <v>17</v>
      </c>
      <c r="B409" t="s">
        <v>539</v>
      </c>
      <c r="C409">
        <v>3</v>
      </c>
      <c r="D409" s="2">
        <v>45021.038888888892</v>
      </c>
      <c r="E409" s="1">
        <f>sala[[#This Row],[Hora de llegada]]</f>
        <v>45021.038888888892</v>
      </c>
      <c r="F409" s="2">
        <v>45021.170138888891</v>
      </c>
      <c r="G409" s="1">
        <f>sala[[#This Row],[Hora de Salida]]</f>
        <v>45021.170138888891</v>
      </c>
      <c r="H409" t="s">
        <v>29</v>
      </c>
      <c r="I409" t="s">
        <v>17</v>
      </c>
      <c r="J409" t="s">
        <v>30</v>
      </c>
      <c r="K409" s="13">
        <v>10.14</v>
      </c>
      <c r="L409" t="s">
        <v>46</v>
      </c>
      <c r="M409">
        <v>408</v>
      </c>
      <c r="N409" t="s">
        <v>75</v>
      </c>
      <c r="O409" t="s">
        <v>698</v>
      </c>
      <c r="P409" s="11">
        <f>SUMIF('cocina'!A:A,M409,'cocina'!K:K)</f>
        <v>131</v>
      </c>
      <c r="Q409" s="2">
        <f t="shared" si="18"/>
        <v>0.14166666666521147</v>
      </c>
      <c r="R409" s="2">
        <f>SUMIF('cocina'!A:A,M409,'cocina'!H:H)/1440</f>
        <v>7.3611111111111113E-2</v>
      </c>
      <c r="S409" s="2">
        <f t="shared" si="19"/>
        <v>6.8055555554100353E-2</v>
      </c>
      <c r="T409" t="str">
        <f t="shared" si="20"/>
        <v>SÍ</v>
      </c>
    </row>
    <row r="410" spans="1:20" x14ac:dyDescent="0.25">
      <c r="A410" s="6">
        <v>15</v>
      </c>
      <c r="B410" t="s">
        <v>699</v>
      </c>
      <c r="C410">
        <v>5</v>
      </c>
      <c r="D410" s="2">
        <v>45021.079861111109</v>
      </c>
      <c r="E410" s="1">
        <f>sala[[#This Row],[Hora de llegada]]</f>
        <v>45021.079861111109</v>
      </c>
      <c r="F410" s="2">
        <v>45021.125694444447</v>
      </c>
      <c r="G410" s="1">
        <f>sala[[#This Row],[Hora de Salida]]</f>
        <v>45021.125694444447</v>
      </c>
      <c r="H410" t="s">
        <v>23</v>
      </c>
      <c r="I410" t="s">
        <v>17</v>
      </c>
      <c r="J410" t="s">
        <v>30</v>
      </c>
      <c r="K410" s="13">
        <v>48.7</v>
      </c>
      <c r="L410" t="s">
        <v>19</v>
      </c>
      <c r="M410">
        <v>409</v>
      </c>
      <c r="N410" t="s">
        <v>75</v>
      </c>
      <c r="O410" t="s">
        <v>700</v>
      </c>
      <c r="P410" s="11">
        <f>SUMIF('cocina'!A:A,M410,'cocina'!K:K)</f>
        <v>203</v>
      </c>
      <c r="Q410" s="2">
        <f t="shared" si="18"/>
        <v>4.5833333337213844E-2</v>
      </c>
      <c r="R410" s="2">
        <f>SUMIF('cocina'!A:A,M410,'cocina'!H:H)/1440</f>
        <v>0.11319444444444444</v>
      </c>
      <c r="S410" s="2">
        <f t="shared" si="19"/>
        <v>0</v>
      </c>
      <c r="T410" t="str">
        <f t="shared" si="20"/>
        <v>NO</v>
      </c>
    </row>
    <row r="411" spans="1:20" x14ac:dyDescent="0.25">
      <c r="A411" s="6">
        <v>1</v>
      </c>
      <c r="B411" t="s">
        <v>701</v>
      </c>
      <c r="C411">
        <v>3</v>
      </c>
      <c r="D411" s="2">
        <v>45021.115972222222</v>
      </c>
      <c r="E411" s="1">
        <f>sala[[#This Row],[Hora de llegada]]</f>
        <v>45021.115972222222</v>
      </c>
      <c r="F411" s="2">
        <v>45021.224305555559</v>
      </c>
      <c r="G411" s="1">
        <f>sala[[#This Row],[Hora de Salida]]</f>
        <v>45021.224305555559</v>
      </c>
      <c r="H411" t="s">
        <v>39</v>
      </c>
      <c r="I411" t="s">
        <v>43</v>
      </c>
      <c r="J411" t="s">
        <v>30</v>
      </c>
      <c r="K411" s="13">
        <v>43.65</v>
      </c>
      <c r="L411" t="s">
        <v>19</v>
      </c>
      <c r="M411">
        <v>410</v>
      </c>
      <c r="N411" t="s">
        <v>40</v>
      </c>
      <c r="O411" t="s">
        <v>702</v>
      </c>
      <c r="P411" s="11">
        <f>SUMIF('cocina'!A:A,M411,'cocina'!K:K)</f>
        <v>56</v>
      </c>
      <c r="Q411" s="2">
        <f t="shared" si="18"/>
        <v>0.10833333333721384</v>
      </c>
      <c r="R411" s="2">
        <f>SUMIF('cocina'!A:A,M411,'cocina'!H:H)/1440</f>
        <v>6.3194444444444442E-2</v>
      </c>
      <c r="S411" s="2">
        <f t="shared" si="19"/>
        <v>4.5138888892769402E-2</v>
      </c>
      <c r="T411" t="str">
        <f t="shared" si="20"/>
        <v>SÍ</v>
      </c>
    </row>
    <row r="412" spans="1:20" x14ac:dyDescent="0.25">
      <c r="A412" s="6">
        <v>3</v>
      </c>
      <c r="B412" t="s">
        <v>414</v>
      </c>
      <c r="C412">
        <v>3</v>
      </c>
      <c r="D412" s="2">
        <v>45021.09097222222</v>
      </c>
      <c r="E412" s="1">
        <f>sala[[#This Row],[Hora de llegada]]</f>
        <v>45021.09097222222</v>
      </c>
      <c r="F412" s="2">
        <v>45021.211111111108</v>
      </c>
      <c r="G412" s="1">
        <f>sala[[#This Row],[Hora de Salida]]</f>
        <v>45021.211111111108</v>
      </c>
      <c r="H412" t="s">
        <v>23</v>
      </c>
      <c r="I412" t="s">
        <v>17</v>
      </c>
      <c r="J412" t="s">
        <v>18</v>
      </c>
      <c r="K412" s="13">
        <v>21.88</v>
      </c>
      <c r="L412" t="s">
        <v>46</v>
      </c>
      <c r="M412">
        <v>411</v>
      </c>
      <c r="N412" t="s">
        <v>26</v>
      </c>
      <c r="O412" t="s">
        <v>703</v>
      </c>
      <c r="P412" s="11">
        <f>SUMIF('cocina'!A:A,M412,'cocina'!K:K)</f>
        <v>219</v>
      </c>
      <c r="Q412" s="2">
        <f t="shared" si="18"/>
        <v>0.13055555555426204</v>
      </c>
      <c r="R412" s="2">
        <f>SUMIF('cocina'!A:A,M412,'cocina'!H:H)/1440</f>
        <v>5.4166666666666669E-2</v>
      </c>
      <c r="S412" s="2">
        <f t="shared" si="19"/>
        <v>7.6388888887595374E-2</v>
      </c>
      <c r="T412" t="str">
        <f t="shared" si="20"/>
        <v>SÍ</v>
      </c>
    </row>
    <row r="413" spans="1:20" x14ac:dyDescent="0.25">
      <c r="A413" s="6">
        <v>11</v>
      </c>
      <c r="B413" t="s">
        <v>704</v>
      </c>
      <c r="C413">
        <v>4</v>
      </c>
      <c r="D413" s="2">
        <v>45021.015277777777</v>
      </c>
      <c r="E413" s="1">
        <f>sala[[#This Row],[Hora de llegada]]</f>
        <v>45021.015277777777</v>
      </c>
      <c r="F413" s="2">
        <v>45021.085416666669</v>
      </c>
      <c r="G413" s="1">
        <f>sala[[#This Row],[Hora de Salida]]</f>
        <v>45021.085416666669</v>
      </c>
      <c r="H413" t="s">
        <v>35</v>
      </c>
      <c r="I413" t="s">
        <v>43</v>
      </c>
      <c r="J413" t="s">
        <v>30</v>
      </c>
      <c r="K413" s="13">
        <v>12.94</v>
      </c>
      <c r="L413" t="s">
        <v>46</v>
      </c>
      <c r="M413">
        <v>412</v>
      </c>
      <c r="N413" t="s">
        <v>40</v>
      </c>
      <c r="O413" t="s">
        <v>197</v>
      </c>
      <c r="P413" s="11">
        <f>SUMIF('cocina'!A:A,M413,'cocina'!K:K)</f>
        <v>93</v>
      </c>
      <c r="Q413" s="2">
        <f t="shared" si="18"/>
        <v>8.0555555558627631E-2</v>
      </c>
      <c r="R413" s="2">
        <f>SUMIF('cocina'!A:A,M413,'cocina'!H:H)/1440</f>
        <v>3.9583333333333331E-2</v>
      </c>
      <c r="S413" s="2">
        <f t="shared" si="19"/>
        <v>4.09722222252943E-2</v>
      </c>
      <c r="T413" t="str">
        <f t="shared" si="20"/>
        <v>SÍ</v>
      </c>
    </row>
    <row r="414" spans="1:20" x14ac:dyDescent="0.25">
      <c r="A414" s="6">
        <v>13</v>
      </c>
      <c r="B414" t="s">
        <v>705</v>
      </c>
      <c r="C414">
        <v>3</v>
      </c>
      <c r="D414" s="2">
        <v>45021.10833333333</v>
      </c>
      <c r="E414" s="1">
        <f>sala[[#This Row],[Hora de llegada]]</f>
        <v>45021.10833333333</v>
      </c>
      <c r="F414" s="2">
        <v>45021.206944444442</v>
      </c>
      <c r="G414" s="1">
        <f>sala[[#This Row],[Hora de Salida]]</f>
        <v>45021.206944444442</v>
      </c>
      <c r="H414" t="s">
        <v>39</v>
      </c>
      <c r="I414" t="s">
        <v>43</v>
      </c>
      <c r="J414" t="s">
        <v>30</v>
      </c>
      <c r="K414" s="13">
        <v>23.01</v>
      </c>
      <c r="L414" t="s">
        <v>46</v>
      </c>
      <c r="M414">
        <v>413</v>
      </c>
      <c r="N414" t="s">
        <v>94</v>
      </c>
      <c r="O414" t="s">
        <v>44</v>
      </c>
      <c r="P414" s="11">
        <f>SUMIF('cocina'!A:A,M414,'cocina'!K:K)</f>
        <v>35</v>
      </c>
      <c r="Q414" s="2">
        <f t="shared" si="18"/>
        <v>0.10902777777907129</v>
      </c>
      <c r="R414" s="2">
        <f>SUMIF('cocina'!A:A,M414,'cocina'!H:H)/1440</f>
        <v>8.3333333333333332E-3</v>
      </c>
      <c r="S414" s="2">
        <f t="shared" si="19"/>
        <v>0.10069444444573795</v>
      </c>
      <c r="T414" t="str">
        <f t="shared" si="20"/>
        <v>SÍ</v>
      </c>
    </row>
    <row r="415" spans="1:20" x14ac:dyDescent="0.25">
      <c r="A415" s="6">
        <v>14</v>
      </c>
      <c r="B415" t="s">
        <v>706</v>
      </c>
      <c r="C415">
        <v>6</v>
      </c>
      <c r="D415" s="2">
        <v>45021.154861111114</v>
      </c>
      <c r="E415" s="1">
        <f>sala[[#This Row],[Hora de llegada]]</f>
        <v>45021.154861111114</v>
      </c>
      <c r="F415" s="2">
        <v>45021.3</v>
      </c>
      <c r="G415" s="1">
        <f>sala[[#This Row],[Hora de Salida]]</f>
        <v>45021.3</v>
      </c>
      <c r="H415" t="s">
        <v>35</v>
      </c>
      <c r="I415" t="s">
        <v>24</v>
      </c>
      <c r="J415" t="s">
        <v>30</v>
      </c>
      <c r="K415" s="13">
        <v>13.17</v>
      </c>
      <c r="L415" t="s">
        <v>19</v>
      </c>
      <c r="M415">
        <v>414</v>
      </c>
      <c r="N415" t="s">
        <v>20</v>
      </c>
      <c r="O415" t="s">
        <v>450</v>
      </c>
      <c r="P415" s="11">
        <f>SUMIF('cocina'!A:A,M415,'cocina'!K:K)</f>
        <v>33</v>
      </c>
      <c r="Q415" s="2">
        <f t="shared" si="18"/>
        <v>0.14513888888905058</v>
      </c>
      <c r="R415" s="2">
        <f>SUMIF('cocina'!A:A,M415,'cocina'!H:H)/1440</f>
        <v>2.6388888888888889E-2</v>
      </c>
      <c r="S415" s="2">
        <f t="shared" si="19"/>
        <v>0.11875000000016168</v>
      </c>
      <c r="T415" t="str">
        <f t="shared" si="20"/>
        <v>SÍ</v>
      </c>
    </row>
    <row r="416" spans="1:20" x14ac:dyDescent="0.25">
      <c r="A416" s="6">
        <v>14</v>
      </c>
      <c r="B416" t="s">
        <v>707</v>
      </c>
      <c r="C416">
        <v>4</v>
      </c>
      <c r="D416" s="2">
        <v>45021.027083333334</v>
      </c>
      <c r="E416" s="1">
        <f>sala[[#This Row],[Hora de llegada]]</f>
        <v>45021.027083333334</v>
      </c>
      <c r="F416" s="2">
        <v>45021.190972222219</v>
      </c>
      <c r="G416" s="1">
        <f>sala[[#This Row],[Hora de Salida]]</f>
        <v>45021.190972222219</v>
      </c>
      <c r="H416" t="s">
        <v>39</v>
      </c>
      <c r="I416" t="s">
        <v>43</v>
      </c>
      <c r="J416" t="s">
        <v>30</v>
      </c>
      <c r="K416" s="13">
        <v>20.51</v>
      </c>
      <c r="L416" t="s">
        <v>46</v>
      </c>
      <c r="M416">
        <v>415</v>
      </c>
      <c r="N416" t="s">
        <v>32</v>
      </c>
      <c r="O416" t="s">
        <v>708</v>
      </c>
      <c r="P416" s="11">
        <f>SUMIF('cocina'!A:A,M416,'cocina'!K:K)</f>
        <v>158</v>
      </c>
      <c r="Q416" s="2">
        <f t="shared" si="18"/>
        <v>0.17430555555135166</v>
      </c>
      <c r="R416" s="2">
        <f>SUMIF('cocina'!A:A,M416,'cocina'!H:H)/1440</f>
        <v>6.0416666666666667E-2</v>
      </c>
      <c r="S416" s="2">
        <f t="shared" si="19"/>
        <v>0.11388888888468499</v>
      </c>
      <c r="T416" t="str">
        <f t="shared" si="20"/>
        <v>SÍ</v>
      </c>
    </row>
    <row r="417" spans="1:20" x14ac:dyDescent="0.25">
      <c r="A417" s="6">
        <v>20</v>
      </c>
      <c r="B417" t="s">
        <v>709</v>
      </c>
      <c r="C417">
        <v>2</v>
      </c>
      <c r="D417" s="2">
        <v>45021.127083333333</v>
      </c>
      <c r="E417" s="1">
        <f>sala[[#This Row],[Hora de llegada]]</f>
        <v>45021.127083333333</v>
      </c>
      <c r="F417" s="2">
        <v>45021.275694444441</v>
      </c>
      <c r="G417" s="1">
        <f>sala[[#This Row],[Hora de Salida]]</f>
        <v>45021.275694444441</v>
      </c>
      <c r="H417" t="s">
        <v>23</v>
      </c>
      <c r="I417" t="s">
        <v>43</v>
      </c>
      <c r="J417" t="s">
        <v>30</v>
      </c>
      <c r="K417" s="13">
        <v>12.9</v>
      </c>
      <c r="L417" t="s">
        <v>19</v>
      </c>
      <c r="M417">
        <v>416</v>
      </c>
      <c r="N417" t="s">
        <v>55</v>
      </c>
      <c r="O417" t="s">
        <v>206</v>
      </c>
      <c r="P417" s="11">
        <f>SUMIF('cocina'!A:A,M417,'cocina'!K:K)</f>
        <v>25</v>
      </c>
      <c r="Q417" s="2">
        <f t="shared" si="18"/>
        <v>0.14861111110803904</v>
      </c>
      <c r="R417" s="2">
        <f>SUMIF('cocina'!A:A,M417,'cocina'!H:H)/1440</f>
        <v>6.2500000000000003E-3</v>
      </c>
      <c r="S417" s="2">
        <f t="shared" si="19"/>
        <v>0.14236111110803903</v>
      </c>
      <c r="T417" t="str">
        <f t="shared" si="20"/>
        <v>SÍ</v>
      </c>
    </row>
    <row r="418" spans="1:20" x14ac:dyDescent="0.25">
      <c r="A418" s="6">
        <v>7</v>
      </c>
      <c r="B418" t="s">
        <v>710</v>
      </c>
      <c r="C418">
        <v>2</v>
      </c>
      <c r="D418" s="2">
        <v>45021.142361111109</v>
      </c>
      <c r="E418" s="1">
        <f>sala[[#This Row],[Hora de llegada]]</f>
        <v>45021.142361111109</v>
      </c>
      <c r="F418" s="2">
        <v>45021.189583333333</v>
      </c>
      <c r="G418" s="1">
        <f>sala[[#This Row],[Hora de Salida]]</f>
        <v>45021.189583333333</v>
      </c>
      <c r="H418" t="s">
        <v>29</v>
      </c>
      <c r="I418" t="s">
        <v>43</v>
      </c>
      <c r="J418" t="s">
        <v>30</v>
      </c>
      <c r="K418" s="13">
        <v>35.08</v>
      </c>
      <c r="L418" t="s">
        <v>31</v>
      </c>
      <c r="M418">
        <v>417</v>
      </c>
      <c r="N418" t="s">
        <v>47</v>
      </c>
      <c r="O418" t="s">
        <v>711</v>
      </c>
      <c r="P418" s="11">
        <f>SUMIF('cocina'!A:A,M418,'cocina'!K:K)</f>
        <v>142</v>
      </c>
      <c r="Q418" s="2">
        <f t="shared" si="18"/>
        <v>4.7222222223354038E-2</v>
      </c>
      <c r="R418" s="2">
        <f>SUMIF('cocina'!A:A,M418,'cocina'!H:H)/1440</f>
        <v>6.25E-2</v>
      </c>
      <c r="S418" s="2">
        <f t="shared" si="19"/>
        <v>0</v>
      </c>
      <c r="T418" t="str">
        <f t="shared" si="20"/>
        <v>NO</v>
      </c>
    </row>
    <row r="419" spans="1:20" x14ac:dyDescent="0.25">
      <c r="A419" s="6">
        <v>17</v>
      </c>
      <c r="B419" t="s">
        <v>712</v>
      </c>
      <c r="C419">
        <v>4</v>
      </c>
      <c r="D419" s="2">
        <v>45021.036111111112</v>
      </c>
      <c r="E419" s="1">
        <f>sala[[#This Row],[Hora de llegada]]</f>
        <v>45021.036111111112</v>
      </c>
      <c r="F419" s="2">
        <v>45021.146527777775</v>
      </c>
      <c r="G419" s="1">
        <f>sala[[#This Row],[Hora de Salida]]</f>
        <v>45021.146527777775</v>
      </c>
      <c r="H419" t="s">
        <v>16</v>
      </c>
      <c r="I419" t="s">
        <v>43</v>
      </c>
      <c r="J419" t="s">
        <v>30</v>
      </c>
      <c r="K419" s="13">
        <v>35.51</v>
      </c>
      <c r="L419" t="s">
        <v>19</v>
      </c>
      <c r="M419">
        <v>418</v>
      </c>
      <c r="N419" t="s">
        <v>20</v>
      </c>
      <c r="O419" t="s">
        <v>713</v>
      </c>
      <c r="P419" s="11">
        <f>SUMIF('cocina'!A:A,M419,'cocina'!K:K)</f>
        <v>118</v>
      </c>
      <c r="Q419" s="2">
        <f t="shared" si="18"/>
        <v>0.11041666666278616</v>
      </c>
      <c r="R419" s="2">
        <f>SUMIF('cocina'!A:A,M419,'cocina'!H:H)/1440</f>
        <v>6.9444444444444448E-2</v>
      </c>
      <c r="S419" s="2">
        <f t="shared" si="19"/>
        <v>4.0972222218341708E-2</v>
      </c>
      <c r="T419" t="str">
        <f t="shared" si="20"/>
        <v>SÍ</v>
      </c>
    </row>
    <row r="420" spans="1:20" x14ac:dyDescent="0.25">
      <c r="A420" s="6">
        <v>11</v>
      </c>
      <c r="B420" t="s">
        <v>714</v>
      </c>
      <c r="C420">
        <v>4</v>
      </c>
      <c r="D420" s="2">
        <v>45021.134722222225</v>
      </c>
      <c r="E420" s="1">
        <f>sala[[#This Row],[Hora de llegada]]</f>
        <v>45021.134722222225</v>
      </c>
      <c r="F420" s="2">
        <v>45021.238194444442</v>
      </c>
      <c r="G420" s="1">
        <f>sala[[#This Row],[Hora de Salida]]</f>
        <v>45021.238194444442</v>
      </c>
      <c r="H420" t="s">
        <v>35</v>
      </c>
      <c r="I420" t="s">
        <v>17</v>
      </c>
      <c r="J420" t="s">
        <v>30</v>
      </c>
      <c r="K420" s="13">
        <v>14.09</v>
      </c>
      <c r="L420" t="s">
        <v>46</v>
      </c>
      <c r="M420">
        <v>419</v>
      </c>
      <c r="N420" t="s">
        <v>94</v>
      </c>
      <c r="O420" t="s">
        <v>715</v>
      </c>
      <c r="P420" s="11">
        <f>SUMIF('cocina'!A:A,M420,'cocina'!K:K)</f>
        <v>67</v>
      </c>
      <c r="Q420" s="2">
        <f t="shared" si="18"/>
        <v>0.11388888888419994</v>
      </c>
      <c r="R420" s="2">
        <f>SUMIF('cocina'!A:A,M420,'cocina'!H:H)/1440</f>
        <v>4.4444444444444446E-2</v>
      </c>
      <c r="S420" s="2">
        <f t="shared" si="19"/>
        <v>6.9444444439755504E-2</v>
      </c>
      <c r="T420" t="str">
        <f t="shared" si="20"/>
        <v>SÍ</v>
      </c>
    </row>
    <row r="421" spans="1:20" x14ac:dyDescent="0.25">
      <c r="A421" s="6">
        <v>18</v>
      </c>
      <c r="B421" t="s">
        <v>54</v>
      </c>
      <c r="C421">
        <v>6</v>
      </c>
      <c r="D421" s="2">
        <v>45021.095833333333</v>
      </c>
      <c r="E421" s="1">
        <f>sala[[#This Row],[Hora de llegada]]</f>
        <v>45021.095833333333</v>
      </c>
      <c r="F421" s="2">
        <v>45021.228472222225</v>
      </c>
      <c r="G421" s="1">
        <f>sala[[#This Row],[Hora de Salida]]</f>
        <v>45021.228472222225</v>
      </c>
      <c r="H421" t="s">
        <v>29</v>
      </c>
      <c r="I421" t="s">
        <v>17</v>
      </c>
      <c r="J421" t="s">
        <v>30</v>
      </c>
      <c r="K421" s="13">
        <v>31.49</v>
      </c>
      <c r="L421" t="s">
        <v>46</v>
      </c>
      <c r="M421">
        <v>420</v>
      </c>
      <c r="N421" t="s">
        <v>52</v>
      </c>
      <c r="O421" t="s">
        <v>716</v>
      </c>
      <c r="P421" s="11">
        <f>SUMIF('cocina'!A:A,M421,'cocina'!K:K)</f>
        <v>242</v>
      </c>
      <c r="Q421" s="2">
        <f t="shared" si="18"/>
        <v>0.14305555555862762</v>
      </c>
      <c r="R421" s="2">
        <f>SUMIF('cocina'!A:A,M421,'cocina'!H:H)/1440</f>
        <v>7.2916666666666671E-2</v>
      </c>
      <c r="S421" s="2">
        <f t="shared" si="19"/>
        <v>7.0138888891960946E-2</v>
      </c>
      <c r="T421" t="str">
        <f t="shared" si="20"/>
        <v>SÍ</v>
      </c>
    </row>
    <row r="422" spans="1:20" x14ac:dyDescent="0.25">
      <c r="A422" s="6">
        <v>10</v>
      </c>
      <c r="B422" t="s">
        <v>717</v>
      </c>
      <c r="C422">
        <v>1</v>
      </c>
      <c r="D422" s="2">
        <v>45021.067361111112</v>
      </c>
      <c r="E422" s="1">
        <f>sala[[#This Row],[Hora de llegada]]</f>
        <v>45021.067361111112</v>
      </c>
      <c r="F422" s="2">
        <v>45021.171527777777</v>
      </c>
      <c r="G422" s="1">
        <f>sala[[#This Row],[Hora de Salida]]</f>
        <v>45021.171527777777</v>
      </c>
      <c r="H422" t="s">
        <v>23</v>
      </c>
      <c r="I422" t="s">
        <v>17</v>
      </c>
      <c r="J422" t="s">
        <v>30</v>
      </c>
      <c r="K422" s="13">
        <v>17.57</v>
      </c>
      <c r="L422" t="s">
        <v>46</v>
      </c>
      <c r="M422">
        <v>421</v>
      </c>
      <c r="N422" t="s">
        <v>75</v>
      </c>
      <c r="O422" t="s">
        <v>718</v>
      </c>
      <c r="P422" s="11">
        <f>SUMIF('cocina'!A:A,M422,'cocina'!K:K)</f>
        <v>85</v>
      </c>
      <c r="Q422" s="2">
        <f t="shared" si="18"/>
        <v>0.11458333333090802</v>
      </c>
      <c r="R422" s="2">
        <f>SUMIF('cocina'!A:A,M422,'cocina'!H:H)/1440</f>
        <v>4.9305555555555554E-2</v>
      </c>
      <c r="S422" s="2">
        <f t="shared" si="19"/>
        <v>6.5277777775352458E-2</v>
      </c>
      <c r="T422" t="str">
        <f t="shared" si="20"/>
        <v>SÍ</v>
      </c>
    </row>
    <row r="423" spans="1:20" x14ac:dyDescent="0.25">
      <c r="A423" s="6">
        <v>12</v>
      </c>
      <c r="B423" t="s">
        <v>719</v>
      </c>
      <c r="C423">
        <v>6</v>
      </c>
      <c r="D423" s="2">
        <v>45021.025000000001</v>
      </c>
      <c r="E423" s="1">
        <f>sala[[#This Row],[Hora de llegada]]</f>
        <v>45021.025000000001</v>
      </c>
      <c r="F423" s="2">
        <v>45021.131249999999</v>
      </c>
      <c r="G423" s="1">
        <f>sala[[#This Row],[Hora de Salida]]</f>
        <v>45021.131249999999</v>
      </c>
      <c r="H423" t="s">
        <v>29</v>
      </c>
      <c r="I423" t="s">
        <v>17</v>
      </c>
      <c r="J423" t="s">
        <v>30</v>
      </c>
      <c r="K423" s="13">
        <v>39.72</v>
      </c>
      <c r="L423" t="s">
        <v>19</v>
      </c>
      <c r="M423">
        <v>422</v>
      </c>
      <c r="N423" t="s">
        <v>20</v>
      </c>
      <c r="O423" t="s">
        <v>720</v>
      </c>
      <c r="P423" s="11">
        <f>SUMIF('cocina'!A:A,M423,'cocina'!K:K)</f>
        <v>88</v>
      </c>
      <c r="Q423" s="2">
        <f t="shared" si="18"/>
        <v>0.10624999999708962</v>
      </c>
      <c r="R423" s="2">
        <f>SUMIF('cocina'!A:A,M423,'cocina'!H:H)/1440</f>
        <v>2.361111111111111E-2</v>
      </c>
      <c r="S423" s="2">
        <f t="shared" si="19"/>
        <v>8.2638888885978506E-2</v>
      </c>
      <c r="T423" t="str">
        <f t="shared" si="20"/>
        <v>SÍ</v>
      </c>
    </row>
    <row r="424" spans="1:20" x14ac:dyDescent="0.25">
      <c r="A424" s="6">
        <v>4</v>
      </c>
      <c r="B424" t="s">
        <v>386</v>
      </c>
      <c r="C424">
        <v>2</v>
      </c>
      <c r="D424" s="2">
        <v>45021.106944444444</v>
      </c>
      <c r="E424" s="1">
        <f>sala[[#This Row],[Hora de llegada]]</f>
        <v>45021.106944444444</v>
      </c>
      <c r="F424" s="2">
        <v>45021.206250000003</v>
      </c>
      <c r="G424" s="1">
        <f>sala[[#This Row],[Hora de Salida]]</f>
        <v>45021.206250000003</v>
      </c>
      <c r="H424" t="s">
        <v>23</v>
      </c>
      <c r="I424" t="s">
        <v>17</v>
      </c>
      <c r="J424" t="s">
        <v>25</v>
      </c>
      <c r="K424" s="13">
        <v>34.130000000000003</v>
      </c>
      <c r="L424" t="s">
        <v>31</v>
      </c>
      <c r="M424">
        <v>423</v>
      </c>
      <c r="N424" t="s">
        <v>70</v>
      </c>
      <c r="O424" t="s">
        <v>721</v>
      </c>
      <c r="P424" s="11">
        <f>SUMIF('cocina'!A:A,M424,'cocina'!K:K)</f>
        <v>152</v>
      </c>
      <c r="Q424" s="2">
        <f t="shared" si="18"/>
        <v>9.930555555911269E-2</v>
      </c>
      <c r="R424" s="2">
        <f>SUMIF('cocina'!A:A,M424,'cocina'!H:H)/1440</f>
        <v>2.1527777777777778E-2</v>
      </c>
      <c r="S424" s="2">
        <f t="shared" si="19"/>
        <v>7.7777777781334906E-2</v>
      </c>
      <c r="T424" t="str">
        <f t="shared" si="20"/>
        <v>SÍ</v>
      </c>
    </row>
    <row r="425" spans="1:20" x14ac:dyDescent="0.25">
      <c r="A425" s="6">
        <v>13</v>
      </c>
      <c r="B425" t="s">
        <v>722</v>
      </c>
      <c r="C425">
        <v>3</v>
      </c>
      <c r="D425" s="2">
        <v>45021.047222222223</v>
      </c>
      <c r="E425" s="1">
        <f>sala[[#This Row],[Hora de llegada]]</f>
        <v>45021.047222222223</v>
      </c>
      <c r="F425" s="2">
        <v>45021.136805555558</v>
      </c>
      <c r="G425" s="1">
        <f>sala[[#This Row],[Hora de Salida]]</f>
        <v>45021.136805555558</v>
      </c>
      <c r="H425" t="s">
        <v>29</v>
      </c>
      <c r="I425" t="s">
        <v>43</v>
      </c>
      <c r="J425" t="s">
        <v>25</v>
      </c>
      <c r="K425" s="13">
        <v>11.02</v>
      </c>
      <c r="L425" t="s">
        <v>19</v>
      </c>
      <c r="M425">
        <v>424</v>
      </c>
      <c r="N425" t="s">
        <v>26</v>
      </c>
      <c r="O425" t="s">
        <v>723</v>
      </c>
      <c r="P425" s="11">
        <f>SUMIF('cocina'!A:A,M425,'cocina'!K:K)</f>
        <v>147</v>
      </c>
      <c r="Q425" s="2">
        <f t="shared" si="18"/>
        <v>8.9583333334303461E-2</v>
      </c>
      <c r="R425" s="2">
        <f>SUMIF('cocina'!A:A,M425,'cocina'!H:H)/1440</f>
        <v>6.1111111111111109E-2</v>
      </c>
      <c r="S425" s="2">
        <f t="shared" si="19"/>
        <v>2.8472222223192352E-2</v>
      </c>
      <c r="T425" t="str">
        <f t="shared" si="20"/>
        <v>SÍ</v>
      </c>
    </row>
    <row r="426" spans="1:20" x14ac:dyDescent="0.25">
      <c r="A426" s="6">
        <v>18</v>
      </c>
      <c r="B426" t="s">
        <v>724</v>
      </c>
      <c r="C426">
        <v>3</v>
      </c>
      <c r="D426" s="2">
        <v>45021.058333333334</v>
      </c>
      <c r="E426" s="1">
        <f>sala[[#This Row],[Hora de llegada]]</f>
        <v>45021.058333333334</v>
      </c>
      <c r="F426" s="2">
        <v>45021.15625</v>
      </c>
      <c r="G426" s="1">
        <f>sala[[#This Row],[Hora de Salida]]</f>
        <v>45021.15625</v>
      </c>
      <c r="H426" t="s">
        <v>29</v>
      </c>
      <c r="I426" t="s">
        <v>17</v>
      </c>
      <c r="J426" t="s">
        <v>30</v>
      </c>
      <c r="K426" s="13">
        <v>49.43</v>
      </c>
      <c r="L426" t="s">
        <v>19</v>
      </c>
      <c r="M426">
        <v>425</v>
      </c>
      <c r="N426" t="s">
        <v>40</v>
      </c>
      <c r="O426" t="s">
        <v>191</v>
      </c>
      <c r="P426" s="11">
        <f>SUMIF('cocina'!A:A,M426,'cocina'!K:K)</f>
        <v>19</v>
      </c>
      <c r="Q426" s="2">
        <f t="shared" si="18"/>
        <v>9.7916666665696539E-2</v>
      </c>
      <c r="R426" s="2">
        <f>SUMIF('cocina'!A:A,M426,'cocina'!H:H)/1440</f>
        <v>1.9444444444444445E-2</v>
      </c>
      <c r="S426" s="2">
        <f t="shared" si="19"/>
        <v>7.8472222221252094E-2</v>
      </c>
      <c r="T426" t="str">
        <f t="shared" si="20"/>
        <v>SÍ</v>
      </c>
    </row>
    <row r="427" spans="1:20" x14ac:dyDescent="0.25">
      <c r="A427" s="6">
        <v>5</v>
      </c>
      <c r="B427" t="s">
        <v>725</v>
      </c>
      <c r="C427">
        <v>2</v>
      </c>
      <c r="D427" s="2">
        <v>45021.132638888892</v>
      </c>
      <c r="E427" s="1">
        <f>sala[[#This Row],[Hora de llegada]]</f>
        <v>45021.132638888892</v>
      </c>
      <c r="F427" s="2">
        <v>45021.209722222222</v>
      </c>
      <c r="G427" s="1">
        <f>sala[[#This Row],[Hora de Salida]]</f>
        <v>45021.209722222222</v>
      </c>
      <c r="H427" t="s">
        <v>39</v>
      </c>
      <c r="I427" t="s">
        <v>17</v>
      </c>
      <c r="J427" t="s">
        <v>30</v>
      </c>
      <c r="K427" s="13">
        <v>47.8</v>
      </c>
      <c r="L427" t="s">
        <v>19</v>
      </c>
      <c r="M427">
        <v>426</v>
      </c>
      <c r="N427" t="s">
        <v>32</v>
      </c>
      <c r="O427" t="s">
        <v>726</v>
      </c>
      <c r="P427" s="11">
        <f>SUMIF('cocina'!A:A,M427,'cocina'!K:K)</f>
        <v>247</v>
      </c>
      <c r="Q427" s="2">
        <f t="shared" si="18"/>
        <v>7.7083333329937886E-2</v>
      </c>
      <c r="R427" s="2">
        <f>SUMIF('cocina'!A:A,M427,'cocina'!H:H)/1440</f>
        <v>8.0555555555555561E-2</v>
      </c>
      <c r="S427" s="2">
        <f t="shared" si="19"/>
        <v>0</v>
      </c>
      <c r="T427" t="str">
        <f t="shared" si="20"/>
        <v>NO</v>
      </c>
    </row>
    <row r="428" spans="1:20" x14ac:dyDescent="0.25">
      <c r="A428" s="6">
        <v>2</v>
      </c>
      <c r="B428" t="s">
        <v>316</v>
      </c>
      <c r="C428">
        <v>4</v>
      </c>
      <c r="D428" s="2">
        <v>45021.106944444444</v>
      </c>
      <c r="E428" s="1">
        <f>sala[[#This Row],[Hora de llegada]]</f>
        <v>45021.106944444444</v>
      </c>
      <c r="F428" s="2">
        <v>45021.154861111114</v>
      </c>
      <c r="G428" s="1">
        <f>sala[[#This Row],[Hora de Salida]]</f>
        <v>45021.154861111114</v>
      </c>
      <c r="H428" t="s">
        <v>29</v>
      </c>
      <c r="I428" t="s">
        <v>17</v>
      </c>
      <c r="J428" t="s">
        <v>25</v>
      </c>
      <c r="K428" s="13">
        <v>43.74</v>
      </c>
      <c r="L428" t="s">
        <v>31</v>
      </c>
      <c r="M428">
        <v>427</v>
      </c>
      <c r="N428" t="s">
        <v>52</v>
      </c>
      <c r="O428" t="s">
        <v>727</v>
      </c>
      <c r="P428" s="11">
        <f>SUMIF('cocina'!A:A,M428,'cocina'!K:K)</f>
        <v>206</v>
      </c>
      <c r="Q428" s="2">
        <f t="shared" si="18"/>
        <v>4.7916666670062114E-2</v>
      </c>
      <c r="R428" s="2">
        <f>SUMIF('cocina'!A:A,M428,'cocina'!H:H)/1440</f>
        <v>0.11527777777777778</v>
      </c>
      <c r="S428" s="2">
        <f t="shared" si="19"/>
        <v>0</v>
      </c>
      <c r="T428" t="str">
        <f t="shared" si="20"/>
        <v>NO</v>
      </c>
    </row>
    <row r="429" spans="1:20" x14ac:dyDescent="0.25">
      <c r="A429" s="6">
        <v>7</v>
      </c>
      <c r="B429" t="s">
        <v>728</v>
      </c>
      <c r="C429">
        <v>5</v>
      </c>
      <c r="D429" s="2">
        <v>45021.137499999997</v>
      </c>
      <c r="E429" s="1">
        <f>sala[[#This Row],[Hora de llegada]]</f>
        <v>45021.137499999997</v>
      </c>
      <c r="F429" s="2">
        <v>45021.252083333333</v>
      </c>
      <c r="G429" s="1">
        <f>sala[[#This Row],[Hora de Salida]]</f>
        <v>45021.252083333333</v>
      </c>
      <c r="H429" t="s">
        <v>39</v>
      </c>
      <c r="I429" t="s">
        <v>24</v>
      </c>
      <c r="J429" t="s">
        <v>30</v>
      </c>
      <c r="K429" s="13">
        <v>15.6</v>
      </c>
      <c r="L429" t="s">
        <v>19</v>
      </c>
      <c r="M429">
        <v>428</v>
      </c>
      <c r="N429" t="s">
        <v>70</v>
      </c>
      <c r="O429" t="s">
        <v>729</v>
      </c>
      <c r="P429" s="11">
        <f>SUMIF('cocina'!A:A,M429,'cocina'!K:K)</f>
        <v>175</v>
      </c>
      <c r="Q429" s="2">
        <f t="shared" si="18"/>
        <v>0.11458333333575865</v>
      </c>
      <c r="R429" s="2">
        <f>SUMIF('cocina'!A:A,M429,'cocina'!H:H)/1440</f>
        <v>0.12430555555555556</v>
      </c>
      <c r="S429" s="2">
        <f t="shared" si="19"/>
        <v>0</v>
      </c>
      <c r="T429" t="str">
        <f t="shared" si="20"/>
        <v>NO</v>
      </c>
    </row>
    <row r="430" spans="1:20" x14ac:dyDescent="0.25">
      <c r="A430" s="6">
        <v>8</v>
      </c>
      <c r="B430" t="s">
        <v>730</v>
      </c>
      <c r="C430">
        <v>1</v>
      </c>
      <c r="D430" s="2">
        <v>45021.006944444445</v>
      </c>
      <c r="E430" s="1">
        <f>sala[[#This Row],[Hora de llegada]]</f>
        <v>45021.006944444445</v>
      </c>
      <c r="F430" s="2">
        <v>45021.156944444447</v>
      </c>
      <c r="G430" s="1">
        <f>sala[[#This Row],[Hora de Salida]]</f>
        <v>45021.156944444447</v>
      </c>
      <c r="H430" t="s">
        <v>39</v>
      </c>
      <c r="I430" t="s">
        <v>17</v>
      </c>
      <c r="J430" t="s">
        <v>30</v>
      </c>
      <c r="K430" s="13">
        <v>10.95</v>
      </c>
      <c r="L430" t="s">
        <v>19</v>
      </c>
      <c r="M430">
        <v>429</v>
      </c>
      <c r="N430" t="s">
        <v>32</v>
      </c>
      <c r="O430" t="s">
        <v>267</v>
      </c>
      <c r="P430" s="11">
        <f>SUMIF('cocina'!A:A,M430,'cocina'!K:K)</f>
        <v>78</v>
      </c>
      <c r="Q430" s="2">
        <f t="shared" si="18"/>
        <v>0.15000000000145519</v>
      </c>
      <c r="R430" s="2">
        <f>SUMIF('cocina'!A:A,M430,'cocina'!H:H)/1440</f>
        <v>1.8749999999999999E-2</v>
      </c>
      <c r="S430" s="2">
        <f t="shared" si="19"/>
        <v>0.1312500000014552</v>
      </c>
      <c r="T430" t="str">
        <f t="shared" si="20"/>
        <v>SÍ</v>
      </c>
    </row>
    <row r="431" spans="1:20" x14ac:dyDescent="0.25">
      <c r="A431" s="6">
        <v>7</v>
      </c>
      <c r="B431" t="s">
        <v>731</v>
      </c>
      <c r="C431">
        <v>3</v>
      </c>
      <c r="D431" s="2">
        <v>45021.097916666666</v>
      </c>
      <c r="E431" s="1">
        <f>sala[[#This Row],[Hora de llegada]]</f>
        <v>45021.097916666666</v>
      </c>
      <c r="F431" s="2">
        <v>45021.165972222225</v>
      </c>
      <c r="G431" s="1">
        <f>sala[[#This Row],[Hora de Salida]]</f>
        <v>45021.165972222225</v>
      </c>
      <c r="H431" t="s">
        <v>39</v>
      </c>
      <c r="I431" t="s">
        <v>17</v>
      </c>
      <c r="J431" t="s">
        <v>18</v>
      </c>
      <c r="K431" s="13">
        <v>42.09</v>
      </c>
      <c r="L431" t="s">
        <v>19</v>
      </c>
      <c r="M431">
        <v>430</v>
      </c>
      <c r="N431" t="s">
        <v>47</v>
      </c>
      <c r="O431" t="s">
        <v>206</v>
      </c>
      <c r="P431" s="11">
        <f>SUMIF('cocina'!A:A,M431,'cocina'!K:K)</f>
        <v>25</v>
      </c>
      <c r="Q431" s="2">
        <f t="shared" si="18"/>
        <v>6.805555555911269E-2</v>
      </c>
      <c r="R431" s="2">
        <f>SUMIF('cocina'!A:A,M431,'cocina'!H:H)/1440</f>
        <v>3.4027777777777775E-2</v>
      </c>
      <c r="S431" s="2">
        <f t="shared" si="19"/>
        <v>3.4027777781334916E-2</v>
      </c>
      <c r="T431" t="str">
        <f t="shared" si="20"/>
        <v>SÍ</v>
      </c>
    </row>
    <row r="432" spans="1:20" x14ac:dyDescent="0.25">
      <c r="A432" s="6">
        <v>15</v>
      </c>
      <c r="B432" t="s">
        <v>511</v>
      </c>
      <c r="C432">
        <v>5</v>
      </c>
      <c r="D432" s="2">
        <v>45021.147916666669</v>
      </c>
      <c r="E432" s="1">
        <f>sala[[#This Row],[Hora de llegada]]</f>
        <v>45021.147916666669</v>
      </c>
      <c r="F432" s="2">
        <v>45021.309027777781</v>
      </c>
      <c r="G432" s="1">
        <f>sala[[#This Row],[Hora de Salida]]</f>
        <v>45021.309027777781</v>
      </c>
      <c r="H432" t="s">
        <v>35</v>
      </c>
      <c r="I432" t="s">
        <v>17</v>
      </c>
      <c r="J432" t="s">
        <v>30</v>
      </c>
      <c r="K432" s="13">
        <v>39.82</v>
      </c>
      <c r="L432" t="s">
        <v>31</v>
      </c>
      <c r="M432">
        <v>431</v>
      </c>
      <c r="N432" t="s">
        <v>94</v>
      </c>
      <c r="O432" t="s">
        <v>111</v>
      </c>
      <c r="P432" s="11">
        <f>SUMIF('cocina'!A:A,M432,'cocina'!K:K)</f>
        <v>60</v>
      </c>
      <c r="Q432" s="2">
        <f t="shared" si="18"/>
        <v>0.16111111111240461</v>
      </c>
      <c r="R432" s="2">
        <f>SUMIF('cocina'!A:A,M432,'cocina'!H:H)/1440</f>
        <v>1.3888888888888888E-2</v>
      </c>
      <c r="S432" s="2">
        <f t="shared" si="19"/>
        <v>0.14722222222351572</v>
      </c>
      <c r="T432" t="str">
        <f t="shared" si="20"/>
        <v>SÍ</v>
      </c>
    </row>
    <row r="433" spans="1:20" x14ac:dyDescent="0.25">
      <c r="A433" s="6">
        <v>10</v>
      </c>
      <c r="B433" t="s">
        <v>732</v>
      </c>
      <c r="C433">
        <v>2</v>
      </c>
      <c r="D433" s="2">
        <v>45021.146527777775</v>
      </c>
      <c r="E433" s="1">
        <f>sala[[#This Row],[Hora de llegada]]</f>
        <v>45021.146527777775</v>
      </c>
      <c r="F433" s="2">
        <v>45021.245833333334</v>
      </c>
      <c r="G433" s="1">
        <f>sala[[#This Row],[Hora de Salida]]</f>
        <v>45021.245833333334</v>
      </c>
      <c r="H433" t="s">
        <v>39</v>
      </c>
      <c r="I433" t="s">
        <v>43</v>
      </c>
      <c r="J433" t="s">
        <v>30</v>
      </c>
      <c r="K433" s="13">
        <v>18.71</v>
      </c>
      <c r="L433" t="s">
        <v>31</v>
      </c>
      <c r="M433">
        <v>432</v>
      </c>
      <c r="N433" t="s">
        <v>26</v>
      </c>
      <c r="O433" t="s">
        <v>733</v>
      </c>
      <c r="P433" s="11">
        <f>SUMIF('cocina'!A:A,M433,'cocina'!K:K)</f>
        <v>109</v>
      </c>
      <c r="Q433" s="2">
        <f t="shared" si="18"/>
        <v>9.930555555911269E-2</v>
      </c>
      <c r="R433" s="2">
        <f>SUMIF('cocina'!A:A,M433,'cocina'!H:H)/1440</f>
        <v>5.1388888888888887E-2</v>
      </c>
      <c r="S433" s="2">
        <f t="shared" si="19"/>
        <v>4.7916666670223804E-2</v>
      </c>
      <c r="T433" t="str">
        <f t="shared" si="20"/>
        <v>SÍ</v>
      </c>
    </row>
    <row r="434" spans="1:20" x14ac:dyDescent="0.25">
      <c r="A434" s="6">
        <v>10</v>
      </c>
      <c r="B434" t="s">
        <v>45</v>
      </c>
      <c r="C434">
        <v>4</v>
      </c>
      <c r="D434" s="2">
        <v>45021.051388888889</v>
      </c>
      <c r="E434" s="1">
        <f>sala[[#This Row],[Hora de llegada]]</f>
        <v>45021.051388888889</v>
      </c>
      <c r="F434" s="2">
        <v>45021.131249999999</v>
      </c>
      <c r="G434" s="1">
        <f>sala[[#This Row],[Hora de Salida]]</f>
        <v>45021.131249999999</v>
      </c>
      <c r="H434" t="s">
        <v>39</v>
      </c>
      <c r="I434" t="s">
        <v>17</v>
      </c>
      <c r="J434" t="s">
        <v>30</v>
      </c>
      <c r="K434" s="13">
        <v>45.77</v>
      </c>
      <c r="L434" t="s">
        <v>19</v>
      </c>
      <c r="M434">
        <v>433</v>
      </c>
      <c r="N434" t="s">
        <v>52</v>
      </c>
      <c r="O434" t="s">
        <v>734</v>
      </c>
      <c r="P434" s="11">
        <f>SUMIF('cocina'!A:A,M434,'cocina'!K:K)</f>
        <v>102</v>
      </c>
      <c r="Q434" s="2">
        <f t="shared" si="18"/>
        <v>7.9861111109494232E-2</v>
      </c>
      <c r="R434" s="2">
        <f>SUMIF('cocina'!A:A,M434,'cocina'!H:H)/1440</f>
        <v>5.1388888888888887E-2</v>
      </c>
      <c r="S434" s="2">
        <f t="shared" si="19"/>
        <v>2.8472222220605345E-2</v>
      </c>
      <c r="T434" t="str">
        <f t="shared" si="20"/>
        <v>SÍ</v>
      </c>
    </row>
    <row r="435" spans="1:20" x14ac:dyDescent="0.25">
      <c r="A435" s="6">
        <v>15</v>
      </c>
      <c r="B435" t="s">
        <v>735</v>
      </c>
      <c r="C435">
        <v>4</v>
      </c>
      <c r="D435" s="2">
        <v>45021.010416666664</v>
      </c>
      <c r="E435" s="1">
        <f>sala[[#This Row],[Hora de llegada]]</f>
        <v>45021.010416666664</v>
      </c>
      <c r="F435" s="2">
        <v>45021.163194444445</v>
      </c>
      <c r="G435" s="1">
        <f>sala[[#This Row],[Hora de Salida]]</f>
        <v>45021.163194444445</v>
      </c>
      <c r="H435" t="s">
        <v>39</v>
      </c>
      <c r="I435" t="s">
        <v>17</v>
      </c>
      <c r="J435" t="s">
        <v>30</v>
      </c>
      <c r="K435" s="13">
        <v>37.15</v>
      </c>
      <c r="L435" t="s">
        <v>19</v>
      </c>
      <c r="M435">
        <v>434</v>
      </c>
      <c r="N435" t="s">
        <v>52</v>
      </c>
      <c r="O435" t="s">
        <v>736</v>
      </c>
      <c r="P435" s="11">
        <f>SUMIF('cocina'!A:A,M435,'cocina'!K:K)</f>
        <v>96</v>
      </c>
      <c r="Q435" s="2">
        <f t="shared" si="18"/>
        <v>0.15277777778101154</v>
      </c>
      <c r="R435" s="2">
        <f>SUMIF('cocina'!A:A,M435,'cocina'!H:H)/1440</f>
        <v>4.027777777777778E-2</v>
      </c>
      <c r="S435" s="2">
        <f t="shared" si="19"/>
        <v>0.11250000000323376</v>
      </c>
      <c r="T435" t="str">
        <f t="shared" si="20"/>
        <v>SÍ</v>
      </c>
    </row>
    <row r="436" spans="1:20" x14ac:dyDescent="0.25">
      <c r="A436" s="6">
        <v>17</v>
      </c>
      <c r="B436" t="s">
        <v>737</v>
      </c>
      <c r="C436">
        <v>6</v>
      </c>
      <c r="D436" s="2">
        <v>45021.161805555559</v>
      </c>
      <c r="E436" s="1">
        <f>sala[[#This Row],[Hora de llegada]]</f>
        <v>45021.161805555559</v>
      </c>
      <c r="F436" s="2">
        <v>45021.250694444447</v>
      </c>
      <c r="G436" s="1">
        <f>sala[[#This Row],[Hora de Salida]]</f>
        <v>45021.250694444447</v>
      </c>
      <c r="H436" t="s">
        <v>35</v>
      </c>
      <c r="I436" t="s">
        <v>17</v>
      </c>
      <c r="J436" t="s">
        <v>30</v>
      </c>
      <c r="K436" s="13">
        <v>30.48</v>
      </c>
      <c r="L436" t="s">
        <v>46</v>
      </c>
      <c r="M436">
        <v>435</v>
      </c>
      <c r="N436" t="s">
        <v>20</v>
      </c>
      <c r="O436" t="s">
        <v>738</v>
      </c>
      <c r="P436" s="11">
        <f>SUMIF('cocina'!A:A,M436,'cocina'!K:K)</f>
        <v>154</v>
      </c>
      <c r="Q436" s="2">
        <f t="shared" si="18"/>
        <v>9.9305555554262057E-2</v>
      </c>
      <c r="R436" s="2">
        <f>SUMIF('cocina'!A:A,M436,'cocina'!H:H)/1440</f>
        <v>7.7083333333333337E-2</v>
      </c>
      <c r="S436" s="2">
        <f t="shared" si="19"/>
        <v>2.222222222092872E-2</v>
      </c>
      <c r="T436" t="str">
        <f t="shared" si="20"/>
        <v>SÍ</v>
      </c>
    </row>
    <row r="437" spans="1:20" x14ac:dyDescent="0.25">
      <c r="A437" s="6">
        <v>10</v>
      </c>
      <c r="B437" t="s">
        <v>739</v>
      </c>
      <c r="C437">
        <v>3</v>
      </c>
      <c r="D437" s="2">
        <v>45021.008333333331</v>
      </c>
      <c r="E437" s="1">
        <f>sala[[#This Row],[Hora de llegada]]</f>
        <v>45021.008333333331</v>
      </c>
      <c r="F437" s="2">
        <v>45021.169444444444</v>
      </c>
      <c r="G437" s="1">
        <f>sala[[#This Row],[Hora de Salida]]</f>
        <v>45021.169444444444</v>
      </c>
      <c r="H437" t="s">
        <v>35</v>
      </c>
      <c r="I437" t="s">
        <v>17</v>
      </c>
      <c r="J437" t="s">
        <v>30</v>
      </c>
      <c r="K437" s="13">
        <v>10.14</v>
      </c>
      <c r="L437" t="s">
        <v>46</v>
      </c>
      <c r="M437">
        <v>436</v>
      </c>
      <c r="N437" t="s">
        <v>32</v>
      </c>
      <c r="O437" t="s">
        <v>68</v>
      </c>
      <c r="P437" s="11">
        <f>SUMIF('cocina'!A:A,M437,'cocina'!K:K)</f>
        <v>56</v>
      </c>
      <c r="Q437" s="2">
        <f t="shared" si="18"/>
        <v>0.17152777777907127</v>
      </c>
      <c r="R437" s="2">
        <f>SUMIF('cocina'!A:A,M437,'cocina'!H:H)/1440</f>
        <v>3.125E-2</v>
      </c>
      <c r="S437" s="2">
        <f t="shared" si="19"/>
        <v>0.14027777777907127</v>
      </c>
      <c r="T437" t="str">
        <f t="shared" si="20"/>
        <v>SÍ</v>
      </c>
    </row>
    <row r="438" spans="1:20" x14ac:dyDescent="0.25">
      <c r="A438" s="6">
        <v>16</v>
      </c>
      <c r="B438" t="s">
        <v>565</v>
      </c>
      <c r="C438">
        <v>6</v>
      </c>
      <c r="D438" s="2">
        <v>45021.126388888886</v>
      </c>
      <c r="E438" s="1">
        <f>sala[[#This Row],[Hora de llegada]]</f>
        <v>45021.126388888886</v>
      </c>
      <c r="F438" s="2">
        <v>45021.225694444445</v>
      </c>
      <c r="G438" s="1">
        <f>sala[[#This Row],[Hora de Salida]]</f>
        <v>45021.225694444445</v>
      </c>
      <c r="H438" t="s">
        <v>16</v>
      </c>
      <c r="I438" t="s">
        <v>17</v>
      </c>
      <c r="J438" t="s">
        <v>30</v>
      </c>
      <c r="K438" s="13">
        <v>12.56</v>
      </c>
      <c r="L438" t="s">
        <v>19</v>
      </c>
      <c r="M438">
        <v>437</v>
      </c>
      <c r="N438" t="s">
        <v>36</v>
      </c>
      <c r="O438" t="s">
        <v>44</v>
      </c>
      <c r="P438" s="11">
        <f>SUMIF('cocina'!A:A,M438,'cocina'!K:K)</f>
        <v>70</v>
      </c>
      <c r="Q438" s="2">
        <f t="shared" si="18"/>
        <v>9.930555555911269E-2</v>
      </c>
      <c r="R438" s="2">
        <f>SUMIF('cocina'!A:A,M438,'cocina'!H:H)/1440</f>
        <v>3.5416666666666666E-2</v>
      </c>
      <c r="S438" s="2">
        <f t="shared" si="19"/>
        <v>6.3888888892446025E-2</v>
      </c>
      <c r="T438" t="str">
        <f t="shared" si="20"/>
        <v>SÍ</v>
      </c>
    </row>
    <row r="439" spans="1:20" x14ac:dyDescent="0.25">
      <c r="A439" s="6">
        <v>2</v>
      </c>
      <c r="B439" t="s">
        <v>740</v>
      </c>
      <c r="C439">
        <v>1</v>
      </c>
      <c r="D439" s="2">
        <v>45021.165277777778</v>
      </c>
      <c r="E439" s="1">
        <f>sala[[#This Row],[Hora de llegada]]</f>
        <v>45021.165277777778</v>
      </c>
      <c r="F439" s="2">
        <v>45021.314583333333</v>
      </c>
      <c r="G439" s="1">
        <f>sala[[#This Row],[Hora de Salida]]</f>
        <v>45021.314583333333</v>
      </c>
      <c r="H439" t="s">
        <v>23</v>
      </c>
      <c r="I439" t="s">
        <v>17</v>
      </c>
      <c r="J439" t="s">
        <v>30</v>
      </c>
      <c r="K439" s="13">
        <v>19.3</v>
      </c>
      <c r="L439" t="s">
        <v>31</v>
      </c>
      <c r="M439">
        <v>438</v>
      </c>
      <c r="N439" t="s">
        <v>94</v>
      </c>
      <c r="O439" t="s">
        <v>450</v>
      </c>
      <c r="P439" s="11">
        <f>SUMIF('cocina'!A:A,M439,'cocina'!K:K)</f>
        <v>33</v>
      </c>
      <c r="Q439" s="2">
        <f t="shared" si="18"/>
        <v>0.14930555555474712</v>
      </c>
      <c r="R439" s="2">
        <f>SUMIF('cocina'!A:A,M439,'cocina'!H:H)/1440</f>
        <v>3.5416666666666666E-2</v>
      </c>
      <c r="S439" s="2">
        <f t="shared" si="19"/>
        <v>0.11388888888808045</v>
      </c>
      <c r="T439" t="str">
        <f t="shared" si="20"/>
        <v>SÍ</v>
      </c>
    </row>
    <row r="440" spans="1:20" x14ac:dyDescent="0.25">
      <c r="A440" s="6">
        <v>15</v>
      </c>
      <c r="B440" t="s">
        <v>741</v>
      </c>
      <c r="C440">
        <v>1</v>
      </c>
      <c r="D440" s="2">
        <v>45021</v>
      </c>
      <c r="E440" s="1">
        <f>sala[[#This Row],[Hora de llegada]]</f>
        <v>45021</v>
      </c>
      <c r="F440" s="2">
        <v>45021.057638888888</v>
      </c>
      <c r="G440" s="1">
        <f>sala[[#This Row],[Hora de Salida]]</f>
        <v>45021.057638888888</v>
      </c>
      <c r="H440" t="s">
        <v>16</v>
      </c>
      <c r="I440" t="s">
        <v>43</v>
      </c>
      <c r="J440" t="s">
        <v>30</v>
      </c>
      <c r="K440" s="13">
        <v>25.56</v>
      </c>
      <c r="L440" t="s">
        <v>31</v>
      </c>
      <c r="M440">
        <v>439</v>
      </c>
      <c r="N440" t="s">
        <v>52</v>
      </c>
      <c r="O440" t="s">
        <v>742</v>
      </c>
      <c r="P440" s="11">
        <f>SUMIF('cocina'!A:A,M440,'cocina'!K:K)</f>
        <v>177</v>
      </c>
      <c r="Q440" s="2">
        <f t="shared" si="18"/>
        <v>5.7638888887595385E-2</v>
      </c>
      <c r="R440" s="2">
        <f>SUMIF('cocina'!A:A,M440,'cocina'!H:H)/1440</f>
        <v>4.4444444444444446E-2</v>
      </c>
      <c r="S440" s="2">
        <f t="shared" si="19"/>
        <v>1.3194444443150939E-2</v>
      </c>
      <c r="T440" t="str">
        <f t="shared" si="20"/>
        <v>SÍ</v>
      </c>
    </row>
    <row r="441" spans="1:20" x14ac:dyDescent="0.25">
      <c r="A441" s="6">
        <v>13</v>
      </c>
      <c r="B441" t="s">
        <v>743</v>
      </c>
      <c r="C441">
        <v>1</v>
      </c>
      <c r="D441" s="2">
        <v>45021.082638888889</v>
      </c>
      <c r="E441" s="1">
        <f>sala[[#This Row],[Hora de llegada]]</f>
        <v>45021.082638888889</v>
      </c>
      <c r="F441" s="2">
        <v>45021.241666666669</v>
      </c>
      <c r="G441" s="1">
        <f>sala[[#This Row],[Hora de Salida]]</f>
        <v>45021.241666666669</v>
      </c>
      <c r="H441" t="s">
        <v>29</v>
      </c>
      <c r="I441" t="s">
        <v>17</v>
      </c>
      <c r="J441" t="s">
        <v>30</v>
      </c>
      <c r="K441" s="13">
        <v>38.85</v>
      </c>
      <c r="L441" t="s">
        <v>46</v>
      </c>
      <c r="M441">
        <v>440</v>
      </c>
      <c r="N441" t="s">
        <v>94</v>
      </c>
      <c r="O441" t="s">
        <v>744</v>
      </c>
      <c r="P441" s="11">
        <f>SUMIF('cocina'!A:A,M441,'cocina'!K:K)</f>
        <v>84</v>
      </c>
      <c r="Q441" s="2">
        <f t="shared" si="18"/>
        <v>0.169444444446223</v>
      </c>
      <c r="R441" s="2">
        <f>SUMIF('cocina'!A:A,M441,'cocina'!H:H)/1440</f>
        <v>3.125E-2</v>
      </c>
      <c r="S441" s="2">
        <f t="shared" si="19"/>
        <v>0.138194444446223</v>
      </c>
      <c r="T441" t="str">
        <f t="shared" si="20"/>
        <v>SÍ</v>
      </c>
    </row>
    <row r="442" spans="1:20" x14ac:dyDescent="0.25">
      <c r="A442" s="6">
        <v>13</v>
      </c>
      <c r="B442" t="s">
        <v>745</v>
      </c>
      <c r="C442">
        <v>6</v>
      </c>
      <c r="D442" s="2">
        <v>45021.044444444444</v>
      </c>
      <c r="E442" s="1">
        <f>sala[[#This Row],[Hora de llegada]]</f>
        <v>45021.044444444444</v>
      </c>
      <c r="F442" s="2">
        <v>45021.140972222223</v>
      </c>
      <c r="G442" s="1">
        <f>sala[[#This Row],[Hora de Salida]]</f>
        <v>45021.140972222223</v>
      </c>
      <c r="H442" t="s">
        <v>29</v>
      </c>
      <c r="I442" t="s">
        <v>17</v>
      </c>
      <c r="J442" t="s">
        <v>25</v>
      </c>
      <c r="K442" s="13">
        <v>23.31</v>
      </c>
      <c r="L442" t="s">
        <v>46</v>
      </c>
      <c r="M442">
        <v>441</v>
      </c>
      <c r="N442" t="s">
        <v>20</v>
      </c>
      <c r="O442" t="s">
        <v>92</v>
      </c>
      <c r="P442" s="11">
        <f>SUMIF('cocina'!A:A,M442,'cocina'!K:K)</f>
        <v>183</v>
      </c>
      <c r="Q442" s="2">
        <f t="shared" si="18"/>
        <v>0.10694444444622302</v>
      </c>
      <c r="R442" s="2">
        <f>SUMIF('cocina'!A:A,M442,'cocina'!H:H)/1440</f>
        <v>6.25E-2</v>
      </c>
      <c r="S442" s="2">
        <f t="shared" si="19"/>
        <v>4.4444444446223016E-2</v>
      </c>
      <c r="T442" t="str">
        <f t="shared" si="20"/>
        <v>SÍ</v>
      </c>
    </row>
    <row r="443" spans="1:20" x14ac:dyDescent="0.25">
      <c r="A443" s="6">
        <v>15</v>
      </c>
      <c r="B443" t="s">
        <v>746</v>
      </c>
      <c r="C443">
        <v>3</v>
      </c>
      <c r="D443" s="2">
        <v>45021.086111111108</v>
      </c>
      <c r="E443" s="1">
        <f>sala[[#This Row],[Hora de llegada]]</f>
        <v>45021.086111111108</v>
      </c>
      <c r="F443" s="2">
        <v>45021.137499999997</v>
      </c>
      <c r="G443" s="1">
        <f>sala[[#This Row],[Hora de Salida]]</f>
        <v>45021.137499999997</v>
      </c>
      <c r="H443" t="s">
        <v>39</v>
      </c>
      <c r="I443" t="s">
        <v>43</v>
      </c>
      <c r="J443" t="s">
        <v>30</v>
      </c>
      <c r="K443" s="13">
        <v>21.07</v>
      </c>
      <c r="L443" t="s">
        <v>46</v>
      </c>
      <c r="M443">
        <v>442</v>
      </c>
      <c r="N443" t="s">
        <v>55</v>
      </c>
      <c r="O443" t="s">
        <v>747</v>
      </c>
      <c r="P443" s="11">
        <f>SUMIF('cocina'!A:A,M443,'cocina'!K:K)</f>
        <v>235</v>
      </c>
      <c r="Q443" s="2">
        <f t="shared" si="18"/>
        <v>6.1805555555717241E-2</v>
      </c>
      <c r="R443" s="2">
        <f>SUMIF('cocina'!A:A,M443,'cocina'!H:H)/1440</f>
        <v>9.0972222222222218E-2</v>
      </c>
      <c r="S443" s="2">
        <f t="shared" si="19"/>
        <v>0</v>
      </c>
      <c r="T443" t="str">
        <f t="shared" si="20"/>
        <v>NO</v>
      </c>
    </row>
    <row r="444" spans="1:20" x14ac:dyDescent="0.25">
      <c r="A444" s="6">
        <v>4</v>
      </c>
      <c r="B444" t="s">
        <v>724</v>
      </c>
      <c r="C444">
        <v>2</v>
      </c>
      <c r="D444" s="2">
        <v>45021.052083333336</v>
      </c>
      <c r="E444" s="1">
        <f>sala[[#This Row],[Hora de llegada]]</f>
        <v>45021.052083333336</v>
      </c>
      <c r="F444" s="2">
        <v>45021.134722222225</v>
      </c>
      <c r="G444" s="1">
        <f>sala[[#This Row],[Hora de Salida]]</f>
        <v>45021.134722222225</v>
      </c>
      <c r="H444" t="s">
        <v>29</v>
      </c>
      <c r="I444" t="s">
        <v>17</v>
      </c>
      <c r="J444" t="s">
        <v>18</v>
      </c>
      <c r="K444" s="13">
        <v>14.48</v>
      </c>
      <c r="L444" t="s">
        <v>31</v>
      </c>
      <c r="M444">
        <v>443</v>
      </c>
      <c r="N444" t="s">
        <v>47</v>
      </c>
      <c r="O444" t="s">
        <v>748</v>
      </c>
      <c r="P444" s="11">
        <f>SUMIF('cocina'!A:A,M444,'cocina'!K:K)</f>
        <v>217</v>
      </c>
      <c r="Q444" s="2">
        <f t="shared" si="18"/>
        <v>8.2638888889050577E-2</v>
      </c>
      <c r="R444" s="2">
        <f>SUMIF('cocina'!A:A,M444,'cocina'!H:H)/1440</f>
        <v>0.1076388888888889</v>
      </c>
      <c r="S444" s="2">
        <f t="shared" si="19"/>
        <v>0</v>
      </c>
      <c r="T444" t="str">
        <f t="shared" si="20"/>
        <v>NO</v>
      </c>
    </row>
    <row r="445" spans="1:20" x14ac:dyDescent="0.25">
      <c r="A445" s="6">
        <v>8</v>
      </c>
      <c r="B445" t="s">
        <v>141</v>
      </c>
      <c r="C445">
        <v>5</v>
      </c>
      <c r="D445" s="2">
        <v>45021.140972222223</v>
      </c>
      <c r="E445" s="1">
        <f>sala[[#This Row],[Hora de llegada]]</f>
        <v>45021.140972222223</v>
      </c>
      <c r="F445" s="2">
        <v>45021.255555555559</v>
      </c>
      <c r="G445" s="1">
        <f>sala[[#This Row],[Hora de Salida]]</f>
        <v>45021.255555555559</v>
      </c>
      <c r="H445" t="s">
        <v>23</v>
      </c>
      <c r="I445" t="s">
        <v>17</v>
      </c>
      <c r="J445" t="s">
        <v>30</v>
      </c>
      <c r="K445" s="13">
        <v>25.26</v>
      </c>
      <c r="L445" t="s">
        <v>31</v>
      </c>
      <c r="M445">
        <v>444</v>
      </c>
      <c r="N445" t="s">
        <v>94</v>
      </c>
      <c r="O445" t="s">
        <v>749</v>
      </c>
      <c r="P445" s="11">
        <f>SUMIF('cocina'!A:A,M445,'cocina'!K:K)</f>
        <v>95</v>
      </c>
      <c r="Q445" s="2">
        <f t="shared" si="18"/>
        <v>0.11458333333575865</v>
      </c>
      <c r="R445" s="2">
        <f>SUMIF('cocina'!A:A,M445,'cocina'!H:H)/1440</f>
        <v>5.6250000000000001E-2</v>
      </c>
      <c r="S445" s="2">
        <f t="shared" si="19"/>
        <v>5.8333333335758651E-2</v>
      </c>
      <c r="T445" t="str">
        <f t="shared" si="20"/>
        <v>SÍ</v>
      </c>
    </row>
    <row r="446" spans="1:20" x14ac:dyDescent="0.25">
      <c r="A446" s="6">
        <v>6</v>
      </c>
      <c r="B446" t="s">
        <v>750</v>
      </c>
      <c r="C446">
        <v>5</v>
      </c>
      <c r="D446" s="2">
        <v>45021.042361111111</v>
      </c>
      <c r="E446" s="1">
        <f>sala[[#This Row],[Hora de llegada]]</f>
        <v>45021.042361111111</v>
      </c>
      <c r="F446" s="2">
        <v>45021.131249999999</v>
      </c>
      <c r="G446" s="1">
        <f>sala[[#This Row],[Hora de Salida]]</f>
        <v>45021.131249999999</v>
      </c>
      <c r="H446" t="s">
        <v>23</v>
      </c>
      <c r="I446" t="s">
        <v>24</v>
      </c>
      <c r="J446" t="s">
        <v>30</v>
      </c>
      <c r="K446" s="13">
        <v>14.28</v>
      </c>
      <c r="L446" t="s">
        <v>31</v>
      </c>
      <c r="M446">
        <v>445</v>
      </c>
      <c r="N446" t="s">
        <v>36</v>
      </c>
      <c r="O446" t="s">
        <v>181</v>
      </c>
      <c r="P446" s="11">
        <f>SUMIF('cocina'!A:A,M446,'cocina'!K:K)</f>
        <v>81</v>
      </c>
      <c r="Q446" s="2">
        <f t="shared" si="18"/>
        <v>8.8888888887595385E-2</v>
      </c>
      <c r="R446" s="2">
        <f>SUMIF('cocina'!A:A,M446,'cocina'!H:H)/1440</f>
        <v>1.8055555555555554E-2</v>
      </c>
      <c r="S446" s="2">
        <f t="shared" si="19"/>
        <v>7.0833333332039838E-2</v>
      </c>
      <c r="T446" t="str">
        <f t="shared" si="20"/>
        <v>SÍ</v>
      </c>
    </row>
    <row r="447" spans="1:20" x14ac:dyDescent="0.25">
      <c r="A447" s="6">
        <v>12</v>
      </c>
      <c r="B447" t="s">
        <v>116</v>
      </c>
      <c r="C447">
        <v>2</v>
      </c>
      <c r="D447" s="2">
        <v>45021.116666666669</v>
      </c>
      <c r="E447" s="1">
        <f>sala[[#This Row],[Hora de llegada]]</f>
        <v>45021.116666666669</v>
      </c>
      <c r="F447" s="2">
        <v>45021.259027777778</v>
      </c>
      <c r="G447" s="1">
        <f>sala[[#This Row],[Hora de Salida]]</f>
        <v>45021.259027777778</v>
      </c>
      <c r="H447" t="s">
        <v>23</v>
      </c>
      <c r="I447" t="s">
        <v>17</v>
      </c>
      <c r="J447" t="s">
        <v>30</v>
      </c>
      <c r="K447" s="13">
        <v>35.24</v>
      </c>
      <c r="L447" t="s">
        <v>31</v>
      </c>
      <c r="M447">
        <v>446</v>
      </c>
      <c r="N447" t="s">
        <v>70</v>
      </c>
      <c r="O447" t="s">
        <v>113</v>
      </c>
      <c r="P447" s="11">
        <f>SUMIF('cocina'!A:A,M447,'cocina'!K:K)</f>
        <v>21</v>
      </c>
      <c r="Q447" s="2">
        <f t="shared" si="18"/>
        <v>0.14236111110949423</v>
      </c>
      <c r="R447" s="2">
        <f>SUMIF('cocina'!A:A,M447,'cocina'!H:H)/1440</f>
        <v>5.5555555555555558E-3</v>
      </c>
      <c r="S447" s="2">
        <f t="shared" si="19"/>
        <v>0.13680555555393867</v>
      </c>
      <c r="T447" t="str">
        <f t="shared" si="20"/>
        <v>SÍ</v>
      </c>
    </row>
    <row r="448" spans="1:20" x14ac:dyDescent="0.25">
      <c r="A448" s="6">
        <v>8</v>
      </c>
      <c r="B448" t="s">
        <v>751</v>
      </c>
      <c r="C448">
        <v>2</v>
      </c>
      <c r="D448" s="2">
        <v>45021.161805555559</v>
      </c>
      <c r="E448" s="1">
        <f>sala[[#This Row],[Hora de llegada]]</f>
        <v>45021.161805555559</v>
      </c>
      <c r="F448" s="2">
        <v>45021.308333333334</v>
      </c>
      <c r="G448" s="1">
        <f>sala[[#This Row],[Hora de Salida]]</f>
        <v>45021.308333333334</v>
      </c>
      <c r="H448" t="s">
        <v>39</v>
      </c>
      <c r="I448" t="s">
        <v>43</v>
      </c>
      <c r="J448" t="s">
        <v>30</v>
      </c>
      <c r="K448" s="13">
        <v>28.68</v>
      </c>
      <c r="L448" t="s">
        <v>31</v>
      </c>
      <c r="M448">
        <v>447</v>
      </c>
      <c r="N448" t="s">
        <v>20</v>
      </c>
      <c r="O448" t="s">
        <v>752</v>
      </c>
      <c r="P448" s="11">
        <f>SUMIF('cocina'!A:A,M448,'cocina'!K:K)</f>
        <v>181</v>
      </c>
      <c r="Q448" s="2">
        <f t="shared" si="18"/>
        <v>0.14652777777519077</v>
      </c>
      <c r="R448" s="2">
        <f>SUMIF('cocina'!A:A,M448,'cocina'!H:H)/1440</f>
        <v>5.9722222222222225E-2</v>
      </c>
      <c r="S448" s="2">
        <f t="shared" si="19"/>
        <v>8.6805555552968539E-2</v>
      </c>
      <c r="T448" t="str">
        <f t="shared" si="20"/>
        <v>SÍ</v>
      </c>
    </row>
    <row r="449" spans="1:20" x14ac:dyDescent="0.25">
      <c r="A449" s="6">
        <v>4</v>
      </c>
      <c r="B449" t="s">
        <v>597</v>
      </c>
      <c r="C449">
        <v>5</v>
      </c>
      <c r="D449" s="2">
        <v>45021.004861111112</v>
      </c>
      <c r="E449" s="1">
        <f>sala[[#This Row],[Hora de llegada]]</f>
        <v>45021.004861111112</v>
      </c>
      <c r="F449" s="2">
        <v>45021.149305555555</v>
      </c>
      <c r="G449" s="1">
        <f>sala[[#This Row],[Hora de Salida]]</f>
        <v>45021.149305555555</v>
      </c>
      <c r="H449" t="s">
        <v>39</v>
      </c>
      <c r="I449" t="s">
        <v>43</v>
      </c>
      <c r="J449" t="s">
        <v>30</v>
      </c>
      <c r="K449" s="13">
        <v>35.68</v>
      </c>
      <c r="L449" t="s">
        <v>46</v>
      </c>
      <c r="M449">
        <v>448</v>
      </c>
      <c r="N449" t="s">
        <v>47</v>
      </c>
      <c r="O449" t="s">
        <v>753</v>
      </c>
      <c r="P449" s="11">
        <f>SUMIF('cocina'!A:A,M449,'cocina'!K:K)</f>
        <v>137</v>
      </c>
      <c r="Q449" s="2">
        <f t="shared" si="18"/>
        <v>0.15486111110900916</v>
      </c>
      <c r="R449" s="2">
        <f>SUMIF('cocina'!A:A,M449,'cocina'!H:H)/1440</f>
        <v>4.583333333333333E-2</v>
      </c>
      <c r="S449" s="2">
        <f t="shared" si="19"/>
        <v>0.10902777777567582</v>
      </c>
      <c r="T449" t="str">
        <f t="shared" si="20"/>
        <v>SÍ</v>
      </c>
    </row>
    <row r="450" spans="1:20" x14ac:dyDescent="0.25">
      <c r="A450" s="6">
        <v>3</v>
      </c>
      <c r="B450" t="s">
        <v>754</v>
      </c>
      <c r="C450">
        <v>3</v>
      </c>
      <c r="D450" s="2">
        <v>45021.142361111109</v>
      </c>
      <c r="E450" s="1">
        <f>sala[[#This Row],[Hora de llegada]]</f>
        <v>45021.142361111109</v>
      </c>
      <c r="F450" s="2">
        <v>45021.209722222222</v>
      </c>
      <c r="G450" s="1">
        <f>sala[[#This Row],[Hora de Salida]]</f>
        <v>45021.209722222222</v>
      </c>
      <c r="H450" t="s">
        <v>16</v>
      </c>
      <c r="I450" t="s">
        <v>17</v>
      </c>
      <c r="J450" t="s">
        <v>25</v>
      </c>
      <c r="K450" s="13">
        <v>42.25</v>
      </c>
      <c r="L450" t="s">
        <v>46</v>
      </c>
      <c r="M450">
        <v>449</v>
      </c>
      <c r="N450" t="s">
        <v>32</v>
      </c>
      <c r="O450" t="s">
        <v>425</v>
      </c>
      <c r="P450" s="11">
        <f>SUMIF('cocina'!A:A,M450,'cocina'!K:K)</f>
        <v>64</v>
      </c>
      <c r="Q450" s="2">
        <f t="shared" ref="Q450:Q513" si="21">IF(L450="Ocupada",F450-D450+"00:15",F450-D450)</f>
        <v>7.7777777779071286E-2</v>
      </c>
      <c r="R450" s="2">
        <f>SUMIF('cocina'!A:A,M450,'cocina'!H:H)/1440</f>
        <v>2.2916666666666665E-2</v>
      </c>
      <c r="S450" s="2">
        <f t="shared" si="19"/>
        <v>5.4861111112404617E-2</v>
      </c>
      <c r="T450" t="str">
        <f t="shared" si="20"/>
        <v>SÍ</v>
      </c>
    </row>
    <row r="451" spans="1:20" x14ac:dyDescent="0.25">
      <c r="A451" s="6">
        <v>9</v>
      </c>
      <c r="B451" t="s">
        <v>755</v>
      </c>
      <c r="C451">
        <v>6</v>
      </c>
      <c r="D451" s="2">
        <v>45021.160416666666</v>
      </c>
      <c r="E451" s="1">
        <f>sala[[#This Row],[Hora de llegada]]</f>
        <v>45021.160416666666</v>
      </c>
      <c r="F451" s="2">
        <v>45021.209027777775</v>
      </c>
      <c r="G451" s="1">
        <f>sala[[#This Row],[Hora de Salida]]</f>
        <v>45021.209027777775</v>
      </c>
      <c r="H451" t="s">
        <v>16</v>
      </c>
      <c r="I451" t="s">
        <v>17</v>
      </c>
      <c r="J451" t="s">
        <v>30</v>
      </c>
      <c r="K451" s="13">
        <v>48.9</v>
      </c>
      <c r="L451" t="s">
        <v>46</v>
      </c>
      <c r="M451">
        <v>450</v>
      </c>
      <c r="N451" t="s">
        <v>52</v>
      </c>
      <c r="O451" t="s">
        <v>756</v>
      </c>
      <c r="P451" s="11">
        <f>SUMIF('cocina'!A:A,M451,'cocina'!K:K)</f>
        <v>72</v>
      </c>
      <c r="Q451" s="2">
        <f t="shared" si="21"/>
        <v>5.9027777776160896E-2</v>
      </c>
      <c r="R451" s="2">
        <f>SUMIF('cocina'!A:A,M451,'cocina'!H:H)/1440</f>
        <v>2.361111111111111E-2</v>
      </c>
      <c r="S451" s="2">
        <f t="shared" ref="S451:S514" si="22">IF(N(R451) &gt; N(Q451), 0, N(Q451) - N(R451))</f>
        <v>3.5416666665049786E-2</v>
      </c>
      <c r="T451" t="str">
        <f t="shared" ref="T451:T514" si="23">IF(S451=0,"NO","SÍ")</f>
        <v>SÍ</v>
      </c>
    </row>
    <row r="452" spans="1:20" x14ac:dyDescent="0.25">
      <c r="A452" s="6">
        <v>3</v>
      </c>
      <c r="B452" t="s">
        <v>423</v>
      </c>
      <c r="C452">
        <v>1</v>
      </c>
      <c r="D452" s="2">
        <v>45021.053472222222</v>
      </c>
      <c r="E452" s="1">
        <f>sala[[#This Row],[Hora de llegada]]</f>
        <v>45021.053472222222</v>
      </c>
      <c r="F452" s="2">
        <v>45021.101388888892</v>
      </c>
      <c r="G452" s="1">
        <f>sala[[#This Row],[Hora de Salida]]</f>
        <v>45021.101388888892</v>
      </c>
      <c r="H452" t="s">
        <v>35</v>
      </c>
      <c r="I452" t="s">
        <v>24</v>
      </c>
      <c r="J452" t="s">
        <v>30</v>
      </c>
      <c r="K452" s="13">
        <v>46.37</v>
      </c>
      <c r="L452" t="s">
        <v>31</v>
      </c>
      <c r="M452">
        <v>451</v>
      </c>
      <c r="N452" t="s">
        <v>52</v>
      </c>
      <c r="O452" t="s">
        <v>757</v>
      </c>
      <c r="P452" s="11">
        <f>SUMIF('cocina'!A:A,M452,'cocina'!K:K)</f>
        <v>92</v>
      </c>
      <c r="Q452" s="2">
        <f t="shared" si="21"/>
        <v>4.7916666670062114E-2</v>
      </c>
      <c r="R452" s="2">
        <f>SUMIF('cocina'!A:A,M452,'cocina'!H:H)/1440</f>
        <v>7.1527777777777773E-2</v>
      </c>
      <c r="S452" s="2">
        <f t="shared" si="22"/>
        <v>0</v>
      </c>
      <c r="T452" t="str">
        <f t="shared" si="23"/>
        <v>NO</v>
      </c>
    </row>
    <row r="453" spans="1:20" x14ac:dyDescent="0.25">
      <c r="A453" s="6">
        <v>9</v>
      </c>
      <c r="B453" t="s">
        <v>758</v>
      </c>
      <c r="C453">
        <v>1</v>
      </c>
      <c r="D453" s="2">
        <v>45021.120138888888</v>
      </c>
      <c r="E453" s="1">
        <f>sala[[#This Row],[Hora de llegada]]</f>
        <v>45021.120138888888</v>
      </c>
      <c r="F453" s="2">
        <v>45021.22152777778</v>
      </c>
      <c r="G453" s="1">
        <f>sala[[#This Row],[Hora de Salida]]</f>
        <v>45021.22152777778</v>
      </c>
      <c r="H453" t="s">
        <v>39</v>
      </c>
      <c r="I453" t="s">
        <v>17</v>
      </c>
      <c r="J453" t="s">
        <v>30</v>
      </c>
      <c r="K453" s="13">
        <v>43.48</v>
      </c>
      <c r="L453" t="s">
        <v>19</v>
      </c>
      <c r="M453">
        <v>452</v>
      </c>
      <c r="N453" t="s">
        <v>55</v>
      </c>
      <c r="O453" t="s">
        <v>759</v>
      </c>
      <c r="P453" s="11">
        <f>SUMIF('cocina'!A:A,M453,'cocina'!K:K)</f>
        <v>158</v>
      </c>
      <c r="Q453" s="2">
        <f t="shared" si="21"/>
        <v>0.10138888889196096</v>
      </c>
      <c r="R453" s="2">
        <f>SUMIF('cocina'!A:A,M453,'cocina'!H:H)/1440</f>
        <v>8.5416666666666669E-2</v>
      </c>
      <c r="S453" s="2">
        <f t="shared" si="22"/>
        <v>1.5972222225294291E-2</v>
      </c>
      <c r="T453" t="str">
        <f t="shared" si="23"/>
        <v>SÍ</v>
      </c>
    </row>
    <row r="454" spans="1:20" x14ac:dyDescent="0.25">
      <c r="A454" s="6">
        <v>6</v>
      </c>
      <c r="B454" t="s">
        <v>760</v>
      </c>
      <c r="C454">
        <v>1</v>
      </c>
      <c r="D454" s="2">
        <v>45021.154166666667</v>
      </c>
      <c r="E454" s="1">
        <f>sala[[#This Row],[Hora de llegada]]</f>
        <v>45021.154166666667</v>
      </c>
      <c r="F454" s="2">
        <v>45021.213194444441</v>
      </c>
      <c r="G454" s="1">
        <f>sala[[#This Row],[Hora de Salida]]</f>
        <v>45021.213194444441</v>
      </c>
      <c r="H454" t="s">
        <v>29</v>
      </c>
      <c r="I454" t="s">
        <v>24</v>
      </c>
      <c r="J454" t="s">
        <v>30</v>
      </c>
      <c r="K454" s="13">
        <v>36.83</v>
      </c>
      <c r="L454" t="s">
        <v>31</v>
      </c>
      <c r="M454">
        <v>453</v>
      </c>
      <c r="N454" t="s">
        <v>75</v>
      </c>
      <c r="O454" t="s">
        <v>661</v>
      </c>
      <c r="P454" s="11">
        <f>SUMIF('cocina'!A:A,M454,'cocina'!K:K)</f>
        <v>130</v>
      </c>
      <c r="Q454" s="2">
        <f t="shared" si="21"/>
        <v>5.9027777773735579E-2</v>
      </c>
      <c r="R454" s="2">
        <f>SUMIF('cocina'!A:A,M454,'cocina'!H:H)/1440</f>
        <v>6.9444444444444448E-2</v>
      </c>
      <c r="S454" s="2">
        <f t="shared" si="22"/>
        <v>0</v>
      </c>
      <c r="T454" t="str">
        <f t="shared" si="23"/>
        <v>NO</v>
      </c>
    </row>
    <row r="455" spans="1:20" x14ac:dyDescent="0.25">
      <c r="A455" s="6">
        <v>1</v>
      </c>
      <c r="B455" t="s">
        <v>722</v>
      </c>
      <c r="C455">
        <v>3</v>
      </c>
      <c r="D455" s="2">
        <v>45021.143055555556</v>
      </c>
      <c r="E455" s="1">
        <f>sala[[#This Row],[Hora de llegada]]</f>
        <v>45021.143055555556</v>
      </c>
      <c r="F455" s="2">
        <v>45021.203472222223</v>
      </c>
      <c r="G455" s="1">
        <f>sala[[#This Row],[Hora de Salida]]</f>
        <v>45021.203472222223</v>
      </c>
      <c r="H455" t="s">
        <v>23</v>
      </c>
      <c r="I455" t="s">
        <v>17</v>
      </c>
      <c r="J455" t="s">
        <v>30</v>
      </c>
      <c r="K455" s="13">
        <v>39.619999999999997</v>
      </c>
      <c r="L455" t="s">
        <v>31</v>
      </c>
      <c r="M455">
        <v>454</v>
      </c>
      <c r="N455" t="s">
        <v>26</v>
      </c>
      <c r="O455" t="s">
        <v>761</v>
      </c>
      <c r="P455" s="11">
        <f>SUMIF('cocina'!A:A,M455,'cocina'!K:K)</f>
        <v>233</v>
      </c>
      <c r="Q455" s="2">
        <f t="shared" si="21"/>
        <v>6.0416666667151731E-2</v>
      </c>
      <c r="R455" s="2">
        <f>SUMIF('cocina'!A:A,M455,'cocina'!H:H)/1440</f>
        <v>0.10625</v>
      </c>
      <c r="S455" s="2">
        <f t="shared" si="22"/>
        <v>0</v>
      </c>
      <c r="T455" t="str">
        <f t="shared" si="23"/>
        <v>NO</v>
      </c>
    </row>
    <row r="456" spans="1:20" x14ac:dyDescent="0.25">
      <c r="A456" s="6">
        <v>12</v>
      </c>
      <c r="B456" t="s">
        <v>478</v>
      </c>
      <c r="C456">
        <v>6</v>
      </c>
      <c r="D456" s="2">
        <v>45021.165277777778</v>
      </c>
      <c r="E456" s="1">
        <f>sala[[#This Row],[Hora de llegada]]</f>
        <v>45021.165277777778</v>
      </c>
      <c r="F456" s="2">
        <v>45021.245833333334</v>
      </c>
      <c r="G456" s="1">
        <f>sala[[#This Row],[Hora de Salida]]</f>
        <v>45021.245833333334</v>
      </c>
      <c r="H456" t="s">
        <v>35</v>
      </c>
      <c r="I456" t="s">
        <v>24</v>
      </c>
      <c r="J456" t="s">
        <v>18</v>
      </c>
      <c r="K456" s="13">
        <v>19.7</v>
      </c>
      <c r="L456" t="s">
        <v>19</v>
      </c>
      <c r="M456">
        <v>455</v>
      </c>
      <c r="N456" t="s">
        <v>26</v>
      </c>
      <c r="O456" t="s">
        <v>270</v>
      </c>
      <c r="P456" s="11">
        <f>SUMIF('cocina'!A:A,M456,'cocina'!K:K)</f>
        <v>48</v>
      </c>
      <c r="Q456" s="2">
        <f t="shared" si="21"/>
        <v>8.0555555556202307E-2</v>
      </c>
      <c r="R456" s="2">
        <f>SUMIF('cocina'!A:A,M456,'cocina'!H:H)/1440</f>
        <v>7.6388888888888886E-3</v>
      </c>
      <c r="S456" s="2">
        <f t="shared" si="22"/>
        <v>7.2916666667313418E-2</v>
      </c>
      <c r="T456" t="str">
        <f t="shared" si="23"/>
        <v>SÍ</v>
      </c>
    </row>
    <row r="457" spans="1:20" x14ac:dyDescent="0.25">
      <c r="A457" s="6">
        <v>13</v>
      </c>
      <c r="B457" t="s">
        <v>762</v>
      </c>
      <c r="C457">
        <v>6</v>
      </c>
      <c r="D457" s="2">
        <v>45021.091666666667</v>
      </c>
      <c r="E457" s="1">
        <f>sala[[#This Row],[Hora de llegada]]</f>
        <v>45021.091666666667</v>
      </c>
      <c r="F457" s="2">
        <v>45021.21875</v>
      </c>
      <c r="G457" s="1">
        <f>sala[[#This Row],[Hora de Salida]]</f>
        <v>45021.21875</v>
      </c>
      <c r="H457" t="s">
        <v>39</v>
      </c>
      <c r="I457" t="s">
        <v>17</v>
      </c>
      <c r="J457" t="s">
        <v>30</v>
      </c>
      <c r="K457" s="13">
        <v>21.94</v>
      </c>
      <c r="L457" t="s">
        <v>31</v>
      </c>
      <c r="M457">
        <v>456</v>
      </c>
      <c r="N457" t="s">
        <v>94</v>
      </c>
      <c r="O457" t="s">
        <v>763</v>
      </c>
      <c r="P457" s="11">
        <f>SUMIF('cocina'!A:A,M457,'cocina'!K:K)</f>
        <v>148</v>
      </c>
      <c r="Q457" s="2">
        <f t="shared" si="21"/>
        <v>0.12708333333284827</v>
      </c>
      <c r="R457" s="2">
        <f>SUMIF('cocina'!A:A,M457,'cocina'!H:H)/1440</f>
        <v>4.9305555555555554E-2</v>
      </c>
      <c r="S457" s="2">
        <f t="shared" si="22"/>
        <v>7.7777777777292723E-2</v>
      </c>
      <c r="T457" t="str">
        <f t="shared" si="23"/>
        <v>SÍ</v>
      </c>
    </row>
    <row r="458" spans="1:20" x14ac:dyDescent="0.25">
      <c r="A458" s="6">
        <v>18</v>
      </c>
      <c r="B458" t="s">
        <v>764</v>
      </c>
      <c r="C458">
        <v>6</v>
      </c>
      <c r="D458" s="2">
        <v>45021.158333333333</v>
      </c>
      <c r="E458" s="1">
        <f>sala[[#This Row],[Hora de llegada]]</f>
        <v>45021.158333333333</v>
      </c>
      <c r="F458" s="2">
        <v>45021.313888888886</v>
      </c>
      <c r="G458" s="1">
        <f>sala[[#This Row],[Hora de Salida]]</f>
        <v>45021.313888888886</v>
      </c>
      <c r="H458" t="s">
        <v>29</v>
      </c>
      <c r="I458" t="s">
        <v>17</v>
      </c>
      <c r="J458" t="s">
        <v>25</v>
      </c>
      <c r="K458" s="13">
        <v>17.260000000000002</v>
      </c>
      <c r="L458" t="s">
        <v>19</v>
      </c>
      <c r="M458">
        <v>457</v>
      </c>
      <c r="N458" t="s">
        <v>52</v>
      </c>
      <c r="O458" t="s">
        <v>664</v>
      </c>
      <c r="P458" s="11">
        <f>SUMIF('cocina'!A:A,M458,'cocina'!K:K)</f>
        <v>137</v>
      </c>
      <c r="Q458" s="2">
        <f t="shared" si="21"/>
        <v>0.15555555555329192</v>
      </c>
      <c r="R458" s="2">
        <f>SUMIF('cocina'!A:A,M458,'cocina'!H:H)/1440</f>
        <v>4.027777777777778E-2</v>
      </c>
      <c r="S458" s="2">
        <f t="shared" si="22"/>
        <v>0.11527777777551415</v>
      </c>
      <c r="T458" t="str">
        <f t="shared" si="23"/>
        <v>SÍ</v>
      </c>
    </row>
    <row r="459" spans="1:20" x14ac:dyDescent="0.25">
      <c r="A459" s="6">
        <v>4</v>
      </c>
      <c r="B459" t="s">
        <v>765</v>
      </c>
      <c r="C459">
        <v>3</v>
      </c>
      <c r="D459" s="2">
        <v>45021.111805555556</v>
      </c>
      <c r="E459" s="1">
        <f>sala[[#This Row],[Hora de llegada]]</f>
        <v>45021.111805555556</v>
      </c>
      <c r="F459" s="2">
        <v>45021.181250000001</v>
      </c>
      <c r="G459" s="1">
        <f>sala[[#This Row],[Hora de Salida]]</f>
        <v>45021.181250000001</v>
      </c>
      <c r="H459" t="s">
        <v>39</v>
      </c>
      <c r="I459" t="s">
        <v>17</v>
      </c>
      <c r="J459" t="s">
        <v>30</v>
      </c>
      <c r="K459" s="13">
        <v>15.21</v>
      </c>
      <c r="L459" t="s">
        <v>46</v>
      </c>
      <c r="M459">
        <v>458</v>
      </c>
      <c r="N459" t="s">
        <v>52</v>
      </c>
      <c r="O459" t="s">
        <v>766</v>
      </c>
      <c r="P459" s="11">
        <f>SUMIF('cocina'!A:A,M459,'cocina'!K:K)</f>
        <v>268</v>
      </c>
      <c r="Q459" s="2">
        <f t="shared" si="21"/>
        <v>7.9861111111919555E-2</v>
      </c>
      <c r="R459" s="2">
        <f>SUMIF('cocina'!A:A,M459,'cocina'!H:H)/1440</f>
        <v>6.1805555555555558E-2</v>
      </c>
      <c r="S459" s="2">
        <f t="shared" si="22"/>
        <v>1.8055555556363997E-2</v>
      </c>
      <c r="T459" t="str">
        <f t="shared" si="23"/>
        <v>SÍ</v>
      </c>
    </row>
    <row r="460" spans="1:20" x14ac:dyDescent="0.25">
      <c r="A460" s="6">
        <v>20</v>
      </c>
      <c r="B460" t="s">
        <v>767</v>
      </c>
      <c r="C460">
        <v>1</v>
      </c>
      <c r="D460" s="2">
        <v>45021.01666666667</v>
      </c>
      <c r="E460" s="1">
        <f>sala[[#This Row],[Hora de llegada]]</f>
        <v>45021.01666666667</v>
      </c>
      <c r="F460" s="2">
        <v>45021.091666666667</v>
      </c>
      <c r="G460" s="1">
        <f>sala[[#This Row],[Hora de Salida]]</f>
        <v>45021.091666666667</v>
      </c>
      <c r="H460" t="s">
        <v>23</v>
      </c>
      <c r="I460" t="s">
        <v>17</v>
      </c>
      <c r="J460" t="s">
        <v>30</v>
      </c>
      <c r="K460" s="13">
        <v>32.770000000000003</v>
      </c>
      <c r="L460" t="s">
        <v>46</v>
      </c>
      <c r="M460">
        <v>459</v>
      </c>
      <c r="N460" t="s">
        <v>94</v>
      </c>
      <c r="O460" t="s">
        <v>68</v>
      </c>
      <c r="P460" s="11">
        <f>SUMIF('cocina'!A:A,M460,'cocina'!K:K)</f>
        <v>84</v>
      </c>
      <c r="Q460" s="2">
        <f t="shared" si="21"/>
        <v>8.5416666663756288E-2</v>
      </c>
      <c r="R460" s="2">
        <f>SUMIF('cocina'!A:A,M460,'cocina'!H:H)/1440</f>
        <v>2.0833333333333332E-2</v>
      </c>
      <c r="S460" s="2">
        <f t="shared" si="22"/>
        <v>6.458333333042296E-2</v>
      </c>
      <c r="T460" t="str">
        <f t="shared" si="23"/>
        <v>SÍ</v>
      </c>
    </row>
    <row r="461" spans="1:20" x14ac:dyDescent="0.25">
      <c r="A461" s="6">
        <v>19</v>
      </c>
      <c r="B461" t="s">
        <v>320</v>
      </c>
      <c r="C461">
        <v>6</v>
      </c>
      <c r="D461" s="2">
        <v>45021.143750000003</v>
      </c>
      <c r="E461" s="1">
        <f>sala[[#This Row],[Hora de llegada]]</f>
        <v>45021.143750000003</v>
      </c>
      <c r="F461" s="2">
        <v>45021.288888888892</v>
      </c>
      <c r="G461" s="1">
        <f>sala[[#This Row],[Hora de Salida]]</f>
        <v>45021.288888888892</v>
      </c>
      <c r="H461" t="s">
        <v>39</v>
      </c>
      <c r="I461" t="s">
        <v>43</v>
      </c>
      <c r="J461" t="s">
        <v>30</v>
      </c>
      <c r="K461" s="13">
        <v>49.6</v>
      </c>
      <c r="L461" t="s">
        <v>31</v>
      </c>
      <c r="M461">
        <v>460</v>
      </c>
      <c r="N461" t="s">
        <v>70</v>
      </c>
      <c r="O461" t="s">
        <v>768</v>
      </c>
      <c r="P461" s="11">
        <f>SUMIF('cocina'!A:A,M461,'cocina'!K:K)</f>
        <v>176</v>
      </c>
      <c r="Q461" s="2">
        <f t="shared" si="21"/>
        <v>0.14513888888905058</v>
      </c>
      <c r="R461" s="2">
        <f>SUMIF('cocina'!A:A,M461,'cocina'!H:H)/1440</f>
        <v>8.611111111111111E-2</v>
      </c>
      <c r="S461" s="2">
        <f t="shared" si="22"/>
        <v>5.9027777777939466E-2</v>
      </c>
      <c r="T461" t="str">
        <f t="shared" si="23"/>
        <v>SÍ</v>
      </c>
    </row>
    <row r="462" spans="1:20" x14ac:dyDescent="0.25">
      <c r="A462" s="6">
        <v>4</v>
      </c>
      <c r="B462" t="s">
        <v>769</v>
      </c>
      <c r="C462">
        <v>3</v>
      </c>
      <c r="D462" s="2">
        <v>45021.113194444442</v>
      </c>
      <c r="E462" s="1">
        <f>sala[[#This Row],[Hora de llegada]]</f>
        <v>45021.113194444442</v>
      </c>
      <c r="F462" s="2">
        <v>45021.246527777781</v>
      </c>
      <c r="G462" s="1">
        <f>sala[[#This Row],[Hora de Salida]]</f>
        <v>45021.246527777781</v>
      </c>
      <c r="H462" t="s">
        <v>35</v>
      </c>
      <c r="I462" t="s">
        <v>43</v>
      </c>
      <c r="J462" t="s">
        <v>25</v>
      </c>
      <c r="K462" s="13">
        <v>21.51</v>
      </c>
      <c r="L462" t="s">
        <v>31</v>
      </c>
      <c r="M462">
        <v>461</v>
      </c>
      <c r="N462" t="s">
        <v>40</v>
      </c>
      <c r="O462" t="s">
        <v>770</v>
      </c>
      <c r="P462" s="11">
        <f>SUMIF('cocina'!A:A,M462,'cocina'!K:K)</f>
        <v>99</v>
      </c>
      <c r="Q462" s="2">
        <f t="shared" si="21"/>
        <v>0.13333333333866904</v>
      </c>
      <c r="R462" s="2">
        <f>SUMIF('cocina'!A:A,M462,'cocina'!H:H)/1440</f>
        <v>4.583333333333333E-2</v>
      </c>
      <c r="S462" s="2">
        <f t="shared" si="22"/>
        <v>8.7500000005335699E-2</v>
      </c>
      <c r="T462" t="str">
        <f t="shared" si="23"/>
        <v>SÍ</v>
      </c>
    </row>
    <row r="463" spans="1:20" x14ac:dyDescent="0.25">
      <c r="A463" s="6">
        <v>9</v>
      </c>
      <c r="B463" t="s">
        <v>102</v>
      </c>
      <c r="C463">
        <v>2</v>
      </c>
      <c r="D463" s="2">
        <v>45021.091666666667</v>
      </c>
      <c r="E463" s="1">
        <f>sala[[#This Row],[Hora de llegada]]</f>
        <v>45021.091666666667</v>
      </c>
      <c r="F463" s="2">
        <v>45021.185416666667</v>
      </c>
      <c r="G463" s="1">
        <f>sala[[#This Row],[Hora de Salida]]</f>
        <v>45021.185416666667</v>
      </c>
      <c r="H463" t="s">
        <v>29</v>
      </c>
      <c r="I463" t="s">
        <v>17</v>
      </c>
      <c r="J463" t="s">
        <v>30</v>
      </c>
      <c r="K463" s="13">
        <v>21.17</v>
      </c>
      <c r="L463" t="s">
        <v>19</v>
      </c>
      <c r="M463">
        <v>462</v>
      </c>
      <c r="N463" t="s">
        <v>20</v>
      </c>
      <c r="O463" t="s">
        <v>450</v>
      </c>
      <c r="P463" s="11">
        <f>SUMIF('cocina'!A:A,M463,'cocina'!K:K)</f>
        <v>99</v>
      </c>
      <c r="Q463" s="2">
        <f t="shared" si="21"/>
        <v>9.375E-2</v>
      </c>
      <c r="R463" s="2">
        <f>SUMIF('cocina'!A:A,M463,'cocina'!H:H)/1440</f>
        <v>7.6388888888888886E-3</v>
      </c>
      <c r="S463" s="2">
        <f t="shared" si="22"/>
        <v>8.611111111111111E-2</v>
      </c>
      <c r="T463" t="str">
        <f t="shared" si="23"/>
        <v>SÍ</v>
      </c>
    </row>
    <row r="464" spans="1:20" x14ac:dyDescent="0.25">
      <c r="A464" s="6">
        <v>7</v>
      </c>
      <c r="B464" t="s">
        <v>771</v>
      </c>
      <c r="C464">
        <v>2</v>
      </c>
      <c r="D464" s="2">
        <v>45021.036805555559</v>
      </c>
      <c r="E464" s="1">
        <f>sala[[#This Row],[Hora de llegada]]</f>
        <v>45021.036805555559</v>
      </c>
      <c r="F464" s="2">
        <v>45021.134027777778</v>
      </c>
      <c r="G464" s="1">
        <f>sala[[#This Row],[Hora de Salida]]</f>
        <v>45021.134027777778</v>
      </c>
      <c r="H464" t="s">
        <v>29</v>
      </c>
      <c r="I464" t="s">
        <v>17</v>
      </c>
      <c r="J464" t="s">
        <v>18</v>
      </c>
      <c r="K464" s="13">
        <v>17.07</v>
      </c>
      <c r="L464" t="s">
        <v>46</v>
      </c>
      <c r="M464">
        <v>463</v>
      </c>
      <c r="N464" t="s">
        <v>36</v>
      </c>
      <c r="O464" t="s">
        <v>197</v>
      </c>
      <c r="P464" s="11">
        <f>SUMIF('cocina'!A:A,M464,'cocina'!K:K)</f>
        <v>93</v>
      </c>
      <c r="Q464" s="2">
        <f t="shared" si="21"/>
        <v>0.10763888888565513</v>
      </c>
      <c r="R464" s="2">
        <f>SUMIF('cocina'!A:A,M464,'cocina'!H:H)/1440</f>
        <v>9.7222222222222224E-3</v>
      </c>
      <c r="S464" s="2">
        <f t="shared" si="22"/>
        <v>9.7916666663432905E-2</v>
      </c>
      <c r="T464" t="str">
        <f t="shared" si="23"/>
        <v>SÍ</v>
      </c>
    </row>
    <row r="465" spans="1:20" x14ac:dyDescent="0.25">
      <c r="A465" s="6">
        <v>16</v>
      </c>
      <c r="B465" t="s">
        <v>176</v>
      </c>
      <c r="C465">
        <v>1</v>
      </c>
      <c r="D465" s="2">
        <v>45021.056250000001</v>
      </c>
      <c r="E465" s="1">
        <f>sala[[#This Row],[Hora de llegada]]</f>
        <v>45021.056250000001</v>
      </c>
      <c r="F465" s="2">
        <v>45021.193749999999</v>
      </c>
      <c r="G465" s="1">
        <f>sala[[#This Row],[Hora de Salida]]</f>
        <v>45021.193749999999</v>
      </c>
      <c r="H465" t="s">
        <v>39</v>
      </c>
      <c r="I465" t="s">
        <v>17</v>
      </c>
      <c r="J465" t="s">
        <v>30</v>
      </c>
      <c r="K465" s="13">
        <v>48.5</v>
      </c>
      <c r="L465" t="s">
        <v>19</v>
      </c>
      <c r="M465">
        <v>464</v>
      </c>
      <c r="N465" t="s">
        <v>75</v>
      </c>
      <c r="O465" t="s">
        <v>772</v>
      </c>
      <c r="P465" s="11">
        <f>SUMIF('cocina'!A:A,M465,'cocina'!K:K)</f>
        <v>154</v>
      </c>
      <c r="Q465" s="2">
        <f t="shared" si="21"/>
        <v>0.13749999999708962</v>
      </c>
      <c r="R465" s="2">
        <f>SUMIF('cocina'!A:A,M465,'cocina'!H:H)/1440</f>
        <v>5.8333333333333334E-2</v>
      </c>
      <c r="S465" s="2">
        <f t="shared" si="22"/>
        <v>7.9166666663756283E-2</v>
      </c>
      <c r="T465" t="str">
        <f t="shared" si="23"/>
        <v>SÍ</v>
      </c>
    </row>
    <row r="466" spans="1:20" x14ac:dyDescent="0.25">
      <c r="A466" s="6">
        <v>4</v>
      </c>
      <c r="B466" t="s">
        <v>773</v>
      </c>
      <c r="C466">
        <v>2</v>
      </c>
      <c r="D466" s="2">
        <v>45021.049305555556</v>
      </c>
      <c r="E466" s="1">
        <f>sala[[#This Row],[Hora de llegada]]</f>
        <v>45021.049305555556</v>
      </c>
      <c r="F466" s="2">
        <v>45021.151388888888</v>
      </c>
      <c r="G466" s="1">
        <f>sala[[#This Row],[Hora de Salida]]</f>
        <v>45021.151388888888</v>
      </c>
      <c r="H466" t="s">
        <v>23</v>
      </c>
      <c r="I466" t="s">
        <v>17</v>
      </c>
      <c r="J466" t="s">
        <v>30</v>
      </c>
      <c r="K466" s="13">
        <v>44.9</v>
      </c>
      <c r="L466" t="s">
        <v>46</v>
      </c>
      <c r="M466">
        <v>465</v>
      </c>
      <c r="N466" t="s">
        <v>55</v>
      </c>
      <c r="O466" t="s">
        <v>774</v>
      </c>
      <c r="P466" s="11">
        <f>SUMIF('cocina'!A:A,M466,'cocina'!K:K)</f>
        <v>121</v>
      </c>
      <c r="Q466" s="2">
        <f t="shared" si="21"/>
        <v>0.11249999999805975</v>
      </c>
      <c r="R466" s="2">
        <f>SUMIF('cocina'!A:A,M466,'cocina'!H:H)/1440</f>
        <v>4.1666666666666664E-2</v>
      </c>
      <c r="S466" s="2">
        <f t="shared" si="22"/>
        <v>7.0833333331393078E-2</v>
      </c>
      <c r="T466" t="str">
        <f t="shared" si="23"/>
        <v>SÍ</v>
      </c>
    </row>
    <row r="467" spans="1:20" x14ac:dyDescent="0.25">
      <c r="A467" s="6">
        <v>4</v>
      </c>
      <c r="B467" t="s">
        <v>775</v>
      </c>
      <c r="C467">
        <v>1</v>
      </c>
      <c r="D467" s="2">
        <v>45021.07916666667</v>
      </c>
      <c r="E467" s="1">
        <f>sala[[#This Row],[Hora de llegada]]</f>
        <v>45021.07916666667</v>
      </c>
      <c r="F467" s="2">
        <v>45021.180555555555</v>
      </c>
      <c r="G467" s="1">
        <f>sala[[#This Row],[Hora de Salida]]</f>
        <v>45021.180555555555</v>
      </c>
      <c r="H467" t="s">
        <v>23</v>
      </c>
      <c r="I467" t="s">
        <v>17</v>
      </c>
      <c r="J467" t="s">
        <v>30</v>
      </c>
      <c r="K467" s="13">
        <v>26.63</v>
      </c>
      <c r="L467" t="s">
        <v>31</v>
      </c>
      <c r="M467">
        <v>466</v>
      </c>
      <c r="N467" t="s">
        <v>52</v>
      </c>
      <c r="O467" t="s">
        <v>776</v>
      </c>
      <c r="P467" s="11">
        <f>SUMIF('cocina'!A:A,M467,'cocina'!K:K)</f>
        <v>140</v>
      </c>
      <c r="Q467" s="2">
        <f t="shared" si="21"/>
        <v>0.101388888884685</v>
      </c>
      <c r="R467" s="2">
        <f>SUMIF('cocina'!A:A,M467,'cocina'!H:H)/1440</f>
        <v>0.10069444444444445</v>
      </c>
      <c r="S467" s="2">
        <f t="shared" si="22"/>
        <v>6.9444444024055474E-4</v>
      </c>
      <c r="T467" t="str">
        <f t="shared" si="23"/>
        <v>SÍ</v>
      </c>
    </row>
    <row r="468" spans="1:20" x14ac:dyDescent="0.25">
      <c r="A468" s="6">
        <v>15</v>
      </c>
      <c r="B468" t="s">
        <v>777</v>
      </c>
      <c r="C468">
        <v>3</v>
      </c>
      <c r="D468" s="2">
        <v>45021.112500000003</v>
      </c>
      <c r="E468" s="1">
        <f>sala[[#This Row],[Hora de llegada]]</f>
        <v>45021.112500000003</v>
      </c>
      <c r="F468" s="2">
        <v>45021.176388888889</v>
      </c>
      <c r="G468" s="1">
        <f>sala[[#This Row],[Hora de Salida]]</f>
        <v>45021.176388888889</v>
      </c>
      <c r="H468" t="s">
        <v>23</v>
      </c>
      <c r="I468" t="s">
        <v>17</v>
      </c>
      <c r="J468" t="s">
        <v>18</v>
      </c>
      <c r="K468" s="13">
        <v>42.31</v>
      </c>
      <c r="L468" t="s">
        <v>19</v>
      </c>
      <c r="M468">
        <v>467</v>
      </c>
      <c r="N468" t="s">
        <v>40</v>
      </c>
      <c r="O468" t="s">
        <v>778</v>
      </c>
      <c r="P468" s="11">
        <f>SUMIF('cocina'!A:A,M468,'cocina'!K:K)</f>
        <v>143</v>
      </c>
      <c r="Q468" s="2">
        <f t="shared" si="21"/>
        <v>6.3888888886140194E-2</v>
      </c>
      <c r="R468" s="2">
        <f>SUMIF('cocina'!A:A,M468,'cocina'!H:H)/1440</f>
        <v>0.05</v>
      </c>
      <c r="S468" s="2">
        <f t="shared" si="22"/>
        <v>1.3888888886140191E-2</v>
      </c>
      <c r="T468" t="str">
        <f t="shared" si="23"/>
        <v>SÍ</v>
      </c>
    </row>
    <row r="469" spans="1:20" x14ac:dyDescent="0.25">
      <c r="A469" s="6">
        <v>14</v>
      </c>
      <c r="B469" t="s">
        <v>779</v>
      </c>
      <c r="C469">
        <v>6</v>
      </c>
      <c r="D469" s="2">
        <v>45021.124305555553</v>
      </c>
      <c r="E469" s="1">
        <f>sala[[#This Row],[Hora de llegada]]</f>
        <v>45021.124305555553</v>
      </c>
      <c r="F469" s="2">
        <v>45021.239583333336</v>
      </c>
      <c r="G469" s="1">
        <f>sala[[#This Row],[Hora de Salida]]</f>
        <v>45021.239583333336</v>
      </c>
      <c r="H469" t="s">
        <v>29</v>
      </c>
      <c r="I469" t="s">
        <v>24</v>
      </c>
      <c r="J469" t="s">
        <v>30</v>
      </c>
      <c r="K469" s="13">
        <v>14.28</v>
      </c>
      <c r="L469" t="s">
        <v>19</v>
      </c>
      <c r="M469">
        <v>468</v>
      </c>
      <c r="N469" t="s">
        <v>94</v>
      </c>
      <c r="O469" t="s">
        <v>780</v>
      </c>
      <c r="P469" s="11">
        <f>SUMIF('cocina'!A:A,M469,'cocina'!K:K)</f>
        <v>106</v>
      </c>
      <c r="Q469" s="2">
        <f t="shared" si="21"/>
        <v>0.11527777778246673</v>
      </c>
      <c r="R469" s="2">
        <f>SUMIF('cocina'!A:A,M469,'cocina'!H:H)/1440</f>
        <v>4.3749999999999997E-2</v>
      </c>
      <c r="S469" s="2">
        <f t="shared" si="22"/>
        <v>7.1527777782466731E-2</v>
      </c>
      <c r="T469" t="str">
        <f t="shared" si="23"/>
        <v>SÍ</v>
      </c>
    </row>
    <row r="470" spans="1:20" x14ac:dyDescent="0.25">
      <c r="A470" s="6">
        <v>1</v>
      </c>
      <c r="B470" t="s">
        <v>781</v>
      </c>
      <c r="C470">
        <v>2</v>
      </c>
      <c r="D470" s="2">
        <v>45021.122916666667</v>
      </c>
      <c r="E470" s="1">
        <f>sala[[#This Row],[Hora de llegada]]</f>
        <v>45021.122916666667</v>
      </c>
      <c r="F470" s="2">
        <v>45021.223611111112</v>
      </c>
      <c r="G470" s="1">
        <f>sala[[#This Row],[Hora de Salida]]</f>
        <v>45021.223611111112</v>
      </c>
      <c r="H470" t="s">
        <v>23</v>
      </c>
      <c r="I470" t="s">
        <v>43</v>
      </c>
      <c r="J470" t="s">
        <v>30</v>
      </c>
      <c r="K470" s="13">
        <v>25.26</v>
      </c>
      <c r="L470" t="s">
        <v>19</v>
      </c>
      <c r="M470">
        <v>469</v>
      </c>
      <c r="N470" t="s">
        <v>26</v>
      </c>
      <c r="O470" t="s">
        <v>782</v>
      </c>
      <c r="P470" s="11">
        <f>SUMIF('cocina'!A:A,M470,'cocina'!K:K)</f>
        <v>137</v>
      </c>
      <c r="Q470" s="2">
        <f t="shared" si="21"/>
        <v>0.10069444444525288</v>
      </c>
      <c r="R470" s="2">
        <f>SUMIF('cocina'!A:A,M470,'cocina'!H:H)/1440</f>
        <v>4.583333333333333E-2</v>
      </c>
      <c r="S470" s="2">
        <f t="shared" si="22"/>
        <v>5.4861111111919554E-2</v>
      </c>
      <c r="T470" t="str">
        <f t="shared" si="23"/>
        <v>SÍ</v>
      </c>
    </row>
    <row r="471" spans="1:20" x14ac:dyDescent="0.25">
      <c r="A471" s="6">
        <v>17</v>
      </c>
      <c r="B471" t="s">
        <v>783</v>
      </c>
      <c r="C471">
        <v>3</v>
      </c>
      <c r="D471" s="2">
        <v>45021.070138888892</v>
      </c>
      <c r="E471" s="1">
        <f>sala[[#This Row],[Hora de llegada]]</f>
        <v>45021.070138888892</v>
      </c>
      <c r="F471" s="2">
        <v>45021.178472222222</v>
      </c>
      <c r="G471" s="1">
        <f>sala[[#This Row],[Hora de Salida]]</f>
        <v>45021.178472222222</v>
      </c>
      <c r="H471" t="s">
        <v>39</v>
      </c>
      <c r="I471" t="s">
        <v>17</v>
      </c>
      <c r="J471" t="s">
        <v>30</v>
      </c>
      <c r="K471" s="13">
        <v>47.46</v>
      </c>
      <c r="L471" t="s">
        <v>46</v>
      </c>
      <c r="M471">
        <v>470</v>
      </c>
      <c r="N471" t="s">
        <v>55</v>
      </c>
      <c r="O471" t="s">
        <v>784</v>
      </c>
      <c r="P471" s="11">
        <f>SUMIF('cocina'!A:A,M471,'cocina'!K:K)</f>
        <v>78</v>
      </c>
      <c r="Q471" s="2">
        <f t="shared" si="21"/>
        <v>0.11874999999660456</v>
      </c>
      <c r="R471" s="2">
        <f>SUMIF('cocina'!A:A,M471,'cocina'!H:H)/1440</f>
        <v>0.05</v>
      </c>
      <c r="S471" s="2">
        <f t="shared" si="22"/>
        <v>6.8749999996604555E-2</v>
      </c>
      <c r="T471" t="str">
        <f t="shared" si="23"/>
        <v>SÍ</v>
      </c>
    </row>
    <row r="472" spans="1:20" x14ac:dyDescent="0.25">
      <c r="A472" s="6">
        <v>7</v>
      </c>
      <c r="B472" t="s">
        <v>785</v>
      </c>
      <c r="C472">
        <v>6</v>
      </c>
      <c r="D472" s="2">
        <v>45021.15</v>
      </c>
      <c r="E472" s="1">
        <f>sala[[#This Row],[Hora de llegada]]</f>
        <v>45021.15</v>
      </c>
      <c r="F472" s="2">
        <v>45021.234722222223</v>
      </c>
      <c r="G472" s="1">
        <f>sala[[#This Row],[Hora de Salida]]</f>
        <v>45021.234722222223</v>
      </c>
      <c r="H472" t="s">
        <v>39</v>
      </c>
      <c r="I472" t="s">
        <v>24</v>
      </c>
      <c r="J472" t="s">
        <v>18</v>
      </c>
      <c r="K472" s="13">
        <v>28.49</v>
      </c>
      <c r="L472" t="s">
        <v>19</v>
      </c>
      <c r="M472">
        <v>471</v>
      </c>
      <c r="N472" t="s">
        <v>40</v>
      </c>
      <c r="O472" t="s">
        <v>44</v>
      </c>
      <c r="P472" s="11">
        <f>SUMIF('cocina'!A:A,M472,'cocina'!K:K)</f>
        <v>105</v>
      </c>
      <c r="Q472" s="2">
        <f t="shared" si="21"/>
        <v>8.4722222221898846E-2</v>
      </c>
      <c r="R472" s="2">
        <f>SUMIF('cocina'!A:A,M472,'cocina'!H:H)/1440</f>
        <v>3.9583333333333331E-2</v>
      </c>
      <c r="S472" s="2">
        <f t="shared" si="22"/>
        <v>4.5138888888565515E-2</v>
      </c>
      <c r="T472" t="str">
        <f t="shared" si="23"/>
        <v>SÍ</v>
      </c>
    </row>
    <row r="473" spans="1:20" x14ac:dyDescent="0.25">
      <c r="A473" s="6">
        <v>20</v>
      </c>
      <c r="B473" t="s">
        <v>786</v>
      </c>
      <c r="C473">
        <v>2</v>
      </c>
      <c r="D473" s="2">
        <v>45021.164583333331</v>
      </c>
      <c r="E473" s="1">
        <f>sala[[#This Row],[Hora de llegada]]</f>
        <v>45021.164583333331</v>
      </c>
      <c r="F473" s="2">
        <v>45021.286111111112</v>
      </c>
      <c r="G473" s="1">
        <f>sala[[#This Row],[Hora de Salida]]</f>
        <v>45021.286111111112</v>
      </c>
      <c r="H473" t="s">
        <v>29</v>
      </c>
      <c r="I473" t="s">
        <v>17</v>
      </c>
      <c r="J473" t="s">
        <v>25</v>
      </c>
      <c r="K473" s="13">
        <v>36.79</v>
      </c>
      <c r="L473" t="s">
        <v>46</v>
      </c>
      <c r="M473">
        <v>472</v>
      </c>
      <c r="N473" t="s">
        <v>55</v>
      </c>
      <c r="O473" t="s">
        <v>787</v>
      </c>
      <c r="P473" s="11">
        <f>SUMIF('cocina'!A:A,M473,'cocina'!K:K)</f>
        <v>114</v>
      </c>
      <c r="Q473" s="2">
        <f t="shared" si="21"/>
        <v>0.13194444444767819</v>
      </c>
      <c r="R473" s="2">
        <f>SUMIF('cocina'!A:A,M473,'cocina'!H:H)/1440</f>
        <v>5.0694444444444445E-2</v>
      </c>
      <c r="S473" s="2">
        <f t="shared" si="22"/>
        <v>8.1250000003233749E-2</v>
      </c>
      <c r="T473" t="str">
        <f t="shared" si="23"/>
        <v>SÍ</v>
      </c>
    </row>
    <row r="474" spans="1:20" x14ac:dyDescent="0.25">
      <c r="A474" s="6">
        <v>13</v>
      </c>
      <c r="B474" t="s">
        <v>788</v>
      </c>
      <c r="C474">
        <v>4</v>
      </c>
      <c r="D474" s="2">
        <v>45022.15</v>
      </c>
      <c r="E474" s="1">
        <f>sala[[#This Row],[Hora de llegada]]</f>
        <v>45022.15</v>
      </c>
      <c r="F474" s="2">
        <v>45022.294444444444</v>
      </c>
      <c r="G474" s="1">
        <f>sala[[#This Row],[Hora de Salida]]</f>
        <v>45022.294444444444</v>
      </c>
      <c r="H474" t="s">
        <v>29</v>
      </c>
      <c r="I474" t="s">
        <v>17</v>
      </c>
      <c r="J474" t="s">
        <v>18</v>
      </c>
      <c r="K474" s="13">
        <v>15.63</v>
      </c>
      <c r="L474" t="s">
        <v>46</v>
      </c>
      <c r="M474">
        <v>473</v>
      </c>
      <c r="N474" t="s">
        <v>36</v>
      </c>
      <c r="O474" t="s">
        <v>789</v>
      </c>
      <c r="P474" s="11">
        <f>SUMIF('cocina'!A:A,M474,'cocina'!K:K)</f>
        <v>79</v>
      </c>
      <c r="Q474" s="2">
        <f t="shared" si="21"/>
        <v>0.15486111110900916</v>
      </c>
      <c r="R474" s="2">
        <f>SUMIF('cocina'!A:A,M474,'cocina'!H:H)/1440</f>
        <v>4.2361111111111113E-2</v>
      </c>
      <c r="S474" s="2">
        <f t="shared" si="22"/>
        <v>0.11249999999789805</v>
      </c>
      <c r="T474" t="str">
        <f t="shared" si="23"/>
        <v>SÍ</v>
      </c>
    </row>
    <row r="475" spans="1:20" x14ac:dyDescent="0.25">
      <c r="A475" s="6">
        <v>2</v>
      </c>
      <c r="B475" t="s">
        <v>790</v>
      </c>
      <c r="C475">
        <v>6</v>
      </c>
      <c r="D475" s="2">
        <v>45022.077777777777</v>
      </c>
      <c r="E475" s="1">
        <f>sala[[#This Row],[Hora de llegada]]</f>
        <v>45022.077777777777</v>
      </c>
      <c r="F475" s="2">
        <v>45022.147222222222</v>
      </c>
      <c r="G475" s="1">
        <f>sala[[#This Row],[Hora de Salida]]</f>
        <v>45022.147222222222</v>
      </c>
      <c r="H475" t="s">
        <v>39</v>
      </c>
      <c r="I475" t="s">
        <v>17</v>
      </c>
      <c r="J475" t="s">
        <v>30</v>
      </c>
      <c r="K475" s="13">
        <v>21.66</v>
      </c>
      <c r="L475" t="s">
        <v>31</v>
      </c>
      <c r="M475">
        <v>474</v>
      </c>
      <c r="N475" t="s">
        <v>40</v>
      </c>
      <c r="O475" t="s">
        <v>791</v>
      </c>
      <c r="P475" s="11">
        <f>SUMIF('cocina'!A:A,M475,'cocina'!K:K)</f>
        <v>178</v>
      </c>
      <c r="Q475" s="2">
        <f t="shared" si="21"/>
        <v>6.9444444445252884E-2</v>
      </c>
      <c r="R475" s="2">
        <f>SUMIF('cocina'!A:A,M475,'cocina'!H:H)/1440</f>
        <v>0.11180555555555556</v>
      </c>
      <c r="S475" s="2">
        <f t="shared" si="22"/>
        <v>0</v>
      </c>
      <c r="T475" t="str">
        <f t="shared" si="23"/>
        <v>NO</v>
      </c>
    </row>
    <row r="476" spans="1:20" x14ac:dyDescent="0.25">
      <c r="A476" s="6">
        <v>18</v>
      </c>
      <c r="B476" t="s">
        <v>619</v>
      </c>
      <c r="C476">
        <v>4</v>
      </c>
      <c r="D476" s="2">
        <v>45022.136805555558</v>
      </c>
      <c r="E476" s="1">
        <f>sala[[#This Row],[Hora de llegada]]</f>
        <v>45022.136805555558</v>
      </c>
      <c r="F476" s="2">
        <v>45022.243055555555</v>
      </c>
      <c r="G476" s="1">
        <f>sala[[#This Row],[Hora de Salida]]</f>
        <v>45022.243055555555</v>
      </c>
      <c r="H476" t="s">
        <v>35</v>
      </c>
      <c r="I476" t="s">
        <v>43</v>
      </c>
      <c r="J476" t="s">
        <v>18</v>
      </c>
      <c r="K476" s="13">
        <v>19.55</v>
      </c>
      <c r="L476" t="s">
        <v>46</v>
      </c>
      <c r="M476">
        <v>475</v>
      </c>
      <c r="N476" t="s">
        <v>36</v>
      </c>
      <c r="O476" t="s">
        <v>792</v>
      </c>
      <c r="P476" s="11">
        <f>SUMIF('cocina'!A:A,M476,'cocina'!K:K)</f>
        <v>174</v>
      </c>
      <c r="Q476" s="2">
        <f t="shared" si="21"/>
        <v>0.11666666666375629</v>
      </c>
      <c r="R476" s="2">
        <f>SUMIF('cocina'!A:A,M476,'cocina'!H:H)/1440</f>
        <v>2.4305555555555556E-2</v>
      </c>
      <c r="S476" s="2">
        <f t="shared" si="22"/>
        <v>9.2361111108200736E-2</v>
      </c>
      <c r="T476" t="str">
        <f t="shared" si="23"/>
        <v>SÍ</v>
      </c>
    </row>
    <row r="477" spans="1:20" x14ac:dyDescent="0.25">
      <c r="A477" s="6">
        <v>13</v>
      </c>
      <c r="B477" t="s">
        <v>793</v>
      </c>
      <c r="C477">
        <v>2</v>
      </c>
      <c r="D477" s="2">
        <v>45022.002083333333</v>
      </c>
      <c r="E477" s="1">
        <f>sala[[#This Row],[Hora de llegada]]</f>
        <v>45022.002083333333</v>
      </c>
      <c r="F477" s="2">
        <v>45022.074305555558</v>
      </c>
      <c r="G477" s="1">
        <f>sala[[#This Row],[Hora de Salida]]</f>
        <v>45022.074305555558</v>
      </c>
      <c r="H477" t="s">
        <v>16</v>
      </c>
      <c r="I477" t="s">
        <v>24</v>
      </c>
      <c r="J477" t="s">
        <v>18</v>
      </c>
      <c r="K477" s="13">
        <v>43.53</v>
      </c>
      <c r="L477" t="s">
        <v>46</v>
      </c>
      <c r="M477">
        <v>476</v>
      </c>
      <c r="N477" t="s">
        <v>36</v>
      </c>
      <c r="O477" t="s">
        <v>794</v>
      </c>
      <c r="P477" s="11">
        <f>SUMIF('cocina'!A:A,M477,'cocina'!K:K)</f>
        <v>218</v>
      </c>
      <c r="Q477" s="2">
        <f t="shared" si="21"/>
        <v>8.2638888891475901E-2</v>
      </c>
      <c r="R477" s="2">
        <f>SUMIF('cocina'!A:A,M477,'cocina'!H:H)/1440</f>
        <v>7.9861111111111105E-2</v>
      </c>
      <c r="S477" s="2">
        <f t="shared" si="22"/>
        <v>2.7777777803647957E-3</v>
      </c>
      <c r="T477" t="str">
        <f t="shared" si="23"/>
        <v>SÍ</v>
      </c>
    </row>
    <row r="478" spans="1:20" x14ac:dyDescent="0.25">
      <c r="A478" s="6">
        <v>8</v>
      </c>
      <c r="B478" t="s">
        <v>795</v>
      </c>
      <c r="C478">
        <v>6</v>
      </c>
      <c r="D478" s="2">
        <v>45022.068749999999</v>
      </c>
      <c r="E478" s="1">
        <f>sala[[#This Row],[Hora de llegada]]</f>
        <v>45022.068749999999</v>
      </c>
      <c r="F478" s="2">
        <v>45022.123611111114</v>
      </c>
      <c r="G478" s="1">
        <f>sala[[#This Row],[Hora de Salida]]</f>
        <v>45022.123611111114</v>
      </c>
      <c r="H478" t="s">
        <v>39</v>
      </c>
      <c r="I478" t="s">
        <v>24</v>
      </c>
      <c r="J478" t="s">
        <v>30</v>
      </c>
      <c r="K478" s="13">
        <v>33.85</v>
      </c>
      <c r="L478" t="s">
        <v>19</v>
      </c>
      <c r="M478">
        <v>477</v>
      </c>
      <c r="N478" t="s">
        <v>26</v>
      </c>
      <c r="O478" t="s">
        <v>796</v>
      </c>
      <c r="P478" s="11">
        <f>SUMIF('cocina'!A:A,M478,'cocina'!K:K)</f>
        <v>204</v>
      </c>
      <c r="Q478" s="2">
        <f t="shared" si="21"/>
        <v>5.4861111115314998E-2</v>
      </c>
      <c r="R478" s="2">
        <f>SUMIF('cocina'!A:A,M478,'cocina'!H:H)/1440</f>
        <v>7.9861111111111105E-2</v>
      </c>
      <c r="S478" s="2">
        <f t="shared" si="22"/>
        <v>0</v>
      </c>
      <c r="T478" t="str">
        <f t="shared" si="23"/>
        <v>NO</v>
      </c>
    </row>
    <row r="479" spans="1:20" x14ac:dyDescent="0.25">
      <c r="A479" s="6">
        <v>7</v>
      </c>
      <c r="B479" t="s">
        <v>226</v>
      </c>
      <c r="C479">
        <v>5</v>
      </c>
      <c r="D479" s="2">
        <v>45022.000694444447</v>
      </c>
      <c r="E479" s="1">
        <f>sala[[#This Row],[Hora de llegada]]</f>
        <v>45022.000694444447</v>
      </c>
      <c r="F479" s="2">
        <v>45022.144444444442</v>
      </c>
      <c r="G479" s="1">
        <f>sala[[#This Row],[Hora de Salida]]</f>
        <v>45022.144444444442</v>
      </c>
      <c r="H479" t="s">
        <v>23</v>
      </c>
      <c r="I479" t="s">
        <v>17</v>
      </c>
      <c r="J479" t="s">
        <v>25</v>
      </c>
      <c r="K479" s="13">
        <v>32.78</v>
      </c>
      <c r="L479" t="s">
        <v>46</v>
      </c>
      <c r="M479">
        <v>478</v>
      </c>
      <c r="N479" t="s">
        <v>52</v>
      </c>
      <c r="O479" t="s">
        <v>797</v>
      </c>
      <c r="P479" s="11">
        <f>SUMIF('cocina'!A:A,M479,'cocina'!K:K)</f>
        <v>118</v>
      </c>
      <c r="Q479" s="2">
        <f t="shared" si="21"/>
        <v>0.15416666666230108</v>
      </c>
      <c r="R479" s="2">
        <f>SUMIF('cocina'!A:A,M479,'cocina'!H:H)/1440</f>
        <v>6.25E-2</v>
      </c>
      <c r="S479" s="2">
        <f t="shared" si="22"/>
        <v>9.1666666662301083E-2</v>
      </c>
      <c r="T479" t="str">
        <f t="shared" si="23"/>
        <v>SÍ</v>
      </c>
    </row>
    <row r="480" spans="1:20" x14ac:dyDescent="0.25">
      <c r="A480" s="6">
        <v>1</v>
      </c>
      <c r="B480" t="s">
        <v>137</v>
      </c>
      <c r="C480">
        <v>3</v>
      </c>
      <c r="D480" s="2">
        <v>45022.029166666667</v>
      </c>
      <c r="E480" s="1">
        <f>sala[[#This Row],[Hora de llegada]]</f>
        <v>45022.029166666667</v>
      </c>
      <c r="F480" s="2">
        <v>45022.1875</v>
      </c>
      <c r="G480" s="1">
        <f>sala[[#This Row],[Hora de Salida]]</f>
        <v>45022.1875</v>
      </c>
      <c r="H480" t="s">
        <v>16</v>
      </c>
      <c r="I480" t="s">
        <v>17</v>
      </c>
      <c r="J480" t="s">
        <v>18</v>
      </c>
      <c r="K480" s="13">
        <v>39.58</v>
      </c>
      <c r="L480" t="s">
        <v>19</v>
      </c>
      <c r="M480">
        <v>479</v>
      </c>
      <c r="N480" t="s">
        <v>94</v>
      </c>
      <c r="O480" t="s">
        <v>798</v>
      </c>
      <c r="P480" s="11">
        <f>SUMIF('cocina'!A:A,M480,'cocina'!K:K)</f>
        <v>52</v>
      </c>
      <c r="Q480" s="2">
        <f t="shared" si="21"/>
        <v>0.15833333333284827</v>
      </c>
      <c r="R480" s="2">
        <f>SUMIF('cocina'!A:A,M480,'cocina'!H:H)/1440</f>
        <v>5.7638888888888892E-2</v>
      </c>
      <c r="S480" s="2">
        <f t="shared" si="22"/>
        <v>0.10069444444395938</v>
      </c>
      <c r="T480" t="str">
        <f t="shared" si="23"/>
        <v>SÍ</v>
      </c>
    </row>
    <row r="481" spans="1:20" x14ac:dyDescent="0.25">
      <c r="A481" s="6">
        <v>1</v>
      </c>
      <c r="B481" t="s">
        <v>799</v>
      </c>
      <c r="C481">
        <v>5</v>
      </c>
      <c r="D481" s="2">
        <v>45022.143055555556</v>
      </c>
      <c r="E481" s="1">
        <f>sala[[#This Row],[Hora de llegada]]</f>
        <v>45022.143055555556</v>
      </c>
      <c r="F481" s="2">
        <v>45022.304861111108</v>
      </c>
      <c r="G481" s="1">
        <f>sala[[#This Row],[Hora de Salida]]</f>
        <v>45022.304861111108</v>
      </c>
      <c r="H481" t="s">
        <v>35</v>
      </c>
      <c r="I481" t="s">
        <v>24</v>
      </c>
      <c r="J481" t="s">
        <v>25</v>
      </c>
      <c r="K481" s="13">
        <v>18.63</v>
      </c>
      <c r="L481" t="s">
        <v>19</v>
      </c>
      <c r="M481">
        <v>480</v>
      </c>
      <c r="N481" t="s">
        <v>55</v>
      </c>
      <c r="O481" t="s">
        <v>800</v>
      </c>
      <c r="P481" s="11">
        <f>SUMIF('cocina'!A:A,M481,'cocina'!K:K)</f>
        <v>159</v>
      </c>
      <c r="Q481" s="2">
        <f t="shared" si="21"/>
        <v>0.16180555555183673</v>
      </c>
      <c r="R481" s="2">
        <f>SUMIF('cocina'!A:A,M481,'cocina'!H:H)/1440</f>
        <v>4.5138888888888888E-2</v>
      </c>
      <c r="S481" s="2">
        <f t="shared" si="22"/>
        <v>0.11666666666294784</v>
      </c>
      <c r="T481" t="str">
        <f t="shared" si="23"/>
        <v>SÍ</v>
      </c>
    </row>
    <row r="482" spans="1:20" x14ac:dyDescent="0.25">
      <c r="A482" s="6">
        <v>9</v>
      </c>
      <c r="B482" t="s">
        <v>801</v>
      </c>
      <c r="C482">
        <v>4</v>
      </c>
      <c r="D482" s="2">
        <v>45022.081250000003</v>
      </c>
      <c r="E482" s="1">
        <f>sala[[#This Row],[Hora de llegada]]</f>
        <v>45022.081250000003</v>
      </c>
      <c r="F482" s="2">
        <v>45022.196527777778</v>
      </c>
      <c r="G482" s="1">
        <f>sala[[#This Row],[Hora de Salida]]</f>
        <v>45022.196527777778</v>
      </c>
      <c r="H482" t="s">
        <v>23</v>
      </c>
      <c r="I482" t="s">
        <v>17</v>
      </c>
      <c r="J482" t="s">
        <v>30</v>
      </c>
      <c r="K482" s="13">
        <v>42.02</v>
      </c>
      <c r="L482" t="s">
        <v>19</v>
      </c>
      <c r="M482">
        <v>481</v>
      </c>
      <c r="N482" t="s">
        <v>40</v>
      </c>
      <c r="O482" t="s">
        <v>267</v>
      </c>
      <c r="P482" s="11">
        <f>SUMIF('cocina'!A:A,M482,'cocina'!K:K)</f>
        <v>52</v>
      </c>
      <c r="Q482" s="2">
        <f t="shared" si="21"/>
        <v>0.11527777777519077</v>
      </c>
      <c r="R482" s="2">
        <f>SUMIF('cocina'!A:A,M482,'cocina'!H:H)/1440</f>
        <v>4.027777777777778E-2</v>
      </c>
      <c r="S482" s="2">
        <f t="shared" si="22"/>
        <v>7.4999999997412997E-2</v>
      </c>
      <c r="T482" t="str">
        <f t="shared" si="23"/>
        <v>SÍ</v>
      </c>
    </row>
    <row r="483" spans="1:20" x14ac:dyDescent="0.25">
      <c r="A483" s="6">
        <v>9</v>
      </c>
      <c r="B483" t="s">
        <v>327</v>
      </c>
      <c r="C483">
        <v>4</v>
      </c>
      <c r="D483" s="2">
        <v>45022.02847222222</v>
      </c>
      <c r="E483" s="1">
        <f>sala[[#This Row],[Hora de llegada]]</f>
        <v>45022.02847222222</v>
      </c>
      <c r="F483" s="2">
        <v>45022.124305555553</v>
      </c>
      <c r="G483" s="1">
        <f>sala[[#This Row],[Hora de Salida]]</f>
        <v>45022.124305555553</v>
      </c>
      <c r="H483" t="s">
        <v>16</v>
      </c>
      <c r="I483" t="s">
        <v>24</v>
      </c>
      <c r="J483" t="s">
        <v>30</v>
      </c>
      <c r="K483" s="13">
        <v>18.84</v>
      </c>
      <c r="L483" t="s">
        <v>31</v>
      </c>
      <c r="M483">
        <v>482</v>
      </c>
      <c r="N483" t="s">
        <v>26</v>
      </c>
      <c r="O483" t="s">
        <v>113</v>
      </c>
      <c r="P483" s="11">
        <f>SUMIF('cocina'!A:A,M483,'cocina'!K:K)</f>
        <v>63</v>
      </c>
      <c r="Q483" s="2">
        <f t="shared" si="21"/>
        <v>9.5833333332848269E-2</v>
      </c>
      <c r="R483" s="2">
        <f>SUMIF('cocina'!A:A,M483,'cocina'!H:H)/1440</f>
        <v>1.4583333333333334E-2</v>
      </c>
      <c r="S483" s="2">
        <f t="shared" si="22"/>
        <v>8.1249999999514932E-2</v>
      </c>
      <c r="T483" t="str">
        <f t="shared" si="23"/>
        <v>SÍ</v>
      </c>
    </row>
    <row r="484" spans="1:20" x14ac:dyDescent="0.25">
      <c r="A484" s="6">
        <v>2</v>
      </c>
      <c r="B484" t="s">
        <v>802</v>
      </c>
      <c r="C484">
        <v>4</v>
      </c>
      <c r="D484" s="2">
        <v>45022.159722222219</v>
      </c>
      <c r="E484" s="1">
        <f>sala[[#This Row],[Hora de llegada]]</f>
        <v>45022.159722222219</v>
      </c>
      <c r="F484" s="2">
        <v>45022.292361111111</v>
      </c>
      <c r="G484" s="1">
        <f>sala[[#This Row],[Hora de Salida]]</f>
        <v>45022.292361111111</v>
      </c>
      <c r="H484" t="s">
        <v>23</v>
      </c>
      <c r="I484" t="s">
        <v>17</v>
      </c>
      <c r="J484" t="s">
        <v>30</v>
      </c>
      <c r="K484" s="13">
        <v>12.74</v>
      </c>
      <c r="L484" t="s">
        <v>19</v>
      </c>
      <c r="M484">
        <v>483</v>
      </c>
      <c r="N484" t="s">
        <v>70</v>
      </c>
      <c r="O484" t="s">
        <v>181</v>
      </c>
      <c r="P484" s="11">
        <f>SUMIF('cocina'!A:A,M484,'cocina'!K:K)</f>
        <v>81</v>
      </c>
      <c r="Q484" s="2">
        <f t="shared" si="21"/>
        <v>0.13263888889196096</v>
      </c>
      <c r="R484" s="2">
        <f>SUMIF('cocina'!A:A,M484,'cocina'!H:H)/1440</f>
        <v>3.6805555555555557E-2</v>
      </c>
      <c r="S484" s="2">
        <f t="shared" si="22"/>
        <v>9.5833333336405396E-2</v>
      </c>
      <c r="T484" t="str">
        <f t="shared" si="23"/>
        <v>SÍ</v>
      </c>
    </row>
    <row r="485" spans="1:20" x14ac:dyDescent="0.25">
      <c r="A485" s="6">
        <v>18</v>
      </c>
      <c r="B485" t="s">
        <v>803</v>
      </c>
      <c r="C485">
        <v>2</v>
      </c>
      <c r="D485" s="2">
        <v>45022.064583333333</v>
      </c>
      <c r="E485" s="1">
        <f>sala[[#This Row],[Hora de llegada]]</f>
        <v>45022.064583333333</v>
      </c>
      <c r="F485" s="2">
        <v>45022.188194444447</v>
      </c>
      <c r="G485" s="1">
        <f>sala[[#This Row],[Hora de Salida]]</f>
        <v>45022.188194444447</v>
      </c>
      <c r="H485" t="s">
        <v>39</v>
      </c>
      <c r="I485" t="s">
        <v>17</v>
      </c>
      <c r="J485" t="s">
        <v>30</v>
      </c>
      <c r="K485" s="13">
        <v>22.76</v>
      </c>
      <c r="L485" t="s">
        <v>31</v>
      </c>
      <c r="M485">
        <v>484</v>
      </c>
      <c r="N485" t="s">
        <v>75</v>
      </c>
      <c r="O485" t="s">
        <v>206</v>
      </c>
      <c r="P485" s="11">
        <f>SUMIF('cocina'!A:A,M485,'cocina'!K:K)</f>
        <v>75</v>
      </c>
      <c r="Q485" s="2">
        <f t="shared" si="21"/>
        <v>0.12361111111385981</v>
      </c>
      <c r="R485" s="2">
        <f>SUMIF('cocina'!A:A,M485,'cocina'!H:H)/1440</f>
        <v>2.361111111111111E-2</v>
      </c>
      <c r="S485" s="2">
        <f t="shared" si="22"/>
        <v>0.1000000000027487</v>
      </c>
      <c r="T485" t="str">
        <f t="shared" si="23"/>
        <v>SÍ</v>
      </c>
    </row>
    <row r="486" spans="1:20" x14ac:dyDescent="0.25">
      <c r="A486" s="6">
        <v>6</v>
      </c>
      <c r="B486" t="s">
        <v>601</v>
      </c>
      <c r="C486">
        <v>5</v>
      </c>
      <c r="D486" s="2">
        <v>45022.041666666664</v>
      </c>
      <c r="E486" s="1">
        <f>sala[[#This Row],[Hora de llegada]]</f>
        <v>45022.041666666664</v>
      </c>
      <c r="F486" s="2">
        <v>45022.119444444441</v>
      </c>
      <c r="G486" s="1">
        <f>sala[[#This Row],[Hora de Salida]]</f>
        <v>45022.119444444441</v>
      </c>
      <c r="H486" t="s">
        <v>35</v>
      </c>
      <c r="I486" t="s">
        <v>43</v>
      </c>
      <c r="J486" t="s">
        <v>30</v>
      </c>
      <c r="K486" s="13">
        <v>39.07</v>
      </c>
      <c r="L486" t="s">
        <v>19</v>
      </c>
      <c r="M486">
        <v>485</v>
      </c>
      <c r="N486" t="s">
        <v>52</v>
      </c>
      <c r="O486" t="s">
        <v>804</v>
      </c>
      <c r="P486" s="11">
        <f>SUMIF('cocina'!A:A,M486,'cocina'!K:K)</f>
        <v>144</v>
      </c>
      <c r="Q486" s="2">
        <f t="shared" si="21"/>
        <v>7.7777777776645962E-2</v>
      </c>
      <c r="R486" s="2">
        <f>SUMIF('cocina'!A:A,M486,'cocina'!H:H)/1440</f>
        <v>5.486111111111111E-2</v>
      </c>
      <c r="S486" s="2">
        <f t="shared" si="22"/>
        <v>2.2916666665534852E-2</v>
      </c>
      <c r="T486" t="str">
        <f t="shared" si="23"/>
        <v>SÍ</v>
      </c>
    </row>
    <row r="487" spans="1:20" x14ac:dyDescent="0.25">
      <c r="A487" s="6">
        <v>15</v>
      </c>
      <c r="B487" t="s">
        <v>805</v>
      </c>
      <c r="C487">
        <v>3</v>
      </c>
      <c r="D487" s="2">
        <v>45022.115972222222</v>
      </c>
      <c r="E487" s="1">
        <f>sala[[#This Row],[Hora de llegada]]</f>
        <v>45022.115972222222</v>
      </c>
      <c r="F487" s="2">
        <v>45022.258333333331</v>
      </c>
      <c r="G487" s="1">
        <f>sala[[#This Row],[Hora de Salida]]</f>
        <v>45022.258333333331</v>
      </c>
      <c r="H487" t="s">
        <v>23</v>
      </c>
      <c r="I487" t="s">
        <v>24</v>
      </c>
      <c r="J487" t="s">
        <v>18</v>
      </c>
      <c r="K487" s="13">
        <v>12.66</v>
      </c>
      <c r="L487" t="s">
        <v>46</v>
      </c>
      <c r="M487">
        <v>486</v>
      </c>
      <c r="N487" t="s">
        <v>26</v>
      </c>
      <c r="O487" t="s">
        <v>806</v>
      </c>
      <c r="P487" s="11">
        <f>SUMIF('cocina'!A:A,M487,'cocina'!K:K)</f>
        <v>150</v>
      </c>
      <c r="Q487" s="2">
        <f t="shared" si="21"/>
        <v>0.15277777777616089</v>
      </c>
      <c r="R487" s="2">
        <f>SUMIF('cocina'!A:A,M487,'cocina'!H:H)/1440</f>
        <v>4.0972222222222222E-2</v>
      </c>
      <c r="S487" s="2">
        <f t="shared" si="22"/>
        <v>0.11180555555393867</v>
      </c>
      <c r="T487" t="str">
        <f t="shared" si="23"/>
        <v>SÍ</v>
      </c>
    </row>
    <row r="488" spans="1:20" x14ac:dyDescent="0.25">
      <c r="A488" s="6">
        <v>17</v>
      </c>
      <c r="B488" t="s">
        <v>164</v>
      </c>
      <c r="C488">
        <v>1</v>
      </c>
      <c r="D488" s="2">
        <v>45022.06527777778</v>
      </c>
      <c r="E488" s="1">
        <f>sala[[#This Row],[Hora de llegada]]</f>
        <v>45022.06527777778</v>
      </c>
      <c r="F488" s="2">
        <v>45022.159722222219</v>
      </c>
      <c r="G488" s="1">
        <f>sala[[#This Row],[Hora de Salida]]</f>
        <v>45022.159722222219</v>
      </c>
      <c r="H488" t="s">
        <v>23</v>
      </c>
      <c r="I488" t="s">
        <v>17</v>
      </c>
      <c r="J488" t="s">
        <v>30</v>
      </c>
      <c r="K488" s="13">
        <v>45.76</v>
      </c>
      <c r="L488" t="s">
        <v>46</v>
      </c>
      <c r="M488">
        <v>487</v>
      </c>
      <c r="N488" t="s">
        <v>36</v>
      </c>
      <c r="O488" t="s">
        <v>807</v>
      </c>
      <c r="P488" s="11">
        <f>SUMIF('cocina'!A:A,M488,'cocina'!K:K)</f>
        <v>152</v>
      </c>
      <c r="Q488" s="2">
        <f t="shared" si="21"/>
        <v>0.10486111110609879</v>
      </c>
      <c r="R488" s="2">
        <f>SUMIF('cocina'!A:A,M488,'cocina'!H:H)/1440</f>
        <v>6.3888888888888884E-2</v>
      </c>
      <c r="S488" s="2">
        <f t="shared" si="22"/>
        <v>4.0972222217209905E-2</v>
      </c>
      <c r="T488" t="str">
        <f t="shared" si="23"/>
        <v>SÍ</v>
      </c>
    </row>
    <row r="489" spans="1:20" x14ac:dyDescent="0.25">
      <c r="A489" s="6">
        <v>10</v>
      </c>
      <c r="B489" t="s">
        <v>808</v>
      </c>
      <c r="C489">
        <v>4</v>
      </c>
      <c r="D489" s="2">
        <v>45022</v>
      </c>
      <c r="E489" s="1">
        <f>sala[[#This Row],[Hora de llegada]]</f>
        <v>45022</v>
      </c>
      <c r="F489" s="2">
        <v>45022.081944444442</v>
      </c>
      <c r="G489" s="1">
        <f>sala[[#This Row],[Hora de Salida]]</f>
        <v>45022.081944444442</v>
      </c>
      <c r="H489" t="s">
        <v>16</v>
      </c>
      <c r="I489" t="s">
        <v>17</v>
      </c>
      <c r="J489" t="s">
        <v>18</v>
      </c>
      <c r="K489" s="13">
        <v>37.380000000000003</v>
      </c>
      <c r="L489" t="s">
        <v>31</v>
      </c>
      <c r="M489">
        <v>488</v>
      </c>
      <c r="N489" t="s">
        <v>94</v>
      </c>
      <c r="O489" t="s">
        <v>809</v>
      </c>
      <c r="P489" s="11">
        <f>SUMIF('cocina'!A:A,M489,'cocina'!K:K)</f>
        <v>185</v>
      </c>
      <c r="Q489" s="2">
        <f t="shared" si="21"/>
        <v>8.1944444442342501E-2</v>
      </c>
      <c r="R489" s="2">
        <f>SUMIF('cocina'!A:A,M489,'cocina'!H:H)/1440</f>
        <v>8.611111111111111E-2</v>
      </c>
      <c r="S489" s="2">
        <f t="shared" si="22"/>
        <v>0</v>
      </c>
      <c r="T489" t="str">
        <f t="shared" si="23"/>
        <v>NO</v>
      </c>
    </row>
    <row r="490" spans="1:20" x14ac:dyDescent="0.25">
      <c r="A490" s="6">
        <v>3</v>
      </c>
      <c r="B490" t="s">
        <v>810</v>
      </c>
      <c r="C490">
        <v>1</v>
      </c>
      <c r="D490" s="2">
        <v>45022.122916666667</v>
      </c>
      <c r="E490" s="1">
        <f>sala[[#This Row],[Hora de llegada]]</f>
        <v>45022.122916666667</v>
      </c>
      <c r="F490" s="2">
        <v>45022.227083333331</v>
      </c>
      <c r="G490" s="1">
        <f>sala[[#This Row],[Hora de Salida]]</f>
        <v>45022.227083333331</v>
      </c>
      <c r="H490" t="s">
        <v>16</v>
      </c>
      <c r="I490" t="s">
        <v>24</v>
      </c>
      <c r="J490" t="s">
        <v>30</v>
      </c>
      <c r="K490" s="13">
        <v>22.27</v>
      </c>
      <c r="L490" t="s">
        <v>46</v>
      </c>
      <c r="M490">
        <v>489</v>
      </c>
      <c r="N490" t="s">
        <v>94</v>
      </c>
      <c r="O490" t="s">
        <v>185</v>
      </c>
      <c r="P490" s="11">
        <f>SUMIF('cocina'!A:A,M490,'cocina'!K:K)</f>
        <v>149</v>
      </c>
      <c r="Q490" s="2">
        <f t="shared" si="21"/>
        <v>0.11458333333090802</v>
      </c>
      <c r="R490" s="2">
        <f>SUMIF('cocina'!A:A,M490,'cocina'!H:H)/1440</f>
        <v>2.361111111111111E-2</v>
      </c>
      <c r="S490" s="2">
        <f t="shared" si="22"/>
        <v>9.0972222219796908E-2</v>
      </c>
      <c r="T490" t="str">
        <f t="shared" si="23"/>
        <v>SÍ</v>
      </c>
    </row>
    <row r="491" spans="1:20" x14ac:dyDescent="0.25">
      <c r="A491" s="6">
        <v>1</v>
      </c>
      <c r="B491" t="s">
        <v>771</v>
      </c>
      <c r="C491">
        <v>2</v>
      </c>
      <c r="D491" s="2">
        <v>45022.138888888891</v>
      </c>
      <c r="E491" s="1">
        <f>sala[[#This Row],[Hora de llegada]]</f>
        <v>45022.138888888891</v>
      </c>
      <c r="F491" s="2">
        <v>45022.206250000003</v>
      </c>
      <c r="G491" s="1">
        <f>sala[[#This Row],[Hora de Salida]]</f>
        <v>45022.206250000003</v>
      </c>
      <c r="H491" t="s">
        <v>35</v>
      </c>
      <c r="I491" t="s">
        <v>17</v>
      </c>
      <c r="J491" t="s">
        <v>30</v>
      </c>
      <c r="K491" s="13">
        <v>26.79</v>
      </c>
      <c r="L491" t="s">
        <v>31</v>
      </c>
      <c r="M491">
        <v>490</v>
      </c>
      <c r="N491" t="s">
        <v>26</v>
      </c>
      <c r="O491" t="s">
        <v>811</v>
      </c>
      <c r="P491" s="11">
        <f>SUMIF('cocina'!A:A,M491,'cocina'!K:K)</f>
        <v>212</v>
      </c>
      <c r="Q491" s="2">
        <f t="shared" si="21"/>
        <v>6.7361111112404615E-2</v>
      </c>
      <c r="R491" s="2">
        <f>SUMIF('cocina'!A:A,M491,'cocina'!H:H)/1440</f>
        <v>9.0972222222222218E-2</v>
      </c>
      <c r="S491" s="2">
        <f t="shared" si="22"/>
        <v>0</v>
      </c>
      <c r="T491" t="str">
        <f t="shared" si="23"/>
        <v>NO</v>
      </c>
    </row>
    <row r="492" spans="1:20" x14ac:dyDescent="0.25">
      <c r="A492" s="6">
        <v>7</v>
      </c>
      <c r="B492" t="s">
        <v>717</v>
      </c>
      <c r="C492">
        <v>4</v>
      </c>
      <c r="D492" s="2">
        <v>45022.004861111112</v>
      </c>
      <c r="E492" s="1">
        <f>sala[[#This Row],[Hora de llegada]]</f>
        <v>45022.004861111112</v>
      </c>
      <c r="F492" s="2">
        <v>45022.109027777777</v>
      </c>
      <c r="G492" s="1">
        <f>sala[[#This Row],[Hora de Salida]]</f>
        <v>45022.109027777777</v>
      </c>
      <c r="H492" t="s">
        <v>39</v>
      </c>
      <c r="I492" t="s">
        <v>24</v>
      </c>
      <c r="J492" t="s">
        <v>30</v>
      </c>
      <c r="K492" s="13">
        <v>34.68</v>
      </c>
      <c r="L492" t="s">
        <v>46</v>
      </c>
      <c r="M492">
        <v>491</v>
      </c>
      <c r="N492" t="s">
        <v>20</v>
      </c>
      <c r="O492" t="s">
        <v>812</v>
      </c>
      <c r="P492" s="11">
        <f>SUMIF('cocina'!A:A,M492,'cocina'!K:K)</f>
        <v>118</v>
      </c>
      <c r="Q492" s="2">
        <f t="shared" si="21"/>
        <v>0.11458333333090802</v>
      </c>
      <c r="R492" s="2">
        <f>SUMIF('cocina'!A:A,M492,'cocina'!H:H)/1440</f>
        <v>2.8472222222222222E-2</v>
      </c>
      <c r="S492" s="2">
        <f t="shared" si="22"/>
        <v>8.6111111108685801E-2</v>
      </c>
      <c r="T492" t="str">
        <f t="shared" si="23"/>
        <v>SÍ</v>
      </c>
    </row>
    <row r="493" spans="1:20" x14ac:dyDescent="0.25">
      <c r="A493" s="6">
        <v>4</v>
      </c>
      <c r="B493" t="s">
        <v>813</v>
      </c>
      <c r="C493">
        <v>4</v>
      </c>
      <c r="D493" s="2">
        <v>45022.043749999997</v>
      </c>
      <c r="E493" s="1">
        <f>sala[[#This Row],[Hora de llegada]]</f>
        <v>45022.043749999997</v>
      </c>
      <c r="F493" s="2">
        <v>45022.191666666666</v>
      </c>
      <c r="G493" s="1">
        <f>sala[[#This Row],[Hora de Salida]]</f>
        <v>45022.191666666666</v>
      </c>
      <c r="H493" t="s">
        <v>23</v>
      </c>
      <c r="I493" t="s">
        <v>17</v>
      </c>
      <c r="J493" t="s">
        <v>30</v>
      </c>
      <c r="K493" s="13">
        <v>16.62</v>
      </c>
      <c r="L493" t="s">
        <v>19</v>
      </c>
      <c r="M493">
        <v>492</v>
      </c>
      <c r="N493" t="s">
        <v>26</v>
      </c>
      <c r="O493" t="s">
        <v>814</v>
      </c>
      <c r="P493" s="11">
        <f>SUMIF('cocina'!A:A,M493,'cocina'!K:K)</f>
        <v>210</v>
      </c>
      <c r="Q493" s="2">
        <f t="shared" si="21"/>
        <v>0.14791666666860692</v>
      </c>
      <c r="R493" s="2">
        <f>SUMIF('cocina'!A:A,M493,'cocina'!H:H)/1440</f>
        <v>3.4027777777777775E-2</v>
      </c>
      <c r="S493" s="2">
        <f t="shared" si="22"/>
        <v>0.11388888889082915</v>
      </c>
      <c r="T493" t="str">
        <f t="shared" si="23"/>
        <v>SÍ</v>
      </c>
    </row>
    <row r="494" spans="1:20" x14ac:dyDescent="0.25">
      <c r="A494" s="6">
        <v>2</v>
      </c>
      <c r="B494" t="s">
        <v>260</v>
      </c>
      <c r="C494">
        <v>2</v>
      </c>
      <c r="D494" s="2">
        <v>45022.021527777775</v>
      </c>
      <c r="E494" s="1">
        <f>sala[[#This Row],[Hora de llegada]]</f>
        <v>45022.021527777775</v>
      </c>
      <c r="F494" s="2">
        <v>45022.073611111111</v>
      </c>
      <c r="G494" s="1">
        <f>sala[[#This Row],[Hora de Salida]]</f>
        <v>45022.073611111111</v>
      </c>
      <c r="H494" t="s">
        <v>35</v>
      </c>
      <c r="I494" t="s">
        <v>17</v>
      </c>
      <c r="J494" t="s">
        <v>30</v>
      </c>
      <c r="K494" s="13">
        <v>32.67</v>
      </c>
      <c r="L494" t="s">
        <v>46</v>
      </c>
      <c r="M494">
        <v>493</v>
      </c>
      <c r="N494" t="s">
        <v>40</v>
      </c>
      <c r="O494" t="s">
        <v>128</v>
      </c>
      <c r="P494" s="11">
        <f>SUMIF('cocina'!A:A,M494,'cocina'!K:K)</f>
        <v>54</v>
      </c>
      <c r="Q494" s="2">
        <f t="shared" si="21"/>
        <v>6.2500000002425324E-2</v>
      </c>
      <c r="R494" s="2">
        <f>SUMIF('cocina'!A:A,M494,'cocina'!H:H)/1440</f>
        <v>5.5555555555555558E-3</v>
      </c>
      <c r="S494" s="2">
        <f t="shared" si="22"/>
        <v>5.6944444446869767E-2</v>
      </c>
      <c r="T494" t="str">
        <f t="shared" si="23"/>
        <v>SÍ</v>
      </c>
    </row>
    <row r="495" spans="1:20" x14ac:dyDescent="0.25">
      <c r="A495" s="6">
        <v>20</v>
      </c>
      <c r="B495" t="s">
        <v>599</v>
      </c>
      <c r="C495">
        <v>5</v>
      </c>
      <c r="D495" s="2">
        <v>45022.061111111114</v>
      </c>
      <c r="E495" s="1">
        <f>sala[[#This Row],[Hora de llegada]]</f>
        <v>45022.061111111114</v>
      </c>
      <c r="F495" s="2">
        <v>45022.200694444444</v>
      </c>
      <c r="G495" s="1">
        <f>sala[[#This Row],[Hora de Salida]]</f>
        <v>45022.200694444444</v>
      </c>
      <c r="H495" t="s">
        <v>23</v>
      </c>
      <c r="I495" t="s">
        <v>24</v>
      </c>
      <c r="J495" t="s">
        <v>30</v>
      </c>
      <c r="K495" s="13">
        <v>11.85</v>
      </c>
      <c r="L495" t="s">
        <v>19</v>
      </c>
      <c r="M495">
        <v>494</v>
      </c>
      <c r="N495" t="s">
        <v>36</v>
      </c>
      <c r="O495" t="s">
        <v>48</v>
      </c>
      <c r="P495" s="11">
        <f>SUMIF('cocina'!A:A,M495,'cocina'!K:K)</f>
        <v>172</v>
      </c>
      <c r="Q495" s="2">
        <f t="shared" si="21"/>
        <v>0.13958333332993789</v>
      </c>
      <c r="R495" s="2">
        <f>SUMIF('cocina'!A:A,M495,'cocina'!H:H)/1440</f>
        <v>2.1527777777777778E-2</v>
      </c>
      <c r="S495" s="2">
        <f t="shared" si="22"/>
        <v>0.1180555555521601</v>
      </c>
      <c r="T495" t="str">
        <f t="shared" si="23"/>
        <v>SÍ</v>
      </c>
    </row>
    <row r="496" spans="1:20" x14ac:dyDescent="0.25">
      <c r="A496" s="6">
        <v>11</v>
      </c>
      <c r="B496" t="s">
        <v>815</v>
      </c>
      <c r="C496">
        <v>6</v>
      </c>
      <c r="D496" s="2">
        <v>45022.125694444447</v>
      </c>
      <c r="E496" s="1">
        <f>sala[[#This Row],[Hora de llegada]]</f>
        <v>45022.125694444447</v>
      </c>
      <c r="F496" s="2">
        <v>45022.284722222219</v>
      </c>
      <c r="G496" s="1">
        <f>sala[[#This Row],[Hora de Salida]]</f>
        <v>45022.284722222219</v>
      </c>
      <c r="H496" t="s">
        <v>29</v>
      </c>
      <c r="I496" t="s">
        <v>24</v>
      </c>
      <c r="J496" t="s">
        <v>30</v>
      </c>
      <c r="K496" s="13">
        <v>33.96</v>
      </c>
      <c r="L496" t="s">
        <v>31</v>
      </c>
      <c r="M496">
        <v>495</v>
      </c>
      <c r="N496" t="s">
        <v>47</v>
      </c>
      <c r="O496" t="s">
        <v>816</v>
      </c>
      <c r="P496" s="11">
        <f>SUMIF('cocina'!A:A,M496,'cocina'!K:K)</f>
        <v>263</v>
      </c>
      <c r="Q496" s="2">
        <f t="shared" si="21"/>
        <v>0.15902777777228039</v>
      </c>
      <c r="R496" s="2">
        <f>SUMIF('cocina'!A:A,M496,'cocina'!H:H)/1440</f>
        <v>7.0833333333333331E-2</v>
      </c>
      <c r="S496" s="2">
        <f t="shared" si="22"/>
        <v>8.8194444438947056E-2</v>
      </c>
      <c r="T496" t="str">
        <f t="shared" si="23"/>
        <v>SÍ</v>
      </c>
    </row>
    <row r="497" spans="1:20" x14ac:dyDescent="0.25">
      <c r="A497" s="6">
        <v>1</v>
      </c>
      <c r="B497" t="s">
        <v>310</v>
      </c>
      <c r="C497">
        <v>3</v>
      </c>
      <c r="D497" s="2">
        <v>45022.106944444444</v>
      </c>
      <c r="E497" s="1">
        <f>sala[[#This Row],[Hora de llegada]]</f>
        <v>45022.106944444444</v>
      </c>
      <c r="F497" s="2">
        <v>45022.265277777777</v>
      </c>
      <c r="G497" s="1">
        <f>sala[[#This Row],[Hora de Salida]]</f>
        <v>45022.265277777777</v>
      </c>
      <c r="H497" t="s">
        <v>23</v>
      </c>
      <c r="I497" t="s">
        <v>17</v>
      </c>
      <c r="J497" t="s">
        <v>30</v>
      </c>
      <c r="K497" s="13">
        <v>39.42</v>
      </c>
      <c r="L497" t="s">
        <v>19</v>
      </c>
      <c r="M497">
        <v>496</v>
      </c>
      <c r="N497" t="s">
        <v>94</v>
      </c>
      <c r="O497" t="s">
        <v>817</v>
      </c>
      <c r="P497" s="11">
        <f>SUMIF('cocina'!A:A,M497,'cocina'!K:K)</f>
        <v>223</v>
      </c>
      <c r="Q497" s="2">
        <f t="shared" si="21"/>
        <v>0.15833333333284827</v>
      </c>
      <c r="R497" s="2">
        <f>SUMIF('cocina'!A:A,M497,'cocina'!H:H)/1440</f>
        <v>9.2361111111111116E-2</v>
      </c>
      <c r="S497" s="2">
        <f t="shared" si="22"/>
        <v>6.5972222221737153E-2</v>
      </c>
      <c r="T497" t="str">
        <f t="shared" si="23"/>
        <v>SÍ</v>
      </c>
    </row>
    <row r="498" spans="1:20" x14ac:dyDescent="0.25">
      <c r="A498" s="6">
        <v>13</v>
      </c>
      <c r="B498" t="s">
        <v>170</v>
      </c>
      <c r="C498">
        <v>6</v>
      </c>
      <c r="D498" s="2">
        <v>45022.145833333336</v>
      </c>
      <c r="E498" s="1">
        <f>sala[[#This Row],[Hora de llegada]]</f>
        <v>45022.145833333336</v>
      </c>
      <c r="F498" s="2">
        <v>45022.290277777778</v>
      </c>
      <c r="G498" s="1">
        <f>sala[[#This Row],[Hora de Salida]]</f>
        <v>45022.290277777778</v>
      </c>
      <c r="H498" t="s">
        <v>16</v>
      </c>
      <c r="I498" t="s">
        <v>17</v>
      </c>
      <c r="J498" t="s">
        <v>18</v>
      </c>
      <c r="K498" s="13">
        <v>29.93</v>
      </c>
      <c r="L498" t="s">
        <v>19</v>
      </c>
      <c r="M498">
        <v>497</v>
      </c>
      <c r="N498" t="s">
        <v>94</v>
      </c>
      <c r="O498" t="s">
        <v>818</v>
      </c>
      <c r="P498" s="11">
        <f>SUMIF('cocina'!A:A,M498,'cocina'!K:K)</f>
        <v>150</v>
      </c>
      <c r="Q498" s="2">
        <f t="shared" si="21"/>
        <v>0.1444444444423425</v>
      </c>
      <c r="R498" s="2">
        <f>SUMIF('cocina'!A:A,M498,'cocina'!H:H)/1440</f>
        <v>2.6388888888888889E-2</v>
      </c>
      <c r="S498" s="2">
        <f t="shared" si="22"/>
        <v>0.11805555555345361</v>
      </c>
      <c r="T498" t="str">
        <f t="shared" si="23"/>
        <v>SÍ</v>
      </c>
    </row>
    <row r="499" spans="1:20" x14ac:dyDescent="0.25">
      <c r="A499" s="6">
        <v>20</v>
      </c>
      <c r="B499" t="s">
        <v>731</v>
      </c>
      <c r="C499">
        <v>3</v>
      </c>
      <c r="D499" s="2">
        <v>45022.011805555558</v>
      </c>
      <c r="E499" s="1">
        <f>sala[[#This Row],[Hora de llegada]]</f>
        <v>45022.011805555558</v>
      </c>
      <c r="F499" s="2">
        <v>45022.156944444447</v>
      </c>
      <c r="G499" s="1">
        <f>sala[[#This Row],[Hora de Salida]]</f>
        <v>45022.156944444447</v>
      </c>
      <c r="H499" t="s">
        <v>16</v>
      </c>
      <c r="I499" t="s">
        <v>17</v>
      </c>
      <c r="J499" t="s">
        <v>30</v>
      </c>
      <c r="K499" s="13">
        <v>21.99</v>
      </c>
      <c r="L499" t="s">
        <v>31</v>
      </c>
      <c r="M499">
        <v>498</v>
      </c>
      <c r="N499" t="s">
        <v>20</v>
      </c>
      <c r="O499" t="s">
        <v>191</v>
      </c>
      <c r="P499" s="11">
        <f>SUMIF('cocina'!A:A,M499,'cocina'!K:K)</f>
        <v>19</v>
      </c>
      <c r="Q499" s="2">
        <f t="shared" si="21"/>
        <v>0.14513888888905058</v>
      </c>
      <c r="R499" s="2">
        <f>SUMIF('cocina'!A:A,M499,'cocina'!H:H)/1440</f>
        <v>2.2222222222222223E-2</v>
      </c>
      <c r="S499" s="2">
        <f t="shared" si="22"/>
        <v>0.12291666666682835</v>
      </c>
      <c r="T499" t="str">
        <f t="shared" si="23"/>
        <v>SÍ</v>
      </c>
    </row>
    <row r="500" spans="1:20" x14ac:dyDescent="0.25">
      <c r="A500" s="6">
        <v>5</v>
      </c>
      <c r="B500" t="s">
        <v>707</v>
      </c>
      <c r="C500">
        <v>5</v>
      </c>
      <c r="D500" s="2">
        <v>45022.056250000001</v>
      </c>
      <c r="E500" s="1">
        <f>sala[[#This Row],[Hora de llegada]]</f>
        <v>45022.056250000001</v>
      </c>
      <c r="F500" s="2">
        <v>45022.186111111114</v>
      </c>
      <c r="G500" s="1">
        <f>sala[[#This Row],[Hora de Salida]]</f>
        <v>45022.186111111114</v>
      </c>
      <c r="H500" t="s">
        <v>29</v>
      </c>
      <c r="I500" t="s">
        <v>43</v>
      </c>
      <c r="J500" t="s">
        <v>18</v>
      </c>
      <c r="K500" s="13">
        <v>22.69</v>
      </c>
      <c r="L500" t="s">
        <v>19</v>
      </c>
      <c r="M500">
        <v>499</v>
      </c>
      <c r="N500" t="s">
        <v>32</v>
      </c>
      <c r="O500" t="s">
        <v>819</v>
      </c>
      <c r="P500" s="11">
        <f>SUMIF('cocina'!A:A,M500,'cocina'!K:K)</f>
        <v>158</v>
      </c>
      <c r="Q500" s="2">
        <f t="shared" si="21"/>
        <v>0.12986111111240461</v>
      </c>
      <c r="R500" s="2">
        <f>SUMIF('cocina'!A:A,M500,'cocina'!H:H)/1440</f>
        <v>9.0277777777777776E-2</v>
      </c>
      <c r="S500" s="2">
        <f t="shared" si="22"/>
        <v>3.9583333334626838E-2</v>
      </c>
      <c r="T500" t="str">
        <f t="shared" si="23"/>
        <v>SÍ</v>
      </c>
    </row>
    <row r="501" spans="1:20" x14ac:dyDescent="0.25">
      <c r="A501" s="6">
        <v>4</v>
      </c>
      <c r="B501" t="s">
        <v>810</v>
      </c>
      <c r="C501">
        <v>5</v>
      </c>
      <c r="D501" s="2">
        <v>45022.053472222222</v>
      </c>
      <c r="E501" s="1">
        <f>sala[[#This Row],[Hora de llegada]]</f>
        <v>45022.053472222222</v>
      </c>
      <c r="F501" s="2">
        <v>45022.21875</v>
      </c>
      <c r="G501" s="1">
        <f>sala[[#This Row],[Hora de Salida]]</f>
        <v>45022.21875</v>
      </c>
      <c r="H501" t="s">
        <v>39</v>
      </c>
      <c r="I501" t="s">
        <v>24</v>
      </c>
      <c r="J501" t="s">
        <v>18</v>
      </c>
      <c r="K501" s="13">
        <v>37.619999999999997</v>
      </c>
      <c r="L501" t="s">
        <v>46</v>
      </c>
      <c r="M501">
        <v>500</v>
      </c>
      <c r="N501" t="s">
        <v>94</v>
      </c>
      <c r="O501" t="s">
        <v>820</v>
      </c>
      <c r="P501" s="11">
        <f>SUMIF('cocina'!A:A,M501,'cocina'!K:K)</f>
        <v>93</v>
      </c>
      <c r="Q501" s="2">
        <f t="shared" si="21"/>
        <v>0.17569444444476781</v>
      </c>
      <c r="R501" s="2">
        <f>SUMIF('cocina'!A:A,M501,'cocina'!H:H)/1440</f>
        <v>2.9166666666666667E-2</v>
      </c>
      <c r="S501" s="2">
        <f t="shared" si="22"/>
        <v>0.14652777777810114</v>
      </c>
      <c r="T501" t="str">
        <f t="shared" si="23"/>
        <v>SÍ</v>
      </c>
    </row>
    <row r="502" spans="1:20" x14ac:dyDescent="0.25">
      <c r="A502" s="6">
        <v>7</v>
      </c>
      <c r="B502" t="s">
        <v>821</v>
      </c>
      <c r="C502">
        <v>1</v>
      </c>
      <c r="D502" s="2">
        <v>45022.155555555553</v>
      </c>
      <c r="E502" s="1">
        <f>sala[[#This Row],[Hora de llegada]]</f>
        <v>45022.155555555553</v>
      </c>
      <c r="F502" s="2">
        <v>45022.271527777775</v>
      </c>
      <c r="G502" s="1">
        <f>sala[[#This Row],[Hora de Salida]]</f>
        <v>45022.271527777775</v>
      </c>
      <c r="H502" t="s">
        <v>23</v>
      </c>
      <c r="I502" t="s">
        <v>43</v>
      </c>
      <c r="J502" t="s">
        <v>30</v>
      </c>
      <c r="K502" s="13">
        <v>28.38</v>
      </c>
      <c r="L502" t="s">
        <v>46</v>
      </c>
      <c r="M502">
        <v>501</v>
      </c>
      <c r="N502" t="s">
        <v>47</v>
      </c>
      <c r="O502" t="s">
        <v>822</v>
      </c>
      <c r="P502" s="11">
        <f>SUMIF('cocina'!A:A,M502,'cocina'!K:K)</f>
        <v>138</v>
      </c>
      <c r="Q502" s="2">
        <f t="shared" si="21"/>
        <v>0.1263888888885655</v>
      </c>
      <c r="R502" s="2">
        <f>SUMIF('cocina'!A:A,M502,'cocina'!H:H)/1440</f>
        <v>2.7083333333333334E-2</v>
      </c>
      <c r="S502" s="2">
        <f t="shared" si="22"/>
        <v>9.9305555555232169E-2</v>
      </c>
      <c r="T502" t="str">
        <f t="shared" si="23"/>
        <v>SÍ</v>
      </c>
    </row>
    <row r="503" spans="1:20" x14ac:dyDescent="0.25">
      <c r="A503" s="6">
        <v>5</v>
      </c>
      <c r="B503" t="s">
        <v>426</v>
      </c>
      <c r="C503">
        <v>2</v>
      </c>
      <c r="D503" s="2">
        <v>45022.03125</v>
      </c>
      <c r="E503" s="1">
        <f>sala[[#This Row],[Hora de llegada]]</f>
        <v>45022.03125</v>
      </c>
      <c r="F503" s="2">
        <v>45022.081250000003</v>
      </c>
      <c r="G503" s="1">
        <f>sala[[#This Row],[Hora de Salida]]</f>
        <v>45022.081250000003</v>
      </c>
      <c r="H503" t="s">
        <v>35</v>
      </c>
      <c r="I503" t="s">
        <v>17</v>
      </c>
      <c r="J503" t="s">
        <v>30</v>
      </c>
      <c r="K503" s="13">
        <v>32.9</v>
      </c>
      <c r="L503" t="s">
        <v>19</v>
      </c>
      <c r="M503">
        <v>502</v>
      </c>
      <c r="N503" t="s">
        <v>52</v>
      </c>
      <c r="O503" t="s">
        <v>823</v>
      </c>
      <c r="P503" s="11">
        <f>SUMIF('cocina'!A:A,M503,'cocina'!K:K)</f>
        <v>139</v>
      </c>
      <c r="Q503" s="2">
        <f t="shared" si="21"/>
        <v>5.0000000002910383E-2</v>
      </c>
      <c r="R503" s="2">
        <f>SUMIF('cocina'!A:A,M503,'cocina'!H:H)/1440</f>
        <v>5.0694444444444445E-2</v>
      </c>
      <c r="S503" s="2">
        <f t="shared" si="22"/>
        <v>0</v>
      </c>
      <c r="T503" t="str">
        <f t="shared" si="23"/>
        <v>NO</v>
      </c>
    </row>
    <row r="504" spans="1:20" x14ac:dyDescent="0.25">
      <c r="A504" s="6">
        <v>3</v>
      </c>
      <c r="B504" t="s">
        <v>824</v>
      </c>
      <c r="C504">
        <v>1</v>
      </c>
      <c r="D504" s="2">
        <v>45022.097222222219</v>
      </c>
      <c r="E504" s="1">
        <f>sala[[#This Row],[Hora de llegada]]</f>
        <v>45022.097222222219</v>
      </c>
      <c r="F504" s="2">
        <v>45022.168055555558</v>
      </c>
      <c r="G504" s="1">
        <f>sala[[#This Row],[Hora de Salida]]</f>
        <v>45022.168055555558</v>
      </c>
      <c r="H504" t="s">
        <v>16</v>
      </c>
      <c r="I504" t="s">
        <v>17</v>
      </c>
      <c r="J504" t="s">
        <v>30</v>
      </c>
      <c r="K504" s="13">
        <v>35.840000000000003</v>
      </c>
      <c r="L504" t="s">
        <v>19</v>
      </c>
      <c r="M504">
        <v>503</v>
      </c>
      <c r="N504" t="s">
        <v>20</v>
      </c>
      <c r="O504" t="s">
        <v>463</v>
      </c>
      <c r="P504" s="11">
        <f>SUMIF('cocina'!A:A,M504,'cocina'!K:K)</f>
        <v>137</v>
      </c>
      <c r="Q504" s="2">
        <f t="shared" si="21"/>
        <v>7.0833333338669036E-2</v>
      </c>
      <c r="R504" s="2">
        <f>SUMIF('cocina'!A:A,M504,'cocina'!H:H)/1440</f>
        <v>5.9027777777777776E-2</v>
      </c>
      <c r="S504" s="2">
        <f t="shared" si="22"/>
        <v>1.1805555560891259E-2</v>
      </c>
      <c r="T504" t="str">
        <f t="shared" si="23"/>
        <v>SÍ</v>
      </c>
    </row>
    <row r="505" spans="1:20" x14ac:dyDescent="0.25">
      <c r="A505" s="6">
        <v>2</v>
      </c>
      <c r="B505" t="s">
        <v>825</v>
      </c>
      <c r="C505">
        <v>5</v>
      </c>
      <c r="D505" s="2">
        <v>45022.090277777781</v>
      </c>
      <c r="E505" s="1">
        <f>sala[[#This Row],[Hora de llegada]]</f>
        <v>45022.090277777781</v>
      </c>
      <c r="F505" s="2">
        <v>45022.2</v>
      </c>
      <c r="G505" s="1">
        <f>sala[[#This Row],[Hora de Salida]]</f>
        <v>45022.2</v>
      </c>
      <c r="H505" t="s">
        <v>35</v>
      </c>
      <c r="I505" t="s">
        <v>43</v>
      </c>
      <c r="J505" t="s">
        <v>25</v>
      </c>
      <c r="K505" s="13">
        <v>31.31</v>
      </c>
      <c r="L505" t="s">
        <v>19</v>
      </c>
      <c r="M505">
        <v>504</v>
      </c>
      <c r="N505" t="s">
        <v>32</v>
      </c>
      <c r="O505" t="s">
        <v>181</v>
      </c>
      <c r="P505" s="11">
        <f>SUMIF('cocina'!A:A,M505,'cocina'!K:K)</f>
        <v>54</v>
      </c>
      <c r="Q505" s="2">
        <f t="shared" si="21"/>
        <v>0.10972222221607808</v>
      </c>
      <c r="R505" s="2">
        <f>SUMIF('cocina'!A:A,M505,'cocina'!H:H)/1440</f>
        <v>1.3194444444444444E-2</v>
      </c>
      <c r="S505" s="2">
        <f t="shared" si="22"/>
        <v>9.6527777771633641E-2</v>
      </c>
      <c r="T505" t="str">
        <f t="shared" si="23"/>
        <v>SÍ</v>
      </c>
    </row>
    <row r="506" spans="1:20" x14ac:dyDescent="0.25">
      <c r="A506" s="6">
        <v>5</v>
      </c>
      <c r="B506" t="s">
        <v>826</v>
      </c>
      <c r="C506">
        <v>1</v>
      </c>
      <c r="D506" s="2">
        <v>45022.109722222223</v>
      </c>
      <c r="E506" s="1">
        <f>sala[[#This Row],[Hora de llegada]]</f>
        <v>45022.109722222223</v>
      </c>
      <c r="F506" s="2">
        <v>45022.254861111112</v>
      </c>
      <c r="G506" s="1">
        <f>sala[[#This Row],[Hora de Salida]]</f>
        <v>45022.254861111112</v>
      </c>
      <c r="H506" t="s">
        <v>29</v>
      </c>
      <c r="I506" t="s">
        <v>43</v>
      </c>
      <c r="J506" t="s">
        <v>30</v>
      </c>
      <c r="K506" s="13">
        <v>25.76</v>
      </c>
      <c r="L506" t="s">
        <v>19</v>
      </c>
      <c r="M506">
        <v>505</v>
      </c>
      <c r="N506" t="s">
        <v>26</v>
      </c>
      <c r="O506" t="s">
        <v>827</v>
      </c>
      <c r="P506" s="11">
        <f>SUMIF('cocina'!A:A,M506,'cocina'!K:K)</f>
        <v>155</v>
      </c>
      <c r="Q506" s="2">
        <f t="shared" si="21"/>
        <v>0.14513888888905058</v>
      </c>
      <c r="R506" s="2">
        <f>SUMIF('cocina'!A:A,M506,'cocina'!H:H)/1440</f>
        <v>7.9861111111111105E-2</v>
      </c>
      <c r="S506" s="2">
        <f t="shared" si="22"/>
        <v>6.5277777777939472E-2</v>
      </c>
      <c r="T506" t="str">
        <f t="shared" si="23"/>
        <v>SÍ</v>
      </c>
    </row>
    <row r="507" spans="1:20" x14ac:dyDescent="0.25">
      <c r="A507" s="6">
        <v>18</v>
      </c>
      <c r="B507" t="s">
        <v>828</v>
      </c>
      <c r="C507">
        <v>2</v>
      </c>
      <c r="D507" s="2">
        <v>45022.084027777775</v>
      </c>
      <c r="E507" s="1">
        <f>sala[[#This Row],[Hora de llegada]]</f>
        <v>45022.084027777775</v>
      </c>
      <c r="F507" s="2">
        <v>45022.168055555558</v>
      </c>
      <c r="G507" s="1">
        <f>sala[[#This Row],[Hora de Salida]]</f>
        <v>45022.168055555558</v>
      </c>
      <c r="H507" t="s">
        <v>16</v>
      </c>
      <c r="I507" t="s">
        <v>43</v>
      </c>
      <c r="J507" t="s">
        <v>30</v>
      </c>
      <c r="K507" s="13">
        <v>11.65</v>
      </c>
      <c r="L507" t="s">
        <v>46</v>
      </c>
      <c r="M507">
        <v>506</v>
      </c>
      <c r="N507" t="s">
        <v>36</v>
      </c>
      <c r="O507" t="s">
        <v>44</v>
      </c>
      <c r="P507" s="11">
        <f>SUMIF('cocina'!A:A,M507,'cocina'!K:K)</f>
        <v>70</v>
      </c>
      <c r="Q507" s="2">
        <f t="shared" si="21"/>
        <v>9.44444444491334E-2</v>
      </c>
      <c r="R507" s="2">
        <f>SUMIF('cocina'!A:A,M507,'cocina'!H:H)/1440</f>
        <v>3.472222222222222E-3</v>
      </c>
      <c r="S507" s="2">
        <f t="shared" si="22"/>
        <v>9.0972222226911176E-2</v>
      </c>
      <c r="T507" t="str">
        <f t="shared" si="23"/>
        <v>SÍ</v>
      </c>
    </row>
    <row r="508" spans="1:20" x14ac:dyDescent="0.25">
      <c r="A508" s="6">
        <v>18</v>
      </c>
      <c r="B508" t="s">
        <v>767</v>
      </c>
      <c r="C508">
        <v>4</v>
      </c>
      <c r="D508" s="2">
        <v>45022.143055555556</v>
      </c>
      <c r="E508" s="1">
        <f>sala[[#This Row],[Hora de llegada]]</f>
        <v>45022.143055555556</v>
      </c>
      <c r="F508" s="2">
        <v>45022.1875</v>
      </c>
      <c r="G508" s="1">
        <f>sala[[#This Row],[Hora de Salida]]</f>
        <v>45022.1875</v>
      </c>
      <c r="H508" t="s">
        <v>29</v>
      </c>
      <c r="I508" t="s">
        <v>24</v>
      </c>
      <c r="J508" t="s">
        <v>30</v>
      </c>
      <c r="K508" s="13">
        <v>43.42</v>
      </c>
      <c r="L508" t="s">
        <v>31</v>
      </c>
      <c r="M508">
        <v>507</v>
      </c>
      <c r="N508" t="s">
        <v>52</v>
      </c>
      <c r="O508" t="s">
        <v>829</v>
      </c>
      <c r="P508" s="11">
        <f>SUMIF('cocina'!A:A,M508,'cocina'!K:K)</f>
        <v>210</v>
      </c>
      <c r="Q508" s="2">
        <f t="shared" si="21"/>
        <v>4.4444444443797693E-2</v>
      </c>
      <c r="R508" s="2">
        <f>SUMIF('cocina'!A:A,M508,'cocina'!H:H)/1440</f>
        <v>4.791666666666667E-2</v>
      </c>
      <c r="S508" s="2">
        <f t="shared" si="22"/>
        <v>0</v>
      </c>
      <c r="T508" t="str">
        <f t="shared" si="23"/>
        <v>NO</v>
      </c>
    </row>
    <row r="509" spans="1:20" x14ac:dyDescent="0.25">
      <c r="A509" s="6">
        <v>6</v>
      </c>
      <c r="B509" t="s">
        <v>830</v>
      </c>
      <c r="C509">
        <v>1</v>
      </c>
      <c r="D509" s="2">
        <v>45022.118055555555</v>
      </c>
      <c r="E509" s="1">
        <f>sala[[#This Row],[Hora de llegada]]</f>
        <v>45022.118055555555</v>
      </c>
      <c r="F509" s="2">
        <v>45022.274305555555</v>
      </c>
      <c r="G509" s="1">
        <f>sala[[#This Row],[Hora de Salida]]</f>
        <v>45022.274305555555</v>
      </c>
      <c r="H509" t="s">
        <v>35</v>
      </c>
      <c r="I509" t="s">
        <v>17</v>
      </c>
      <c r="J509" t="s">
        <v>30</v>
      </c>
      <c r="K509" s="13">
        <v>42.8</v>
      </c>
      <c r="L509" t="s">
        <v>19</v>
      </c>
      <c r="M509">
        <v>508</v>
      </c>
      <c r="N509" t="s">
        <v>32</v>
      </c>
      <c r="O509" t="s">
        <v>425</v>
      </c>
      <c r="P509" s="11">
        <f>SUMIF('cocina'!A:A,M509,'cocina'!K:K)</f>
        <v>32</v>
      </c>
      <c r="Q509" s="2">
        <f t="shared" si="21"/>
        <v>0.15625</v>
      </c>
      <c r="R509" s="2">
        <f>SUMIF('cocina'!A:A,M509,'cocina'!H:H)/1440</f>
        <v>2.361111111111111E-2</v>
      </c>
      <c r="S509" s="2">
        <f t="shared" si="22"/>
        <v>0.13263888888888889</v>
      </c>
      <c r="T509" t="str">
        <f t="shared" si="23"/>
        <v>SÍ</v>
      </c>
    </row>
    <row r="510" spans="1:20" x14ac:dyDescent="0.25">
      <c r="A510" s="6">
        <v>5</v>
      </c>
      <c r="B510" t="s">
        <v>155</v>
      </c>
      <c r="C510">
        <v>3</v>
      </c>
      <c r="D510" s="2">
        <v>45022.133333333331</v>
      </c>
      <c r="E510" s="1">
        <f>sala[[#This Row],[Hora de llegada]]</f>
        <v>45022.133333333331</v>
      </c>
      <c r="F510" s="2">
        <v>45022.251388888886</v>
      </c>
      <c r="G510" s="1">
        <f>sala[[#This Row],[Hora de Salida]]</f>
        <v>45022.251388888886</v>
      </c>
      <c r="H510" t="s">
        <v>23</v>
      </c>
      <c r="I510" t="s">
        <v>24</v>
      </c>
      <c r="J510" t="s">
        <v>30</v>
      </c>
      <c r="K510" s="13">
        <v>16.260000000000002</v>
      </c>
      <c r="L510" t="s">
        <v>46</v>
      </c>
      <c r="M510">
        <v>509</v>
      </c>
      <c r="N510" t="s">
        <v>32</v>
      </c>
      <c r="O510" t="s">
        <v>76</v>
      </c>
      <c r="P510" s="11">
        <f>SUMIF('cocina'!A:A,M510,'cocina'!K:K)</f>
        <v>80</v>
      </c>
      <c r="Q510" s="2">
        <f t="shared" si="21"/>
        <v>0.12847222222141377</v>
      </c>
      <c r="R510" s="2">
        <f>SUMIF('cocina'!A:A,M510,'cocina'!H:H)/1440</f>
        <v>3.2638888888888891E-2</v>
      </c>
      <c r="S510" s="2">
        <f t="shared" si="22"/>
        <v>9.5833333332524889E-2</v>
      </c>
      <c r="T510" t="str">
        <f t="shared" si="23"/>
        <v>SÍ</v>
      </c>
    </row>
    <row r="511" spans="1:20" x14ac:dyDescent="0.25">
      <c r="A511" s="6">
        <v>6</v>
      </c>
      <c r="B511" t="s">
        <v>831</v>
      </c>
      <c r="C511">
        <v>4</v>
      </c>
      <c r="D511" s="2">
        <v>45022.147222222222</v>
      </c>
      <c r="E511" s="1">
        <f>sala[[#This Row],[Hora de llegada]]</f>
        <v>45022.147222222222</v>
      </c>
      <c r="F511" s="2">
        <v>45022.189583333333</v>
      </c>
      <c r="G511" s="1">
        <f>sala[[#This Row],[Hora de Salida]]</f>
        <v>45022.189583333333</v>
      </c>
      <c r="H511" t="s">
        <v>39</v>
      </c>
      <c r="I511" t="s">
        <v>17</v>
      </c>
      <c r="J511" t="s">
        <v>30</v>
      </c>
      <c r="K511" s="13">
        <v>14.97</v>
      </c>
      <c r="L511" t="s">
        <v>31</v>
      </c>
      <c r="M511">
        <v>510</v>
      </c>
      <c r="N511" t="s">
        <v>36</v>
      </c>
      <c r="O511" t="s">
        <v>117</v>
      </c>
      <c r="P511" s="11">
        <f>SUMIF('cocina'!A:A,M511,'cocina'!K:K)</f>
        <v>36</v>
      </c>
      <c r="Q511" s="2">
        <f t="shared" si="21"/>
        <v>4.2361111110949423E-2</v>
      </c>
      <c r="R511" s="2">
        <f>SUMIF('cocina'!A:A,M511,'cocina'!H:H)/1440</f>
        <v>3.3333333333333333E-2</v>
      </c>
      <c r="S511" s="2">
        <f t="shared" si="22"/>
        <v>9.0277777776160903E-3</v>
      </c>
      <c r="T511" t="str">
        <f t="shared" si="23"/>
        <v>SÍ</v>
      </c>
    </row>
    <row r="512" spans="1:20" x14ac:dyDescent="0.25">
      <c r="A512" s="6">
        <v>2</v>
      </c>
      <c r="B512" t="s">
        <v>832</v>
      </c>
      <c r="C512">
        <v>1</v>
      </c>
      <c r="D512" s="2">
        <v>45022.068055555559</v>
      </c>
      <c r="E512" s="1">
        <f>sala[[#This Row],[Hora de llegada]]</f>
        <v>45022.068055555559</v>
      </c>
      <c r="F512" s="2">
        <v>45022.140972222223</v>
      </c>
      <c r="G512" s="1">
        <f>sala[[#This Row],[Hora de Salida]]</f>
        <v>45022.140972222223</v>
      </c>
      <c r="H512" t="s">
        <v>23</v>
      </c>
      <c r="I512" t="s">
        <v>17</v>
      </c>
      <c r="J512" t="s">
        <v>30</v>
      </c>
      <c r="K512" s="13">
        <v>35.950000000000003</v>
      </c>
      <c r="L512" t="s">
        <v>31</v>
      </c>
      <c r="M512">
        <v>511</v>
      </c>
      <c r="N512" t="s">
        <v>94</v>
      </c>
      <c r="O512" t="s">
        <v>833</v>
      </c>
      <c r="P512" s="11">
        <f>SUMIF('cocina'!A:A,M512,'cocina'!K:K)</f>
        <v>137</v>
      </c>
      <c r="Q512" s="2">
        <f t="shared" si="21"/>
        <v>7.2916666664241347E-2</v>
      </c>
      <c r="R512" s="2">
        <f>SUMIF('cocina'!A:A,M512,'cocina'!H:H)/1440</f>
        <v>2.6388888888888889E-2</v>
      </c>
      <c r="S512" s="2">
        <f t="shared" si="22"/>
        <v>4.6527777775352455E-2</v>
      </c>
      <c r="T512" t="str">
        <f t="shared" si="23"/>
        <v>SÍ</v>
      </c>
    </row>
    <row r="513" spans="1:20" x14ac:dyDescent="0.25">
      <c r="A513" s="6">
        <v>2</v>
      </c>
      <c r="B513" t="s">
        <v>687</v>
      </c>
      <c r="C513">
        <v>1</v>
      </c>
      <c r="D513" s="2">
        <v>45022.054861111108</v>
      </c>
      <c r="E513" s="1">
        <f>sala[[#This Row],[Hora de llegada]]</f>
        <v>45022.054861111108</v>
      </c>
      <c r="F513" s="2">
        <v>45022.101388888892</v>
      </c>
      <c r="G513" s="1">
        <f>sala[[#This Row],[Hora de Salida]]</f>
        <v>45022.101388888892</v>
      </c>
      <c r="H513" t="s">
        <v>35</v>
      </c>
      <c r="I513" t="s">
        <v>17</v>
      </c>
      <c r="J513" t="s">
        <v>30</v>
      </c>
      <c r="K513" s="13">
        <v>37.369999999999997</v>
      </c>
      <c r="L513" t="s">
        <v>46</v>
      </c>
      <c r="M513">
        <v>512</v>
      </c>
      <c r="N513" t="s">
        <v>20</v>
      </c>
      <c r="O513" t="s">
        <v>702</v>
      </c>
      <c r="P513" s="11">
        <f>SUMIF('cocina'!A:A,M513,'cocina'!K:K)</f>
        <v>128</v>
      </c>
      <c r="Q513" s="2">
        <f t="shared" si="21"/>
        <v>5.6944444450588584E-2</v>
      </c>
      <c r="R513" s="2">
        <f>SUMIF('cocina'!A:A,M513,'cocina'!H:H)/1440</f>
        <v>4.0972222222222222E-2</v>
      </c>
      <c r="S513" s="2">
        <f t="shared" si="22"/>
        <v>1.5972222228366362E-2</v>
      </c>
      <c r="T513" t="str">
        <f t="shared" si="23"/>
        <v>SÍ</v>
      </c>
    </row>
    <row r="514" spans="1:20" x14ac:dyDescent="0.25">
      <c r="A514" s="6">
        <v>8</v>
      </c>
      <c r="B514" t="s">
        <v>61</v>
      </c>
      <c r="C514">
        <v>6</v>
      </c>
      <c r="D514" s="2">
        <v>45022.061111111114</v>
      </c>
      <c r="E514" s="1">
        <f>sala[[#This Row],[Hora de llegada]]</f>
        <v>45022.061111111114</v>
      </c>
      <c r="F514" s="2">
        <v>45022.20208333333</v>
      </c>
      <c r="G514" s="1">
        <f>sala[[#This Row],[Hora de Salida]]</f>
        <v>45022.20208333333</v>
      </c>
      <c r="H514" t="s">
        <v>16</v>
      </c>
      <c r="I514" t="s">
        <v>24</v>
      </c>
      <c r="J514" t="s">
        <v>30</v>
      </c>
      <c r="K514" s="13">
        <v>22.74</v>
      </c>
      <c r="L514" t="s">
        <v>46</v>
      </c>
      <c r="M514">
        <v>513</v>
      </c>
      <c r="N514" t="s">
        <v>52</v>
      </c>
      <c r="O514" t="s">
        <v>128</v>
      </c>
      <c r="P514" s="11">
        <f>SUMIF('cocina'!A:A,M514,'cocina'!K:K)</f>
        <v>54</v>
      </c>
      <c r="Q514" s="2">
        <f t="shared" ref="Q514:Q577" si="24">IF(L514="Ocupada",F514-D514+"00:15",F514-D514)</f>
        <v>0.15138888888274474</v>
      </c>
      <c r="R514" s="2">
        <f>SUMIF('cocina'!A:A,M514,'cocina'!H:H)/1440</f>
        <v>3.888888888888889E-2</v>
      </c>
      <c r="S514" s="2">
        <f t="shared" si="22"/>
        <v>0.11249999999385585</v>
      </c>
      <c r="T514" t="str">
        <f t="shared" si="23"/>
        <v>SÍ</v>
      </c>
    </row>
    <row r="515" spans="1:20" x14ac:dyDescent="0.25">
      <c r="A515" s="6">
        <v>18</v>
      </c>
      <c r="B515" t="s">
        <v>834</v>
      </c>
      <c r="C515">
        <v>5</v>
      </c>
      <c r="D515" s="2">
        <v>45022.054861111108</v>
      </c>
      <c r="E515" s="1">
        <f>sala[[#This Row],[Hora de llegada]]</f>
        <v>45022.054861111108</v>
      </c>
      <c r="F515" s="2">
        <v>45022.191666666666</v>
      </c>
      <c r="G515" s="1">
        <f>sala[[#This Row],[Hora de Salida]]</f>
        <v>45022.191666666666</v>
      </c>
      <c r="H515" t="s">
        <v>39</v>
      </c>
      <c r="I515" t="s">
        <v>17</v>
      </c>
      <c r="J515" t="s">
        <v>30</v>
      </c>
      <c r="K515" s="13">
        <v>38.840000000000003</v>
      </c>
      <c r="L515" t="s">
        <v>31</v>
      </c>
      <c r="M515">
        <v>514</v>
      </c>
      <c r="N515" t="s">
        <v>75</v>
      </c>
      <c r="O515" t="s">
        <v>835</v>
      </c>
      <c r="P515" s="11">
        <f>SUMIF('cocina'!A:A,M515,'cocina'!K:K)</f>
        <v>174</v>
      </c>
      <c r="Q515" s="2">
        <f t="shared" si="24"/>
        <v>0.1368055555576575</v>
      </c>
      <c r="R515" s="2">
        <f>SUMIF('cocina'!A:A,M515,'cocina'!H:H)/1440</f>
        <v>7.7777777777777779E-2</v>
      </c>
      <c r="S515" s="2">
        <f t="shared" ref="S515:S578" si="25">IF(N(R515) &gt; N(Q515), 0, N(Q515) - N(R515))</f>
        <v>5.902777777987972E-2</v>
      </c>
      <c r="T515" t="str">
        <f t="shared" ref="T515:T578" si="26">IF(S515=0,"NO","SÍ")</f>
        <v>SÍ</v>
      </c>
    </row>
    <row r="516" spans="1:20" x14ac:dyDescent="0.25">
      <c r="A516" s="6">
        <v>19</v>
      </c>
      <c r="B516" t="s">
        <v>596</v>
      </c>
      <c r="C516">
        <v>2</v>
      </c>
      <c r="D516" s="2">
        <v>45022.040277777778</v>
      </c>
      <c r="E516" s="1">
        <f>sala[[#This Row],[Hora de llegada]]</f>
        <v>45022.040277777778</v>
      </c>
      <c r="F516" s="2">
        <v>45022.085416666669</v>
      </c>
      <c r="G516" s="1">
        <f>sala[[#This Row],[Hora de Salida]]</f>
        <v>45022.085416666669</v>
      </c>
      <c r="H516" t="s">
        <v>29</v>
      </c>
      <c r="I516" t="s">
        <v>17</v>
      </c>
      <c r="J516" t="s">
        <v>30</v>
      </c>
      <c r="K516" s="13">
        <v>43.79</v>
      </c>
      <c r="L516" t="s">
        <v>46</v>
      </c>
      <c r="M516">
        <v>515</v>
      </c>
      <c r="N516" t="s">
        <v>75</v>
      </c>
      <c r="O516" t="s">
        <v>128</v>
      </c>
      <c r="P516" s="11">
        <f>SUMIF('cocina'!A:A,M516,'cocina'!K:K)</f>
        <v>18</v>
      </c>
      <c r="Q516" s="2">
        <f t="shared" si="24"/>
        <v>5.5555555557172433E-2</v>
      </c>
      <c r="R516" s="2">
        <f>SUMIF('cocina'!A:A,M516,'cocina'!H:H)/1440</f>
        <v>9.0277777777777769E-3</v>
      </c>
      <c r="S516" s="2">
        <f t="shared" si="25"/>
        <v>4.6527777779394652E-2</v>
      </c>
      <c r="T516" t="str">
        <f t="shared" si="26"/>
        <v>SÍ</v>
      </c>
    </row>
    <row r="517" spans="1:20" x14ac:dyDescent="0.25">
      <c r="A517" s="6">
        <v>7</v>
      </c>
      <c r="B517" t="s">
        <v>836</v>
      </c>
      <c r="C517">
        <v>2</v>
      </c>
      <c r="D517" s="2">
        <v>45022.163194444445</v>
      </c>
      <c r="E517" s="1">
        <f>sala[[#This Row],[Hora de llegada]]</f>
        <v>45022.163194444445</v>
      </c>
      <c r="F517" s="2">
        <v>45022.207638888889</v>
      </c>
      <c r="G517" s="1">
        <f>sala[[#This Row],[Hora de Salida]]</f>
        <v>45022.207638888889</v>
      </c>
      <c r="H517" t="s">
        <v>39</v>
      </c>
      <c r="I517" t="s">
        <v>17</v>
      </c>
      <c r="J517" t="s">
        <v>30</v>
      </c>
      <c r="K517" s="13">
        <v>20.85</v>
      </c>
      <c r="L517" t="s">
        <v>19</v>
      </c>
      <c r="M517">
        <v>516</v>
      </c>
      <c r="N517" t="s">
        <v>36</v>
      </c>
      <c r="O517" t="s">
        <v>837</v>
      </c>
      <c r="P517" s="11">
        <f>SUMIF('cocina'!A:A,M517,'cocina'!K:K)</f>
        <v>146</v>
      </c>
      <c r="Q517" s="2">
        <f t="shared" si="24"/>
        <v>4.4444444443797693E-2</v>
      </c>
      <c r="R517" s="2">
        <f>SUMIF('cocina'!A:A,M517,'cocina'!H:H)/1440</f>
        <v>6.7361111111111108E-2</v>
      </c>
      <c r="S517" s="2">
        <f t="shared" si="25"/>
        <v>0</v>
      </c>
      <c r="T517" t="str">
        <f t="shared" si="26"/>
        <v>NO</v>
      </c>
    </row>
    <row r="518" spans="1:20" x14ac:dyDescent="0.25">
      <c r="A518" s="6">
        <v>4</v>
      </c>
      <c r="B518" t="s">
        <v>670</v>
      </c>
      <c r="C518">
        <v>5</v>
      </c>
      <c r="D518" s="2">
        <v>45022.065972222219</v>
      </c>
      <c r="E518" s="1">
        <f>sala[[#This Row],[Hora de llegada]]</f>
        <v>45022.065972222219</v>
      </c>
      <c r="F518" s="2">
        <v>45022.229166666664</v>
      </c>
      <c r="G518" s="1">
        <f>sala[[#This Row],[Hora de Salida]]</f>
        <v>45022.229166666664</v>
      </c>
      <c r="H518" t="s">
        <v>39</v>
      </c>
      <c r="I518" t="s">
        <v>17</v>
      </c>
      <c r="J518" t="s">
        <v>25</v>
      </c>
      <c r="K518" s="13">
        <v>23.92</v>
      </c>
      <c r="L518" t="s">
        <v>19</v>
      </c>
      <c r="M518">
        <v>517</v>
      </c>
      <c r="N518" t="s">
        <v>70</v>
      </c>
      <c r="O518" t="s">
        <v>838</v>
      </c>
      <c r="P518" s="11">
        <f>SUMIF('cocina'!A:A,M518,'cocina'!K:K)</f>
        <v>103</v>
      </c>
      <c r="Q518" s="2">
        <f t="shared" si="24"/>
        <v>0.16319444444525288</v>
      </c>
      <c r="R518" s="2">
        <f>SUMIF('cocina'!A:A,M518,'cocina'!H:H)/1440</f>
        <v>4.5138888888888888E-2</v>
      </c>
      <c r="S518" s="2">
        <f t="shared" si="25"/>
        <v>0.11805555555636399</v>
      </c>
      <c r="T518" t="str">
        <f t="shared" si="26"/>
        <v>SÍ</v>
      </c>
    </row>
    <row r="519" spans="1:20" x14ac:dyDescent="0.25">
      <c r="A519" s="6">
        <v>5</v>
      </c>
      <c r="B519" t="s">
        <v>278</v>
      </c>
      <c r="C519">
        <v>6</v>
      </c>
      <c r="D519" s="2">
        <v>45022.088888888888</v>
      </c>
      <c r="E519" s="1">
        <f>sala[[#This Row],[Hora de llegada]]</f>
        <v>45022.088888888888</v>
      </c>
      <c r="F519" s="2">
        <v>45022.251388888886</v>
      </c>
      <c r="G519" s="1">
        <f>sala[[#This Row],[Hora de Salida]]</f>
        <v>45022.251388888886</v>
      </c>
      <c r="H519" t="s">
        <v>39</v>
      </c>
      <c r="I519" t="s">
        <v>24</v>
      </c>
      <c r="J519" t="s">
        <v>30</v>
      </c>
      <c r="K519" s="13">
        <v>18.48</v>
      </c>
      <c r="L519" t="s">
        <v>46</v>
      </c>
      <c r="M519">
        <v>518</v>
      </c>
      <c r="N519" t="s">
        <v>26</v>
      </c>
      <c r="O519" t="s">
        <v>778</v>
      </c>
      <c r="P519" s="11">
        <f>SUMIF('cocina'!A:A,M519,'cocina'!K:K)</f>
        <v>77</v>
      </c>
      <c r="Q519" s="2">
        <f t="shared" si="24"/>
        <v>0.17291666666521147</v>
      </c>
      <c r="R519" s="2">
        <f>SUMIF('cocina'!A:A,M519,'cocina'!H:H)/1440</f>
        <v>3.6805555555555557E-2</v>
      </c>
      <c r="S519" s="2">
        <f t="shared" si="25"/>
        <v>0.1361111111096559</v>
      </c>
      <c r="T519" t="str">
        <f t="shared" si="26"/>
        <v>SÍ</v>
      </c>
    </row>
    <row r="520" spans="1:20" x14ac:dyDescent="0.25">
      <c r="A520" s="6">
        <v>6</v>
      </c>
      <c r="B520" t="s">
        <v>839</v>
      </c>
      <c r="C520">
        <v>2</v>
      </c>
      <c r="D520" s="2">
        <v>45022.033333333333</v>
      </c>
      <c r="E520" s="1">
        <f>sala[[#This Row],[Hora de llegada]]</f>
        <v>45022.033333333333</v>
      </c>
      <c r="F520" s="2">
        <v>45022.15902777778</v>
      </c>
      <c r="G520" s="1">
        <f>sala[[#This Row],[Hora de Salida]]</f>
        <v>45022.15902777778</v>
      </c>
      <c r="H520" t="s">
        <v>35</v>
      </c>
      <c r="I520" t="s">
        <v>17</v>
      </c>
      <c r="J520" t="s">
        <v>30</v>
      </c>
      <c r="K520" s="13">
        <v>34.590000000000003</v>
      </c>
      <c r="L520" t="s">
        <v>31</v>
      </c>
      <c r="M520">
        <v>519</v>
      </c>
      <c r="N520" t="s">
        <v>36</v>
      </c>
      <c r="O520" t="s">
        <v>840</v>
      </c>
      <c r="P520" s="11">
        <f>SUMIF('cocina'!A:A,M520,'cocina'!K:K)</f>
        <v>245</v>
      </c>
      <c r="Q520" s="2">
        <f t="shared" si="24"/>
        <v>0.12569444444670808</v>
      </c>
      <c r="R520" s="2">
        <f>SUMIF('cocina'!A:A,M520,'cocina'!H:H)/1440</f>
        <v>0.10833333333333334</v>
      </c>
      <c r="S520" s="2">
        <f t="shared" si="25"/>
        <v>1.7361111113374739E-2</v>
      </c>
      <c r="T520" t="str">
        <f t="shared" si="26"/>
        <v>SÍ</v>
      </c>
    </row>
    <row r="521" spans="1:20" x14ac:dyDescent="0.25">
      <c r="A521" s="6">
        <v>4</v>
      </c>
      <c r="B521" t="s">
        <v>841</v>
      </c>
      <c r="C521">
        <v>4</v>
      </c>
      <c r="D521" s="2">
        <v>45022.149305555555</v>
      </c>
      <c r="E521" s="1">
        <f>sala[[#This Row],[Hora de llegada]]</f>
        <v>45022.149305555555</v>
      </c>
      <c r="F521" s="2">
        <v>45022.265972222223</v>
      </c>
      <c r="G521" s="1">
        <f>sala[[#This Row],[Hora de Salida]]</f>
        <v>45022.265972222223</v>
      </c>
      <c r="H521" t="s">
        <v>39</v>
      </c>
      <c r="I521" t="s">
        <v>43</v>
      </c>
      <c r="J521" t="s">
        <v>30</v>
      </c>
      <c r="K521" s="13">
        <v>43.99</v>
      </c>
      <c r="L521" t="s">
        <v>31</v>
      </c>
      <c r="M521">
        <v>520</v>
      </c>
      <c r="N521" t="s">
        <v>26</v>
      </c>
      <c r="O521" t="s">
        <v>842</v>
      </c>
      <c r="P521" s="11">
        <f>SUMIF('cocina'!A:A,M521,'cocina'!K:K)</f>
        <v>280</v>
      </c>
      <c r="Q521" s="2">
        <f t="shared" si="24"/>
        <v>0.11666666666860692</v>
      </c>
      <c r="R521" s="2">
        <f>SUMIF('cocina'!A:A,M521,'cocina'!H:H)/1440</f>
        <v>8.4027777777777785E-2</v>
      </c>
      <c r="S521" s="2">
        <f t="shared" si="25"/>
        <v>3.2638888890829137E-2</v>
      </c>
      <c r="T521" t="str">
        <f t="shared" si="26"/>
        <v>SÍ</v>
      </c>
    </row>
    <row r="522" spans="1:20" x14ac:dyDescent="0.25">
      <c r="A522" s="6">
        <v>18</v>
      </c>
      <c r="B522" t="s">
        <v>843</v>
      </c>
      <c r="C522">
        <v>2</v>
      </c>
      <c r="D522" s="2">
        <v>45022.029861111114</v>
      </c>
      <c r="E522" s="1">
        <f>sala[[#This Row],[Hora de llegada]]</f>
        <v>45022.029861111114</v>
      </c>
      <c r="F522" s="2">
        <v>45022.120833333334</v>
      </c>
      <c r="G522" s="1">
        <f>sala[[#This Row],[Hora de Salida]]</f>
        <v>45022.120833333334</v>
      </c>
      <c r="H522" t="s">
        <v>39</v>
      </c>
      <c r="I522" t="s">
        <v>17</v>
      </c>
      <c r="J522" t="s">
        <v>30</v>
      </c>
      <c r="K522" s="13">
        <v>15.18</v>
      </c>
      <c r="L522" t="s">
        <v>31</v>
      </c>
      <c r="M522">
        <v>521</v>
      </c>
      <c r="N522" t="s">
        <v>52</v>
      </c>
      <c r="O522" t="s">
        <v>844</v>
      </c>
      <c r="P522" s="11">
        <f>SUMIF('cocina'!A:A,M522,'cocina'!K:K)</f>
        <v>210</v>
      </c>
      <c r="Q522" s="2">
        <f t="shared" si="24"/>
        <v>9.0972222220443655E-2</v>
      </c>
      <c r="R522" s="2">
        <f>SUMIF('cocina'!A:A,M522,'cocina'!H:H)/1440</f>
        <v>6.3194444444444442E-2</v>
      </c>
      <c r="S522" s="2">
        <f t="shared" si="25"/>
        <v>2.7777777775999213E-2</v>
      </c>
      <c r="T522" t="str">
        <f t="shared" si="26"/>
        <v>SÍ</v>
      </c>
    </row>
    <row r="523" spans="1:20" x14ac:dyDescent="0.25">
      <c r="A523" s="6">
        <v>2</v>
      </c>
      <c r="B523" t="s">
        <v>51</v>
      </c>
      <c r="C523">
        <v>5</v>
      </c>
      <c r="D523" s="2">
        <v>45022.068055555559</v>
      </c>
      <c r="E523" s="1">
        <f>sala[[#This Row],[Hora de llegada]]</f>
        <v>45022.068055555559</v>
      </c>
      <c r="F523" s="2">
        <v>45022.18472222222</v>
      </c>
      <c r="G523" s="1">
        <f>sala[[#This Row],[Hora de Salida]]</f>
        <v>45022.18472222222</v>
      </c>
      <c r="H523" t="s">
        <v>39</v>
      </c>
      <c r="I523" t="s">
        <v>17</v>
      </c>
      <c r="J523" t="s">
        <v>25</v>
      </c>
      <c r="K523" s="13">
        <v>35.35</v>
      </c>
      <c r="L523" t="s">
        <v>31</v>
      </c>
      <c r="M523">
        <v>522</v>
      </c>
      <c r="N523" t="s">
        <v>55</v>
      </c>
      <c r="O523" t="s">
        <v>68</v>
      </c>
      <c r="P523" s="11">
        <f>SUMIF('cocina'!A:A,M523,'cocina'!K:K)</f>
        <v>84</v>
      </c>
      <c r="Q523" s="2">
        <f t="shared" si="24"/>
        <v>0.11666666666133096</v>
      </c>
      <c r="R523" s="2">
        <f>SUMIF('cocina'!A:A,M523,'cocina'!H:H)/1440</f>
        <v>3.2638888888888891E-2</v>
      </c>
      <c r="S523" s="2">
        <f t="shared" si="25"/>
        <v>8.402777777244208E-2</v>
      </c>
      <c r="T523" t="str">
        <f t="shared" si="26"/>
        <v>SÍ</v>
      </c>
    </row>
    <row r="524" spans="1:20" x14ac:dyDescent="0.25">
      <c r="A524" s="6">
        <v>4</v>
      </c>
      <c r="B524" t="s">
        <v>845</v>
      </c>
      <c r="C524">
        <v>3</v>
      </c>
      <c r="D524" s="2">
        <v>45022.068749999999</v>
      </c>
      <c r="E524" s="1">
        <f>sala[[#This Row],[Hora de llegada]]</f>
        <v>45022.068749999999</v>
      </c>
      <c r="F524" s="2">
        <v>45022.195833333331</v>
      </c>
      <c r="G524" s="1">
        <f>sala[[#This Row],[Hora de Salida]]</f>
        <v>45022.195833333331</v>
      </c>
      <c r="H524" t="s">
        <v>35</v>
      </c>
      <c r="I524" t="s">
        <v>17</v>
      </c>
      <c r="J524" t="s">
        <v>30</v>
      </c>
      <c r="K524" s="13">
        <v>45.41</v>
      </c>
      <c r="L524" t="s">
        <v>46</v>
      </c>
      <c r="M524">
        <v>523</v>
      </c>
      <c r="N524" t="s">
        <v>94</v>
      </c>
      <c r="O524" t="s">
        <v>181</v>
      </c>
      <c r="P524" s="11">
        <f>SUMIF('cocina'!A:A,M524,'cocina'!K:K)</f>
        <v>81</v>
      </c>
      <c r="Q524" s="2">
        <f t="shared" si="24"/>
        <v>0.13749999999951493</v>
      </c>
      <c r="R524" s="2">
        <f>SUMIF('cocina'!A:A,M524,'cocina'!H:H)/1440</f>
        <v>3.5416666666666666E-2</v>
      </c>
      <c r="S524" s="2">
        <f t="shared" si="25"/>
        <v>0.10208333333284826</v>
      </c>
      <c r="T524" t="str">
        <f t="shared" si="26"/>
        <v>SÍ</v>
      </c>
    </row>
    <row r="525" spans="1:20" x14ac:dyDescent="0.25">
      <c r="A525" s="6">
        <v>16</v>
      </c>
      <c r="B525" t="s">
        <v>846</v>
      </c>
      <c r="C525">
        <v>4</v>
      </c>
      <c r="D525" s="2">
        <v>45022.002083333333</v>
      </c>
      <c r="E525" s="1">
        <f>sala[[#This Row],[Hora de llegada]]</f>
        <v>45022.002083333333</v>
      </c>
      <c r="F525" s="2">
        <v>45022.105555555558</v>
      </c>
      <c r="G525" s="1">
        <f>sala[[#This Row],[Hora de Salida]]</f>
        <v>45022.105555555558</v>
      </c>
      <c r="H525" t="s">
        <v>16</v>
      </c>
      <c r="I525" t="s">
        <v>17</v>
      </c>
      <c r="J525" t="s">
        <v>30</v>
      </c>
      <c r="K525" s="13">
        <v>26.91</v>
      </c>
      <c r="L525" t="s">
        <v>46</v>
      </c>
      <c r="M525">
        <v>524</v>
      </c>
      <c r="N525" t="s">
        <v>40</v>
      </c>
      <c r="O525" t="s">
        <v>723</v>
      </c>
      <c r="P525" s="11">
        <f>SUMIF('cocina'!A:A,M525,'cocina'!K:K)</f>
        <v>76</v>
      </c>
      <c r="Q525" s="2">
        <f t="shared" si="24"/>
        <v>0.1138888888914759</v>
      </c>
      <c r="R525" s="2">
        <f>SUMIF('cocina'!A:A,M525,'cocina'!H:H)/1440</f>
        <v>4.2361111111111113E-2</v>
      </c>
      <c r="S525" s="2">
        <f t="shared" si="25"/>
        <v>7.1527777780364787E-2</v>
      </c>
      <c r="T525" t="str">
        <f t="shared" si="26"/>
        <v>SÍ</v>
      </c>
    </row>
    <row r="526" spans="1:20" x14ac:dyDescent="0.25">
      <c r="A526" s="6">
        <v>16</v>
      </c>
      <c r="B526" t="s">
        <v>388</v>
      </c>
      <c r="C526">
        <v>3</v>
      </c>
      <c r="D526" s="2">
        <v>45022.143750000003</v>
      </c>
      <c r="E526" s="1">
        <f>sala[[#This Row],[Hora de llegada]]</f>
        <v>45022.143750000003</v>
      </c>
      <c r="F526" s="2">
        <v>45022.301388888889</v>
      </c>
      <c r="G526" s="1">
        <f>sala[[#This Row],[Hora de Salida]]</f>
        <v>45022.301388888889</v>
      </c>
      <c r="H526" t="s">
        <v>16</v>
      </c>
      <c r="I526" t="s">
        <v>17</v>
      </c>
      <c r="J526" t="s">
        <v>30</v>
      </c>
      <c r="K526" s="13">
        <v>32.869999999999997</v>
      </c>
      <c r="L526" t="s">
        <v>46</v>
      </c>
      <c r="M526">
        <v>525</v>
      </c>
      <c r="N526" t="s">
        <v>47</v>
      </c>
      <c r="O526" t="s">
        <v>847</v>
      </c>
      <c r="P526" s="11">
        <f>SUMIF('cocina'!A:A,M526,'cocina'!K:K)</f>
        <v>197</v>
      </c>
      <c r="Q526" s="2">
        <f t="shared" si="24"/>
        <v>0.16805555555280685</v>
      </c>
      <c r="R526" s="2">
        <f>SUMIF('cocina'!A:A,M526,'cocina'!H:H)/1440</f>
        <v>5.347222222222222E-2</v>
      </c>
      <c r="S526" s="2">
        <f t="shared" si="25"/>
        <v>0.11458333333058462</v>
      </c>
      <c r="T526" t="str">
        <f t="shared" si="26"/>
        <v>SÍ</v>
      </c>
    </row>
    <row r="527" spans="1:20" x14ac:dyDescent="0.25">
      <c r="A527" s="6">
        <v>4</v>
      </c>
      <c r="B527" t="s">
        <v>848</v>
      </c>
      <c r="C527">
        <v>6</v>
      </c>
      <c r="D527" s="2">
        <v>45022.155555555553</v>
      </c>
      <c r="E527" s="1">
        <f>sala[[#This Row],[Hora de llegada]]</f>
        <v>45022.155555555553</v>
      </c>
      <c r="F527" s="2">
        <v>45022.236805555556</v>
      </c>
      <c r="G527" s="1">
        <f>sala[[#This Row],[Hora de Salida]]</f>
        <v>45022.236805555556</v>
      </c>
      <c r="H527" t="s">
        <v>39</v>
      </c>
      <c r="I527" t="s">
        <v>43</v>
      </c>
      <c r="J527" t="s">
        <v>18</v>
      </c>
      <c r="K527" s="13">
        <v>43.02</v>
      </c>
      <c r="L527" t="s">
        <v>31</v>
      </c>
      <c r="M527">
        <v>526</v>
      </c>
      <c r="N527" t="s">
        <v>52</v>
      </c>
      <c r="O527" t="s">
        <v>450</v>
      </c>
      <c r="P527" s="11">
        <f>SUMIF('cocina'!A:A,M527,'cocina'!K:K)</f>
        <v>33</v>
      </c>
      <c r="Q527" s="2">
        <f t="shared" si="24"/>
        <v>8.1250000002910383E-2</v>
      </c>
      <c r="R527" s="2">
        <f>SUMIF('cocina'!A:A,M527,'cocina'!H:H)/1440</f>
        <v>1.5277777777777777E-2</v>
      </c>
      <c r="S527" s="2">
        <f t="shared" si="25"/>
        <v>6.5972222225132604E-2</v>
      </c>
      <c r="T527" t="str">
        <f t="shared" si="26"/>
        <v>SÍ</v>
      </c>
    </row>
    <row r="528" spans="1:20" x14ac:dyDescent="0.25">
      <c r="A528" s="6">
        <v>19</v>
      </c>
      <c r="B528" t="s">
        <v>849</v>
      </c>
      <c r="C528">
        <v>4</v>
      </c>
      <c r="D528" s="2">
        <v>45022.15347222222</v>
      </c>
      <c r="E528" s="1">
        <f>sala[[#This Row],[Hora de llegada]]</f>
        <v>45022.15347222222</v>
      </c>
      <c r="F528" s="2">
        <v>45022.246527777781</v>
      </c>
      <c r="G528" s="1">
        <f>sala[[#This Row],[Hora de Salida]]</f>
        <v>45022.246527777781</v>
      </c>
      <c r="H528" t="s">
        <v>23</v>
      </c>
      <c r="I528" t="s">
        <v>24</v>
      </c>
      <c r="J528" t="s">
        <v>25</v>
      </c>
      <c r="K528" s="13">
        <v>22.95</v>
      </c>
      <c r="L528" t="s">
        <v>46</v>
      </c>
      <c r="M528">
        <v>527</v>
      </c>
      <c r="N528" t="s">
        <v>20</v>
      </c>
      <c r="O528" t="s">
        <v>181</v>
      </c>
      <c r="P528" s="11">
        <f>SUMIF('cocina'!A:A,M528,'cocina'!K:K)</f>
        <v>54</v>
      </c>
      <c r="Q528" s="2">
        <f t="shared" si="24"/>
        <v>0.10347222222723455</v>
      </c>
      <c r="R528" s="2">
        <f>SUMIF('cocina'!A:A,M528,'cocina'!H:H)/1440</f>
        <v>2.1527777777777778E-2</v>
      </c>
      <c r="S528" s="2">
        <f t="shared" si="25"/>
        <v>8.1944444449456783E-2</v>
      </c>
      <c r="T528" t="str">
        <f t="shared" si="26"/>
        <v>SÍ</v>
      </c>
    </row>
    <row r="529" spans="1:20" x14ac:dyDescent="0.25">
      <c r="A529" s="6">
        <v>14</v>
      </c>
      <c r="B529" t="s">
        <v>850</v>
      </c>
      <c r="C529">
        <v>2</v>
      </c>
      <c r="D529" s="2">
        <v>45022.074305555558</v>
      </c>
      <c r="E529" s="1">
        <f>sala[[#This Row],[Hora de llegada]]</f>
        <v>45022.074305555558</v>
      </c>
      <c r="F529" s="2">
        <v>45022.158333333333</v>
      </c>
      <c r="G529" s="1">
        <f>sala[[#This Row],[Hora de Salida]]</f>
        <v>45022.158333333333</v>
      </c>
      <c r="H529" t="s">
        <v>29</v>
      </c>
      <c r="I529" t="s">
        <v>17</v>
      </c>
      <c r="J529" t="s">
        <v>18</v>
      </c>
      <c r="K529" s="13">
        <v>15.62</v>
      </c>
      <c r="L529" t="s">
        <v>19</v>
      </c>
      <c r="M529">
        <v>528</v>
      </c>
      <c r="N529" t="s">
        <v>52</v>
      </c>
      <c r="O529" t="s">
        <v>851</v>
      </c>
      <c r="P529" s="11">
        <f>SUMIF('cocina'!A:A,M529,'cocina'!K:K)</f>
        <v>78</v>
      </c>
      <c r="Q529" s="2">
        <f t="shared" si="24"/>
        <v>8.4027777775190771E-2</v>
      </c>
      <c r="R529" s="2">
        <f>SUMIF('cocina'!A:A,M529,'cocina'!H:H)/1440</f>
        <v>8.4027777777777785E-2</v>
      </c>
      <c r="S529" s="2">
        <f t="shared" si="25"/>
        <v>0</v>
      </c>
      <c r="T529" t="str">
        <f t="shared" si="26"/>
        <v>NO</v>
      </c>
    </row>
    <row r="530" spans="1:20" x14ac:dyDescent="0.25">
      <c r="A530" s="6">
        <v>1</v>
      </c>
      <c r="B530" t="s">
        <v>852</v>
      </c>
      <c r="C530">
        <v>2</v>
      </c>
      <c r="D530" s="2">
        <v>45022.081944444442</v>
      </c>
      <c r="E530" s="1">
        <f>sala[[#This Row],[Hora de llegada]]</f>
        <v>45022.081944444442</v>
      </c>
      <c r="F530" s="2">
        <v>45022.195833333331</v>
      </c>
      <c r="G530" s="1">
        <f>sala[[#This Row],[Hora de Salida]]</f>
        <v>45022.195833333331</v>
      </c>
      <c r="H530" t="s">
        <v>16</v>
      </c>
      <c r="I530" t="s">
        <v>17</v>
      </c>
      <c r="J530" t="s">
        <v>30</v>
      </c>
      <c r="K530" s="13">
        <v>25.91</v>
      </c>
      <c r="L530" t="s">
        <v>46</v>
      </c>
      <c r="M530">
        <v>529</v>
      </c>
      <c r="N530" t="s">
        <v>20</v>
      </c>
      <c r="O530" t="s">
        <v>853</v>
      </c>
      <c r="P530" s="11">
        <f>SUMIF('cocina'!A:A,M530,'cocina'!K:K)</f>
        <v>208</v>
      </c>
      <c r="Q530" s="2">
        <f t="shared" si="24"/>
        <v>0.12430555555571725</v>
      </c>
      <c r="R530" s="2">
        <f>SUMIF('cocina'!A:A,M530,'cocina'!H:H)/1440</f>
        <v>0.10902777777777778</v>
      </c>
      <c r="S530" s="2">
        <f t="shared" si="25"/>
        <v>1.5277777777939469E-2</v>
      </c>
      <c r="T530" t="str">
        <f t="shared" si="26"/>
        <v>SÍ</v>
      </c>
    </row>
    <row r="531" spans="1:20" x14ac:dyDescent="0.25">
      <c r="A531" s="6">
        <v>7</v>
      </c>
      <c r="B531" t="s">
        <v>854</v>
      </c>
      <c r="C531">
        <v>5</v>
      </c>
      <c r="D531" s="2">
        <v>45022.092361111114</v>
      </c>
      <c r="E531" s="1">
        <f>sala[[#This Row],[Hora de llegada]]</f>
        <v>45022.092361111114</v>
      </c>
      <c r="F531" s="2">
        <v>45022.254861111112</v>
      </c>
      <c r="G531" s="1">
        <f>sala[[#This Row],[Hora de Salida]]</f>
        <v>45022.254861111112</v>
      </c>
      <c r="H531" t="s">
        <v>35</v>
      </c>
      <c r="I531" t="s">
        <v>17</v>
      </c>
      <c r="J531" t="s">
        <v>30</v>
      </c>
      <c r="K531" s="13">
        <v>30.19</v>
      </c>
      <c r="L531" t="s">
        <v>46</v>
      </c>
      <c r="M531">
        <v>530</v>
      </c>
      <c r="N531" t="s">
        <v>36</v>
      </c>
      <c r="O531" t="s">
        <v>855</v>
      </c>
      <c r="P531" s="11">
        <f>SUMIF('cocina'!A:A,M531,'cocina'!K:K)</f>
        <v>160</v>
      </c>
      <c r="Q531" s="2">
        <f t="shared" si="24"/>
        <v>0.17291666666521147</v>
      </c>
      <c r="R531" s="2">
        <f>SUMIF('cocina'!A:A,M531,'cocina'!H:H)/1440</f>
        <v>7.3611111111111113E-2</v>
      </c>
      <c r="S531" s="2">
        <f t="shared" si="25"/>
        <v>9.9305555554100353E-2</v>
      </c>
      <c r="T531" t="str">
        <f t="shared" si="26"/>
        <v>SÍ</v>
      </c>
    </row>
    <row r="532" spans="1:20" x14ac:dyDescent="0.25">
      <c r="A532" s="6">
        <v>9</v>
      </c>
      <c r="B532" t="s">
        <v>656</v>
      </c>
      <c r="C532">
        <v>6</v>
      </c>
      <c r="D532" s="2">
        <v>45022.127083333333</v>
      </c>
      <c r="E532" s="1">
        <f>sala[[#This Row],[Hora de llegada]]</f>
        <v>45022.127083333333</v>
      </c>
      <c r="F532" s="2">
        <v>45022.211111111108</v>
      </c>
      <c r="G532" s="1">
        <f>sala[[#This Row],[Hora de Salida]]</f>
        <v>45022.211111111108</v>
      </c>
      <c r="H532" t="s">
        <v>29</v>
      </c>
      <c r="I532" t="s">
        <v>43</v>
      </c>
      <c r="J532" t="s">
        <v>25</v>
      </c>
      <c r="K532" s="13">
        <v>34.39</v>
      </c>
      <c r="L532" t="s">
        <v>31</v>
      </c>
      <c r="M532">
        <v>531</v>
      </c>
      <c r="N532" t="s">
        <v>36</v>
      </c>
      <c r="O532" t="s">
        <v>856</v>
      </c>
      <c r="P532" s="11">
        <f>SUMIF('cocina'!A:A,M532,'cocina'!K:K)</f>
        <v>244</v>
      </c>
      <c r="Q532" s="2">
        <f t="shared" si="24"/>
        <v>8.4027777775190771E-2</v>
      </c>
      <c r="R532" s="2">
        <f>SUMIF('cocina'!A:A,M532,'cocina'!H:H)/1440</f>
        <v>0.13819444444444445</v>
      </c>
      <c r="S532" s="2">
        <f t="shared" si="25"/>
        <v>0</v>
      </c>
      <c r="T532" t="str">
        <f t="shared" si="26"/>
        <v>NO</v>
      </c>
    </row>
    <row r="533" spans="1:20" x14ac:dyDescent="0.25">
      <c r="A533" s="6">
        <v>13</v>
      </c>
      <c r="B533" t="s">
        <v>143</v>
      </c>
      <c r="C533">
        <v>3</v>
      </c>
      <c r="D533" s="2">
        <v>45022.074999999997</v>
      </c>
      <c r="E533" s="1">
        <f>sala[[#This Row],[Hora de llegada]]</f>
        <v>45022.074999999997</v>
      </c>
      <c r="F533" s="2">
        <v>45022.226388888892</v>
      </c>
      <c r="G533" s="1">
        <f>sala[[#This Row],[Hora de Salida]]</f>
        <v>45022.226388888892</v>
      </c>
      <c r="H533" t="s">
        <v>16</v>
      </c>
      <c r="I533" t="s">
        <v>24</v>
      </c>
      <c r="J533" t="s">
        <v>18</v>
      </c>
      <c r="K533" s="13">
        <v>17.95</v>
      </c>
      <c r="L533" t="s">
        <v>19</v>
      </c>
      <c r="M533">
        <v>532</v>
      </c>
      <c r="N533" t="s">
        <v>94</v>
      </c>
      <c r="O533" t="s">
        <v>857</v>
      </c>
      <c r="P533" s="11">
        <f>SUMIF('cocina'!A:A,M533,'cocina'!K:K)</f>
        <v>137</v>
      </c>
      <c r="Q533" s="2">
        <f t="shared" si="24"/>
        <v>0.15138888889487134</v>
      </c>
      <c r="R533" s="2">
        <f>SUMIF('cocina'!A:A,M533,'cocina'!H:H)/1440</f>
        <v>4.0972222222222222E-2</v>
      </c>
      <c r="S533" s="2">
        <f t="shared" si="25"/>
        <v>0.11041666667264913</v>
      </c>
      <c r="T533" t="str">
        <f t="shared" si="26"/>
        <v>SÍ</v>
      </c>
    </row>
    <row r="534" spans="1:20" x14ac:dyDescent="0.25">
      <c r="A534" s="6">
        <v>1</v>
      </c>
      <c r="B534" t="s">
        <v>390</v>
      </c>
      <c r="C534">
        <v>3</v>
      </c>
      <c r="D534" s="2">
        <v>45022.134722222225</v>
      </c>
      <c r="E534" s="1">
        <f>sala[[#This Row],[Hora de llegada]]</f>
        <v>45022.134722222225</v>
      </c>
      <c r="F534" s="2">
        <v>45022.222222222219</v>
      </c>
      <c r="G534" s="1">
        <f>sala[[#This Row],[Hora de Salida]]</f>
        <v>45022.222222222219</v>
      </c>
      <c r="H534" t="s">
        <v>35</v>
      </c>
      <c r="I534" t="s">
        <v>43</v>
      </c>
      <c r="J534" t="s">
        <v>18</v>
      </c>
      <c r="K534" s="13">
        <v>20.09</v>
      </c>
      <c r="L534" t="s">
        <v>31</v>
      </c>
      <c r="M534">
        <v>533</v>
      </c>
      <c r="N534" t="s">
        <v>70</v>
      </c>
      <c r="O534" t="s">
        <v>681</v>
      </c>
      <c r="P534" s="11">
        <f>SUMIF('cocina'!A:A,M534,'cocina'!K:K)</f>
        <v>41</v>
      </c>
      <c r="Q534" s="2">
        <f t="shared" si="24"/>
        <v>8.7499999994179234E-2</v>
      </c>
      <c r="R534" s="2">
        <f>SUMIF('cocina'!A:A,M534,'cocina'!H:H)/1440</f>
        <v>3.3333333333333333E-2</v>
      </c>
      <c r="S534" s="2">
        <f t="shared" si="25"/>
        <v>5.4166666660845901E-2</v>
      </c>
      <c r="T534" t="str">
        <f t="shared" si="26"/>
        <v>SÍ</v>
      </c>
    </row>
    <row r="535" spans="1:20" x14ac:dyDescent="0.25">
      <c r="A535" s="6">
        <v>1</v>
      </c>
      <c r="B535" t="s">
        <v>858</v>
      </c>
      <c r="C535">
        <v>6</v>
      </c>
      <c r="D535" s="2">
        <v>45022.043055555558</v>
      </c>
      <c r="E535" s="1">
        <f>sala[[#This Row],[Hora de llegada]]</f>
        <v>45022.043055555558</v>
      </c>
      <c r="F535" s="2">
        <v>45022.186805555553</v>
      </c>
      <c r="G535" s="1">
        <f>sala[[#This Row],[Hora de Salida]]</f>
        <v>45022.186805555553</v>
      </c>
      <c r="H535" t="s">
        <v>39</v>
      </c>
      <c r="I535" t="s">
        <v>43</v>
      </c>
      <c r="J535" t="s">
        <v>30</v>
      </c>
      <c r="K535" s="13">
        <v>23.59</v>
      </c>
      <c r="L535" t="s">
        <v>19</v>
      </c>
      <c r="M535">
        <v>534</v>
      </c>
      <c r="N535" t="s">
        <v>32</v>
      </c>
      <c r="O535" t="s">
        <v>859</v>
      </c>
      <c r="P535" s="11">
        <f>SUMIF('cocina'!A:A,M535,'cocina'!K:K)</f>
        <v>147</v>
      </c>
      <c r="Q535" s="2">
        <f t="shared" si="24"/>
        <v>0.14374999999563443</v>
      </c>
      <c r="R535" s="2">
        <f>SUMIF('cocina'!A:A,M535,'cocina'!H:H)/1440</f>
        <v>5.2777777777777778E-2</v>
      </c>
      <c r="S535" s="2">
        <f t="shared" si="25"/>
        <v>9.0972222217856641E-2</v>
      </c>
      <c r="T535" t="str">
        <f t="shared" si="26"/>
        <v>SÍ</v>
      </c>
    </row>
    <row r="536" spans="1:20" x14ac:dyDescent="0.25">
      <c r="A536" s="6">
        <v>15</v>
      </c>
      <c r="B536" t="s">
        <v>240</v>
      </c>
      <c r="C536">
        <v>3</v>
      </c>
      <c r="D536" s="2">
        <v>45022.039583333331</v>
      </c>
      <c r="E536" s="1">
        <f>sala[[#This Row],[Hora de llegada]]</f>
        <v>45022.039583333331</v>
      </c>
      <c r="F536" s="2">
        <v>45022.147222222222</v>
      </c>
      <c r="G536" s="1">
        <f>sala[[#This Row],[Hora de Salida]]</f>
        <v>45022.147222222222</v>
      </c>
      <c r="H536" t="s">
        <v>23</v>
      </c>
      <c r="I536" t="s">
        <v>24</v>
      </c>
      <c r="J536" t="s">
        <v>30</v>
      </c>
      <c r="K536" s="13">
        <v>39.450000000000003</v>
      </c>
      <c r="L536" t="s">
        <v>31</v>
      </c>
      <c r="M536">
        <v>535</v>
      </c>
      <c r="N536" t="s">
        <v>75</v>
      </c>
      <c r="O536" t="s">
        <v>860</v>
      </c>
      <c r="P536" s="11">
        <f>SUMIF('cocina'!A:A,M536,'cocina'!K:K)</f>
        <v>276</v>
      </c>
      <c r="Q536" s="2">
        <f t="shared" si="24"/>
        <v>0.10763888889050577</v>
      </c>
      <c r="R536" s="2">
        <f>SUMIF('cocina'!A:A,M536,'cocina'!H:H)/1440</f>
        <v>7.8472222222222221E-2</v>
      </c>
      <c r="S536" s="2">
        <f t="shared" si="25"/>
        <v>2.9166666668283547E-2</v>
      </c>
      <c r="T536" t="str">
        <f t="shared" si="26"/>
        <v>SÍ</v>
      </c>
    </row>
    <row r="537" spans="1:20" x14ac:dyDescent="0.25">
      <c r="A537" s="6">
        <v>9</v>
      </c>
      <c r="B537" t="s">
        <v>861</v>
      </c>
      <c r="C537">
        <v>2</v>
      </c>
      <c r="D537" s="2">
        <v>45022.104861111111</v>
      </c>
      <c r="E537" s="1">
        <f>sala[[#This Row],[Hora de llegada]]</f>
        <v>45022.104861111111</v>
      </c>
      <c r="F537" s="2">
        <v>45022.193749999999</v>
      </c>
      <c r="G537" s="1">
        <f>sala[[#This Row],[Hora de Salida]]</f>
        <v>45022.193749999999</v>
      </c>
      <c r="H537" t="s">
        <v>39</v>
      </c>
      <c r="I537" t="s">
        <v>17</v>
      </c>
      <c r="J537" t="s">
        <v>30</v>
      </c>
      <c r="K537" s="13">
        <v>46</v>
      </c>
      <c r="L537" t="s">
        <v>19</v>
      </c>
      <c r="M537">
        <v>536</v>
      </c>
      <c r="N537" t="s">
        <v>75</v>
      </c>
      <c r="O537" t="s">
        <v>862</v>
      </c>
      <c r="P537" s="11">
        <f>SUMIF('cocina'!A:A,M537,'cocina'!K:K)</f>
        <v>212</v>
      </c>
      <c r="Q537" s="2">
        <f t="shared" si="24"/>
        <v>8.8888888887595385E-2</v>
      </c>
      <c r="R537" s="2">
        <f>SUMIF('cocina'!A:A,M537,'cocina'!H:H)/1440</f>
        <v>0.10555555555555556</v>
      </c>
      <c r="S537" s="2">
        <f t="shared" si="25"/>
        <v>0</v>
      </c>
      <c r="T537" t="str">
        <f t="shared" si="26"/>
        <v>NO</v>
      </c>
    </row>
    <row r="538" spans="1:20" x14ac:dyDescent="0.25">
      <c r="A538" s="6">
        <v>18</v>
      </c>
      <c r="B538" t="s">
        <v>282</v>
      </c>
      <c r="C538">
        <v>6</v>
      </c>
      <c r="D538" s="2">
        <v>45022.01666666667</v>
      </c>
      <c r="E538" s="1">
        <f>sala[[#This Row],[Hora de llegada]]</f>
        <v>45022.01666666667</v>
      </c>
      <c r="F538" s="2">
        <v>45022.089583333334</v>
      </c>
      <c r="G538" s="1">
        <f>sala[[#This Row],[Hora de Salida]]</f>
        <v>45022.089583333334</v>
      </c>
      <c r="H538" t="s">
        <v>16</v>
      </c>
      <c r="I538" t="s">
        <v>24</v>
      </c>
      <c r="J538" t="s">
        <v>18</v>
      </c>
      <c r="K538" s="13">
        <v>28.68</v>
      </c>
      <c r="L538" t="s">
        <v>46</v>
      </c>
      <c r="M538">
        <v>537</v>
      </c>
      <c r="N538" t="s">
        <v>40</v>
      </c>
      <c r="O538" t="s">
        <v>113</v>
      </c>
      <c r="P538" s="11">
        <f>SUMIF('cocina'!A:A,M538,'cocina'!K:K)</f>
        <v>63</v>
      </c>
      <c r="Q538" s="2">
        <f t="shared" si="24"/>
        <v>8.3333333330908019E-2</v>
      </c>
      <c r="R538" s="2">
        <f>SUMIF('cocina'!A:A,M538,'cocina'!H:H)/1440</f>
        <v>1.4583333333333334E-2</v>
      </c>
      <c r="S538" s="2">
        <f t="shared" si="25"/>
        <v>6.8749999997574682E-2</v>
      </c>
      <c r="T538" t="str">
        <f t="shared" si="26"/>
        <v>SÍ</v>
      </c>
    </row>
    <row r="539" spans="1:20" x14ac:dyDescent="0.25">
      <c r="A539" s="6">
        <v>14</v>
      </c>
      <c r="B539" t="s">
        <v>496</v>
      </c>
      <c r="C539">
        <v>4</v>
      </c>
      <c r="D539" s="2">
        <v>45022.138194444444</v>
      </c>
      <c r="E539" s="1">
        <f>sala[[#This Row],[Hora de llegada]]</f>
        <v>45022.138194444444</v>
      </c>
      <c r="F539" s="2">
        <v>45022.231249999997</v>
      </c>
      <c r="G539" s="1">
        <f>sala[[#This Row],[Hora de Salida]]</f>
        <v>45022.231249999997</v>
      </c>
      <c r="H539" t="s">
        <v>39</v>
      </c>
      <c r="I539" t="s">
        <v>43</v>
      </c>
      <c r="J539" t="s">
        <v>18</v>
      </c>
      <c r="K539" s="13">
        <v>41.35</v>
      </c>
      <c r="L539" t="s">
        <v>31</v>
      </c>
      <c r="M539">
        <v>538</v>
      </c>
      <c r="N539" t="s">
        <v>26</v>
      </c>
      <c r="O539" t="s">
        <v>863</v>
      </c>
      <c r="P539" s="11">
        <f>SUMIF('cocina'!A:A,M539,'cocina'!K:K)</f>
        <v>142</v>
      </c>
      <c r="Q539" s="2">
        <f t="shared" si="24"/>
        <v>9.3055555553291924E-2</v>
      </c>
      <c r="R539" s="2">
        <f>SUMIF('cocina'!A:A,M539,'cocina'!H:H)/1440</f>
        <v>0.13750000000000001</v>
      </c>
      <c r="S539" s="2">
        <f t="shared" si="25"/>
        <v>0</v>
      </c>
      <c r="T539" t="str">
        <f t="shared" si="26"/>
        <v>NO</v>
      </c>
    </row>
    <row r="540" spans="1:20" x14ac:dyDescent="0.25">
      <c r="A540" s="6">
        <v>18</v>
      </c>
      <c r="B540" t="s">
        <v>864</v>
      </c>
      <c r="C540">
        <v>3</v>
      </c>
      <c r="D540" s="2">
        <v>45022.160416666666</v>
      </c>
      <c r="E540" s="1">
        <f>sala[[#This Row],[Hora de llegada]]</f>
        <v>45022.160416666666</v>
      </c>
      <c r="F540" s="2">
        <v>45022.291666666664</v>
      </c>
      <c r="G540" s="1">
        <f>sala[[#This Row],[Hora de Salida]]</f>
        <v>45022.291666666664</v>
      </c>
      <c r="H540" t="s">
        <v>29</v>
      </c>
      <c r="I540" t="s">
        <v>24</v>
      </c>
      <c r="J540" t="s">
        <v>25</v>
      </c>
      <c r="K540" s="13">
        <v>20.9</v>
      </c>
      <c r="L540" t="s">
        <v>31</v>
      </c>
      <c r="M540">
        <v>539</v>
      </c>
      <c r="N540" t="s">
        <v>26</v>
      </c>
      <c r="O540" t="s">
        <v>865</v>
      </c>
      <c r="P540" s="11">
        <f>SUMIF('cocina'!A:A,M540,'cocina'!K:K)</f>
        <v>240</v>
      </c>
      <c r="Q540" s="2">
        <f t="shared" si="24"/>
        <v>0.13124999999854481</v>
      </c>
      <c r="R540" s="2">
        <f>SUMIF('cocina'!A:A,M540,'cocina'!H:H)/1440</f>
        <v>8.9583333333333334E-2</v>
      </c>
      <c r="S540" s="2">
        <f t="shared" si="25"/>
        <v>4.1666666665211474E-2</v>
      </c>
      <c r="T540" t="str">
        <f t="shared" si="26"/>
        <v>SÍ</v>
      </c>
    </row>
    <row r="541" spans="1:20" x14ac:dyDescent="0.25">
      <c r="A541" s="6">
        <v>6</v>
      </c>
      <c r="B541" t="s">
        <v>866</v>
      </c>
      <c r="C541">
        <v>4</v>
      </c>
      <c r="D541" s="2">
        <v>45022.156944444447</v>
      </c>
      <c r="E541" s="1">
        <f>sala[[#This Row],[Hora de llegada]]</f>
        <v>45022.156944444447</v>
      </c>
      <c r="F541" s="2">
        <v>45022.288888888892</v>
      </c>
      <c r="G541" s="1">
        <f>sala[[#This Row],[Hora de Salida]]</f>
        <v>45022.288888888892</v>
      </c>
      <c r="H541" t="s">
        <v>23</v>
      </c>
      <c r="I541" t="s">
        <v>17</v>
      </c>
      <c r="J541" t="s">
        <v>30</v>
      </c>
      <c r="K541" s="13">
        <v>47.85</v>
      </c>
      <c r="L541" t="s">
        <v>19</v>
      </c>
      <c r="M541">
        <v>540</v>
      </c>
      <c r="N541" t="s">
        <v>55</v>
      </c>
      <c r="O541" t="s">
        <v>867</v>
      </c>
      <c r="P541" s="11">
        <f>SUMIF('cocina'!A:A,M541,'cocina'!K:K)</f>
        <v>124</v>
      </c>
      <c r="Q541" s="2">
        <f t="shared" si="24"/>
        <v>0.13194444444525288</v>
      </c>
      <c r="R541" s="2">
        <f>SUMIF('cocina'!A:A,M541,'cocina'!H:H)/1440</f>
        <v>5.6944444444444443E-2</v>
      </c>
      <c r="S541" s="2">
        <f t="shared" si="25"/>
        <v>7.5000000000808448E-2</v>
      </c>
      <c r="T541" t="str">
        <f t="shared" si="26"/>
        <v>SÍ</v>
      </c>
    </row>
    <row r="542" spans="1:20" x14ac:dyDescent="0.25">
      <c r="A542" s="6">
        <v>19</v>
      </c>
      <c r="B542" t="s">
        <v>83</v>
      </c>
      <c r="C542">
        <v>2</v>
      </c>
      <c r="D542" s="2">
        <v>45022.022916666669</v>
      </c>
      <c r="E542" s="1">
        <f>sala[[#This Row],[Hora de llegada]]</f>
        <v>45022.022916666669</v>
      </c>
      <c r="F542" s="2">
        <v>45022.188888888886</v>
      </c>
      <c r="G542" s="1">
        <f>sala[[#This Row],[Hora de Salida]]</f>
        <v>45022.188888888886</v>
      </c>
      <c r="H542" t="s">
        <v>23</v>
      </c>
      <c r="I542" t="s">
        <v>24</v>
      </c>
      <c r="J542" t="s">
        <v>18</v>
      </c>
      <c r="K542" s="13">
        <v>33.700000000000003</v>
      </c>
      <c r="L542" t="s">
        <v>19</v>
      </c>
      <c r="M542">
        <v>541</v>
      </c>
      <c r="N542" t="s">
        <v>26</v>
      </c>
      <c r="O542" t="s">
        <v>868</v>
      </c>
      <c r="P542" s="11">
        <f>SUMIF('cocina'!A:A,M542,'cocina'!K:K)</f>
        <v>202</v>
      </c>
      <c r="Q542" s="2">
        <f t="shared" si="24"/>
        <v>0.16597222221753327</v>
      </c>
      <c r="R542" s="2">
        <f>SUMIF('cocina'!A:A,M542,'cocina'!H:H)/1440</f>
        <v>8.611111111111111E-2</v>
      </c>
      <c r="S542" s="2">
        <f t="shared" si="25"/>
        <v>7.9861111106422161E-2</v>
      </c>
      <c r="T542" t="str">
        <f t="shared" si="26"/>
        <v>SÍ</v>
      </c>
    </row>
    <row r="543" spans="1:20" x14ac:dyDescent="0.25">
      <c r="A543" s="6">
        <v>9</v>
      </c>
      <c r="B543" t="s">
        <v>271</v>
      </c>
      <c r="C543">
        <v>5</v>
      </c>
      <c r="D543" s="2">
        <v>45022.115972222222</v>
      </c>
      <c r="E543" s="1">
        <f>sala[[#This Row],[Hora de llegada]]</f>
        <v>45022.115972222222</v>
      </c>
      <c r="F543" s="2">
        <v>45022.196527777778</v>
      </c>
      <c r="G543" s="1">
        <f>sala[[#This Row],[Hora de Salida]]</f>
        <v>45022.196527777778</v>
      </c>
      <c r="H543" t="s">
        <v>16</v>
      </c>
      <c r="I543" t="s">
        <v>24</v>
      </c>
      <c r="J543" t="s">
        <v>30</v>
      </c>
      <c r="K543" s="13">
        <v>49.05</v>
      </c>
      <c r="L543" t="s">
        <v>19</v>
      </c>
      <c r="M543">
        <v>542</v>
      </c>
      <c r="N543" t="s">
        <v>75</v>
      </c>
      <c r="O543" t="s">
        <v>869</v>
      </c>
      <c r="P543" s="11">
        <f>SUMIF('cocina'!A:A,M543,'cocina'!K:K)</f>
        <v>148</v>
      </c>
      <c r="Q543" s="2">
        <f t="shared" si="24"/>
        <v>8.0555555556202307E-2</v>
      </c>
      <c r="R543" s="2">
        <f>SUMIF('cocina'!A:A,M543,'cocina'!H:H)/1440</f>
        <v>7.9861111111111105E-2</v>
      </c>
      <c r="S543" s="2">
        <f t="shared" si="25"/>
        <v>6.944444450912024E-4</v>
      </c>
      <c r="T543" t="str">
        <f t="shared" si="26"/>
        <v>SÍ</v>
      </c>
    </row>
    <row r="544" spans="1:20" x14ac:dyDescent="0.25">
      <c r="A544" s="6">
        <v>19</v>
      </c>
      <c r="B544" t="s">
        <v>870</v>
      </c>
      <c r="C544">
        <v>5</v>
      </c>
      <c r="D544" s="2">
        <v>45022.032638888886</v>
      </c>
      <c r="E544" s="1">
        <f>sala[[#This Row],[Hora de llegada]]</f>
        <v>45022.032638888886</v>
      </c>
      <c r="F544" s="2">
        <v>45022.150694444441</v>
      </c>
      <c r="G544" s="1">
        <f>sala[[#This Row],[Hora de Salida]]</f>
        <v>45022.150694444441</v>
      </c>
      <c r="H544" t="s">
        <v>39</v>
      </c>
      <c r="I544" t="s">
        <v>43</v>
      </c>
      <c r="J544" t="s">
        <v>30</v>
      </c>
      <c r="K544" s="13">
        <v>49.37</v>
      </c>
      <c r="L544" t="s">
        <v>19</v>
      </c>
      <c r="M544">
        <v>543</v>
      </c>
      <c r="N544" t="s">
        <v>36</v>
      </c>
      <c r="O544" t="s">
        <v>871</v>
      </c>
      <c r="P544" s="11">
        <f>SUMIF('cocina'!A:A,M544,'cocina'!K:K)</f>
        <v>206</v>
      </c>
      <c r="Q544" s="2">
        <f t="shared" si="24"/>
        <v>0.11805555555474712</v>
      </c>
      <c r="R544" s="2">
        <f>SUMIF('cocina'!A:A,M544,'cocina'!H:H)/1440</f>
        <v>5.1388888888888887E-2</v>
      </c>
      <c r="S544" s="2">
        <f t="shared" si="25"/>
        <v>6.6666666665858229E-2</v>
      </c>
      <c r="T544" t="str">
        <f t="shared" si="26"/>
        <v>SÍ</v>
      </c>
    </row>
    <row r="545" spans="1:20" x14ac:dyDescent="0.25">
      <c r="A545" s="6">
        <v>7</v>
      </c>
      <c r="B545" t="s">
        <v>872</v>
      </c>
      <c r="C545">
        <v>4</v>
      </c>
      <c r="D545" s="2">
        <v>45022.136805555558</v>
      </c>
      <c r="E545" s="1">
        <f>sala[[#This Row],[Hora de llegada]]</f>
        <v>45022.136805555558</v>
      </c>
      <c r="F545" s="2">
        <v>45022.197916666664</v>
      </c>
      <c r="G545" s="1">
        <f>sala[[#This Row],[Hora de Salida]]</f>
        <v>45022.197916666664</v>
      </c>
      <c r="H545" t="s">
        <v>35</v>
      </c>
      <c r="I545" t="s">
        <v>17</v>
      </c>
      <c r="J545" t="s">
        <v>30</v>
      </c>
      <c r="K545" s="13">
        <v>44.91</v>
      </c>
      <c r="L545" t="s">
        <v>46</v>
      </c>
      <c r="M545">
        <v>544</v>
      </c>
      <c r="N545" t="s">
        <v>70</v>
      </c>
      <c r="O545" t="s">
        <v>44</v>
      </c>
      <c r="P545" s="11">
        <f>SUMIF('cocina'!A:A,M545,'cocina'!K:K)</f>
        <v>70</v>
      </c>
      <c r="Q545" s="2">
        <f t="shared" si="24"/>
        <v>7.152777777325052E-2</v>
      </c>
      <c r="R545" s="2">
        <f>SUMIF('cocina'!A:A,M545,'cocina'!H:H)/1440</f>
        <v>3.3333333333333333E-2</v>
      </c>
      <c r="S545" s="2">
        <f t="shared" si="25"/>
        <v>3.8194444439917187E-2</v>
      </c>
      <c r="T545" t="str">
        <f t="shared" si="26"/>
        <v>SÍ</v>
      </c>
    </row>
    <row r="546" spans="1:20" x14ac:dyDescent="0.25">
      <c r="A546" s="6">
        <v>20</v>
      </c>
      <c r="B546" t="s">
        <v>873</v>
      </c>
      <c r="C546">
        <v>5</v>
      </c>
      <c r="D546" s="2">
        <v>45022.11041666667</v>
      </c>
      <c r="E546" s="1">
        <f>sala[[#This Row],[Hora de llegada]]</f>
        <v>45022.11041666667</v>
      </c>
      <c r="F546" s="2">
        <v>45022.18472222222</v>
      </c>
      <c r="G546" s="1">
        <f>sala[[#This Row],[Hora de Salida]]</f>
        <v>45022.18472222222</v>
      </c>
      <c r="H546" t="s">
        <v>29</v>
      </c>
      <c r="I546" t="s">
        <v>17</v>
      </c>
      <c r="J546" t="s">
        <v>25</v>
      </c>
      <c r="K546" s="13">
        <v>12.18</v>
      </c>
      <c r="L546" t="s">
        <v>46</v>
      </c>
      <c r="M546">
        <v>545</v>
      </c>
      <c r="N546" t="s">
        <v>75</v>
      </c>
      <c r="O546" t="s">
        <v>874</v>
      </c>
      <c r="P546" s="11">
        <f>SUMIF('cocina'!A:A,M546,'cocina'!K:K)</f>
        <v>130</v>
      </c>
      <c r="Q546" s="2">
        <f t="shared" si="24"/>
        <v>8.4722222217048213E-2</v>
      </c>
      <c r="R546" s="2">
        <f>SUMIF('cocina'!A:A,M546,'cocina'!H:H)/1440</f>
        <v>6.8750000000000006E-2</v>
      </c>
      <c r="S546" s="2">
        <f t="shared" si="25"/>
        <v>1.5972222217048207E-2</v>
      </c>
      <c r="T546" t="str">
        <f t="shared" si="26"/>
        <v>SÍ</v>
      </c>
    </row>
    <row r="547" spans="1:20" x14ac:dyDescent="0.25">
      <c r="A547" s="6">
        <v>5</v>
      </c>
      <c r="B547" t="s">
        <v>875</v>
      </c>
      <c r="C547">
        <v>2</v>
      </c>
      <c r="D547" s="2">
        <v>45022.134722222225</v>
      </c>
      <c r="E547" s="1">
        <f>sala[[#This Row],[Hora de llegada]]</f>
        <v>45022.134722222225</v>
      </c>
      <c r="F547" s="2">
        <v>45022.228472222225</v>
      </c>
      <c r="G547" s="1">
        <f>sala[[#This Row],[Hora de Salida]]</f>
        <v>45022.228472222225</v>
      </c>
      <c r="H547" t="s">
        <v>39</v>
      </c>
      <c r="I547" t="s">
        <v>17</v>
      </c>
      <c r="J547" t="s">
        <v>18</v>
      </c>
      <c r="K547" s="13">
        <v>47.81</v>
      </c>
      <c r="L547" t="s">
        <v>19</v>
      </c>
      <c r="M547">
        <v>546</v>
      </c>
      <c r="N547" t="s">
        <v>52</v>
      </c>
      <c r="O547" t="s">
        <v>876</v>
      </c>
      <c r="P547" s="11">
        <f>SUMIF('cocina'!A:A,M547,'cocina'!K:K)</f>
        <v>92</v>
      </c>
      <c r="Q547" s="2">
        <f t="shared" si="24"/>
        <v>9.375E-2</v>
      </c>
      <c r="R547" s="2">
        <f>SUMIF('cocina'!A:A,M547,'cocina'!H:H)/1440</f>
        <v>6.3194444444444442E-2</v>
      </c>
      <c r="S547" s="2">
        <f t="shared" si="25"/>
        <v>3.0555555555555558E-2</v>
      </c>
      <c r="T547" t="str">
        <f t="shared" si="26"/>
        <v>SÍ</v>
      </c>
    </row>
    <row r="548" spans="1:20" x14ac:dyDescent="0.25">
      <c r="A548" s="6">
        <v>9</v>
      </c>
      <c r="B548" t="s">
        <v>877</v>
      </c>
      <c r="C548">
        <v>3</v>
      </c>
      <c r="D548" s="2">
        <v>45022.113194444442</v>
      </c>
      <c r="E548" s="1">
        <f>sala[[#This Row],[Hora de llegada]]</f>
        <v>45022.113194444442</v>
      </c>
      <c r="F548" s="2">
        <v>45022.191666666666</v>
      </c>
      <c r="G548" s="1">
        <f>sala[[#This Row],[Hora de Salida]]</f>
        <v>45022.191666666666</v>
      </c>
      <c r="H548" t="s">
        <v>35</v>
      </c>
      <c r="I548" t="s">
        <v>43</v>
      </c>
      <c r="J548" t="s">
        <v>30</v>
      </c>
      <c r="K548" s="13">
        <v>20.04</v>
      </c>
      <c r="L548" t="s">
        <v>46</v>
      </c>
      <c r="M548">
        <v>547</v>
      </c>
      <c r="N548" t="s">
        <v>26</v>
      </c>
      <c r="O548" t="s">
        <v>878</v>
      </c>
      <c r="P548" s="11">
        <f>SUMIF('cocina'!A:A,M548,'cocina'!K:K)</f>
        <v>227</v>
      </c>
      <c r="Q548" s="2">
        <f t="shared" si="24"/>
        <v>8.8888888890020709E-2</v>
      </c>
      <c r="R548" s="2">
        <f>SUMIF('cocina'!A:A,M548,'cocina'!H:H)/1440</f>
        <v>6.7361111111111108E-2</v>
      </c>
      <c r="S548" s="2">
        <f t="shared" si="25"/>
        <v>2.1527777778909601E-2</v>
      </c>
      <c r="T548" t="str">
        <f t="shared" si="26"/>
        <v>SÍ</v>
      </c>
    </row>
    <row r="549" spans="1:20" x14ac:dyDescent="0.25">
      <c r="A549" s="6">
        <v>4</v>
      </c>
      <c r="B549" t="s">
        <v>879</v>
      </c>
      <c r="C549">
        <v>2</v>
      </c>
      <c r="D549" s="2">
        <v>45022.038194444445</v>
      </c>
      <c r="E549" s="1">
        <f>sala[[#This Row],[Hora de llegada]]</f>
        <v>45022.038194444445</v>
      </c>
      <c r="F549" s="2">
        <v>45022.168749999997</v>
      </c>
      <c r="G549" s="1">
        <f>sala[[#This Row],[Hora de Salida]]</f>
        <v>45022.168749999997</v>
      </c>
      <c r="H549" t="s">
        <v>29</v>
      </c>
      <c r="I549" t="s">
        <v>17</v>
      </c>
      <c r="J549" t="s">
        <v>30</v>
      </c>
      <c r="K549" s="13">
        <v>28.88</v>
      </c>
      <c r="L549" t="s">
        <v>31</v>
      </c>
      <c r="M549">
        <v>548</v>
      </c>
      <c r="N549" t="s">
        <v>75</v>
      </c>
      <c r="O549" t="s">
        <v>880</v>
      </c>
      <c r="P549" s="11">
        <f>SUMIF('cocina'!A:A,M549,'cocina'!K:K)</f>
        <v>96</v>
      </c>
      <c r="Q549" s="2">
        <f t="shared" si="24"/>
        <v>0.13055555555183673</v>
      </c>
      <c r="R549" s="2">
        <f>SUMIF('cocina'!A:A,M549,'cocina'!H:H)/1440</f>
        <v>7.3611111111111113E-2</v>
      </c>
      <c r="S549" s="2">
        <f t="shared" si="25"/>
        <v>5.694444444072562E-2</v>
      </c>
      <c r="T549" t="str">
        <f t="shared" si="26"/>
        <v>SÍ</v>
      </c>
    </row>
    <row r="550" spans="1:20" x14ac:dyDescent="0.25">
      <c r="A550" s="6">
        <v>12</v>
      </c>
      <c r="B550" t="s">
        <v>539</v>
      </c>
      <c r="C550">
        <v>2</v>
      </c>
      <c r="D550" s="2">
        <v>45022.064583333333</v>
      </c>
      <c r="E550" s="1">
        <f>sala[[#This Row],[Hora de llegada]]</f>
        <v>45022.064583333333</v>
      </c>
      <c r="F550" s="2">
        <v>45022.226388888892</v>
      </c>
      <c r="G550" s="1">
        <f>sala[[#This Row],[Hora de Salida]]</f>
        <v>45022.226388888892</v>
      </c>
      <c r="H550" t="s">
        <v>23</v>
      </c>
      <c r="I550" t="s">
        <v>17</v>
      </c>
      <c r="J550" t="s">
        <v>30</v>
      </c>
      <c r="K550" s="13">
        <v>35.340000000000003</v>
      </c>
      <c r="L550" t="s">
        <v>31</v>
      </c>
      <c r="M550">
        <v>549</v>
      </c>
      <c r="N550" t="s">
        <v>26</v>
      </c>
      <c r="O550" t="s">
        <v>881</v>
      </c>
      <c r="P550" s="11">
        <f>SUMIF('cocina'!A:A,M550,'cocina'!K:K)</f>
        <v>162</v>
      </c>
      <c r="Q550" s="2">
        <f t="shared" si="24"/>
        <v>0.16180555555911269</v>
      </c>
      <c r="R550" s="2">
        <f>SUMIF('cocina'!A:A,M550,'cocina'!H:H)/1440</f>
        <v>6.805555555555555E-2</v>
      </c>
      <c r="S550" s="2">
        <f t="shared" si="25"/>
        <v>9.3750000003557141E-2</v>
      </c>
      <c r="T550" t="str">
        <f t="shared" si="26"/>
        <v>SÍ</v>
      </c>
    </row>
    <row r="551" spans="1:20" x14ac:dyDescent="0.25">
      <c r="A551" s="6">
        <v>1</v>
      </c>
      <c r="B551" t="s">
        <v>743</v>
      </c>
      <c r="C551">
        <v>6</v>
      </c>
      <c r="D551" s="2">
        <v>45022.047222222223</v>
      </c>
      <c r="E551" s="1">
        <f>sala[[#This Row],[Hora de llegada]]</f>
        <v>45022.047222222223</v>
      </c>
      <c r="F551" s="2">
        <v>45022.11041666667</v>
      </c>
      <c r="G551" s="1">
        <f>sala[[#This Row],[Hora de Salida]]</f>
        <v>45022.11041666667</v>
      </c>
      <c r="H551" t="s">
        <v>16</v>
      </c>
      <c r="I551" t="s">
        <v>17</v>
      </c>
      <c r="J551" t="s">
        <v>30</v>
      </c>
      <c r="K551" s="13">
        <v>28.33</v>
      </c>
      <c r="L551" t="s">
        <v>46</v>
      </c>
      <c r="M551">
        <v>550</v>
      </c>
      <c r="N551" t="s">
        <v>32</v>
      </c>
      <c r="O551" t="s">
        <v>882</v>
      </c>
      <c r="P551" s="11">
        <f>SUMIF('cocina'!A:A,M551,'cocina'!K:K)</f>
        <v>124</v>
      </c>
      <c r="Q551" s="2">
        <f t="shared" si="24"/>
        <v>7.3611111113374747E-2</v>
      </c>
      <c r="R551" s="2">
        <f>SUMIF('cocina'!A:A,M551,'cocina'!H:H)/1440</f>
        <v>3.9583333333333331E-2</v>
      </c>
      <c r="S551" s="2">
        <f t="shared" si="25"/>
        <v>3.4027777780041416E-2</v>
      </c>
      <c r="T551" t="str">
        <f t="shared" si="26"/>
        <v>SÍ</v>
      </c>
    </row>
    <row r="552" spans="1:20" x14ac:dyDescent="0.25">
      <c r="A552" s="6">
        <v>4</v>
      </c>
      <c r="B552" t="s">
        <v>883</v>
      </c>
      <c r="C552">
        <v>2</v>
      </c>
      <c r="D552" s="2">
        <v>45022.123611111114</v>
      </c>
      <c r="E552" s="1">
        <f>sala[[#This Row],[Hora de llegada]]</f>
        <v>45022.123611111114</v>
      </c>
      <c r="F552" s="2">
        <v>45022.173611111109</v>
      </c>
      <c r="G552" s="1">
        <f>sala[[#This Row],[Hora de Salida]]</f>
        <v>45022.173611111109</v>
      </c>
      <c r="H552" t="s">
        <v>16</v>
      </c>
      <c r="I552" t="s">
        <v>24</v>
      </c>
      <c r="J552" t="s">
        <v>30</v>
      </c>
      <c r="K552" s="13">
        <v>17.54</v>
      </c>
      <c r="L552" t="s">
        <v>19</v>
      </c>
      <c r="M552">
        <v>551</v>
      </c>
      <c r="N552" t="s">
        <v>36</v>
      </c>
      <c r="O552" t="s">
        <v>884</v>
      </c>
      <c r="P552" s="11">
        <f>SUMIF('cocina'!A:A,M552,'cocina'!K:K)</f>
        <v>171</v>
      </c>
      <c r="Q552" s="2">
        <f t="shared" si="24"/>
        <v>4.9999999995634425E-2</v>
      </c>
      <c r="R552" s="2">
        <f>SUMIF('cocina'!A:A,M552,'cocina'!H:H)/1440</f>
        <v>8.5416666666666669E-2</v>
      </c>
      <c r="S552" s="2">
        <f t="shared" si="25"/>
        <v>0</v>
      </c>
      <c r="T552" t="str">
        <f t="shared" si="26"/>
        <v>NO</v>
      </c>
    </row>
    <row r="553" spans="1:20" x14ac:dyDescent="0.25">
      <c r="A553" s="6">
        <v>11</v>
      </c>
      <c r="B553" t="s">
        <v>885</v>
      </c>
      <c r="C553">
        <v>6</v>
      </c>
      <c r="D553" s="2">
        <v>45022.018055555556</v>
      </c>
      <c r="E553" s="1">
        <f>sala[[#This Row],[Hora de llegada]]</f>
        <v>45022.018055555556</v>
      </c>
      <c r="F553" s="2">
        <v>45022.162499999999</v>
      </c>
      <c r="G553" s="1">
        <f>sala[[#This Row],[Hora de Salida]]</f>
        <v>45022.162499999999</v>
      </c>
      <c r="H553" t="s">
        <v>16</v>
      </c>
      <c r="I553" t="s">
        <v>43</v>
      </c>
      <c r="J553" t="s">
        <v>18</v>
      </c>
      <c r="K553" s="13">
        <v>10.28</v>
      </c>
      <c r="L553" t="s">
        <v>31</v>
      </c>
      <c r="M553">
        <v>552</v>
      </c>
      <c r="N553" t="s">
        <v>20</v>
      </c>
      <c r="O553" t="s">
        <v>886</v>
      </c>
      <c r="P553" s="11">
        <f>SUMIF('cocina'!A:A,M553,'cocina'!K:K)</f>
        <v>243</v>
      </c>
      <c r="Q553" s="2">
        <f t="shared" si="24"/>
        <v>0.1444444444423425</v>
      </c>
      <c r="R553" s="2">
        <f>SUMIF('cocina'!A:A,M553,'cocina'!H:H)/1440</f>
        <v>7.9861111111111105E-2</v>
      </c>
      <c r="S553" s="2">
        <f t="shared" si="25"/>
        <v>6.4583333331231396E-2</v>
      </c>
      <c r="T553" t="str">
        <f t="shared" si="26"/>
        <v>SÍ</v>
      </c>
    </row>
    <row r="554" spans="1:20" x14ac:dyDescent="0.25">
      <c r="A554" s="6">
        <v>14</v>
      </c>
      <c r="B554" t="s">
        <v>887</v>
      </c>
      <c r="C554">
        <v>2</v>
      </c>
      <c r="D554" s="2">
        <v>45022.114583333336</v>
      </c>
      <c r="E554" s="1">
        <f>sala[[#This Row],[Hora de llegada]]</f>
        <v>45022.114583333336</v>
      </c>
      <c r="F554" s="2">
        <v>45022.224999999999</v>
      </c>
      <c r="G554" s="1">
        <f>sala[[#This Row],[Hora de Salida]]</f>
        <v>45022.224999999999</v>
      </c>
      <c r="H554" t="s">
        <v>16</v>
      </c>
      <c r="I554" t="s">
        <v>17</v>
      </c>
      <c r="J554" t="s">
        <v>30</v>
      </c>
      <c r="K554" s="13">
        <v>44.38</v>
      </c>
      <c r="L554" t="s">
        <v>31</v>
      </c>
      <c r="M554">
        <v>553</v>
      </c>
      <c r="N554" t="s">
        <v>32</v>
      </c>
      <c r="O554" t="s">
        <v>888</v>
      </c>
      <c r="P554" s="11">
        <f>SUMIF('cocina'!A:A,M554,'cocina'!K:K)</f>
        <v>203</v>
      </c>
      <c r="Q554" s="2">
        <f t="shared" si="24"/>
        <v>0.11041666666278616</v>
      </c>
      <c r="R554" s="2">
        <f>SUMIF('cocina'!A:A,M554,'cocina'!H:H)/1440</f>
        <v>0.12361111111111112</v>
      </c>
      <c r="S554" s="2">
        <f t="shared" si="25"/>
        <v>0</v>
      </c>
      <c r="T554" t="str">
        <f t="shared" si="26"/>
        <v>NO</v>
      </c>
    </row>
    <row r="555" spans="1:20" x14ac:dyDescent="0.25">
      <c r="A555" s="6">
        <v>10</v>
      </c>
      <c r="B555" t="s">
        <v>889</v>
      </c>
      <c r="C555">
        <v>6</v>
      </c>
      <c r="D555" s="2">
        <v>45022.0625</v>
      </c>
      <c r="E555" s="1">
        <f>sala[[#This Row],[Hora de llegada]]</f>
        <v>45022.0625</v>
      </c>
      <c r="F555" s="2">
        <v>45022.121527777781</v>
      </c>
      <c r="G555" s="1">
        <f>sala[[#This Row],[Hora de Salida]]</f>
        <v>45022.121527777781</v>
      </c>
      <c r="H555" t="s">
        <v>16</v>
      </c>
      <c r="I555" t="s">
        <v>17</v>
      </c>
      <c r="J555" t="s">
        <v>18</v>
      </c>
      <c r="K555" s="13">
        <v>19.600000000000001</v>
      </c>
      <c r="L555" t="s">
        <v>46</v>
      </c>
      <c r="M555">
        <v>554</v>
      </c>
      <c r="N555" t="s">
        <v>20</v>
      </c>
      <c r="O555" t="s">
        <v>890</v>
      </c>
      <c r="P555" s="11">
        <f>SUMIF('cocina'!A:A,M555,'cocina'!K:K)</f>
        <v>166</v>
      </c>
      <c r="Q555" s="2">
        <f t="shared" si="24"/>
        <v>6.9444444447678208E-2</v>
      </c>
      <c r="R555" s="2">
        <f>SUMIF('cocina'!A:A,M555,'cocina'!H:H)/1440</f>
        <v>4.9305555555555554E-2</v>
      </c>
      <c r="S555" s="2">
        <f t="shared" si="25"/>
        <v>2.0138888892122654E-2</v>
      </c>
      <c r="T555" t="str">
        <f t="shared" si="26"/>
        <v>SÍ</v>
      </c>
    </row>
    <row r="556" spans="1:20" x14ac:dyDescent="0.25">
      <c r="A556" s="6">
        <v>20</v>
      </c>
      <c r="B556" t="s">
        <v>891</v>
      </c>
      <c r="C556">
        <v>1</v>
      </c>
      <c r="D556" s="2">
        <v>45022.082638888889</v>
      </c>
      <c r="E556" s="1">
        <f>sala[[#This Row],[Hora de llegada]]</f>
        <v>45022.082638888889</v>
      </c>
      <c r="F556" s="2">
        <v>45022.209722222222</v>
      </c>
      <c r="G556" s="1">
        <f>sala[[#This Row],[Hora de Salida]]</f>
        <v>45022.209722222222</v>
      </c>
      <c r="H556" t="s">
        <v>29</v>
      </c>
      <c r="I556" t="s">
        <v>24</v>
      </c>
      <c r="J556" t="s">
        <v>25</v>
      </c>
      <c r="K556" s="13">
        <v>41.08</v>
      </c>
      <c r="L556" t="s">
        <v>31</v>
      </c>
      <c r="M556">
        <v>555</v>
      </c>
      <c r="N556" t="s">
        <v>32</v>
      </c>
      <c r="O556" t="s">
        <v>111</v>
      </c>
      <c r="P556" s="11">
        <f>SUMIF('cocina'!A:A,M556,'cocina'!K:K)</f>
        <v>30</v>
      </c>
      <c r="Q556" s="2">
        <f t="shared" si="24"/>
        <v>0.12708333333284827</v>
      </c>
      <c r="R556" s="2">
        <f>SUMIF('cocina'!A:A,M556,'cocina'!H:H)/1440</f>
        <v>3.1944444444444442E-2</v>
      </c>
      <c r="S556" s="2">
        <f t="shared" si="25"/>
        <v>9.5138888888403828E-2</v>
      </c>
      <c r="T556" t="str">
        <f t="shared" si="26"/>
        <v>SÍ</v>
      </c>
    </row>
    <row r="557" spans="1:20" x14ac:dyDescent="0.25">
      <c r="A557" s="6">
        <v>9</v>
      </c>
      <c r="B557" t="s">
        <v>124</v>
      </c>
      <c r="C557">
        <v>6</v>
      </c>
      <c r="D557" s="2">
        <v>45022.164583333331</v>
      </c>
      <c r="E557" s="1">
        <f>sala[[#This Row],[Hora de llegada]]</f>
        <v>45022.164583333331</v>
      </c>
      <c r="F557" s="2">
        <v>45022.320138888892</v>
      </c>
      <c r="G557" s="1">
        <f>sala[[#This Row],[Hora de Salida]]</f>
        <v>45022.320138888892</v>
      </c>
      <c r="H557" t="s">
        <v>29</v>
      </c>
      <c r="I557" t="s">
        <v>17</v>
      </c>
      <c r="J557" t="s">
        <v>18</v>
      </c>
      <c r="K557" s="13">
        <v>14.09</v>
      </c>
      <c r="L557" t="s">
        <v>31</v>
      </c>
      <c r="M557">
        <v>556</v>
      </c>
      <c r="N557" t="s">
        <v>36</v>
      </c>
      <c r="O557" t="s">
        <v>470</v>
      </c>
      <c r="P557" s="11">
        <f>SUMIF('cocina'!A:A,M557,'cocina'!K:K)</f>
        <v>76</v>
      </c>
      <c r="Q557" s="2">
        <f t="shared" si="24"/>
        <v>0.15555555556056788</v>
      </c>
      <c r="R557" s="2">
        <f>SUMIF('cocina'!A:A,M557,'cocina'!H:H)/1440</f>
        <v>4.583333333333333E-2</v>
      </c>
      <c r="S557" s="2">
        <f t="shared" si="25"/>
        <v>0.10972222222723454</v>
      </c>
      <c r="T557" t="str">
        <f t="shared" si="26"/>
        <v>SÍ</v>
      </c>
    </row>
    <row r="558" spans="1:20" x14ac:dyDescent="0.25">
      <c r="A558" s="6">
        <v>7</v>
      </c>
      <c r="B558" t="s">
        <v>269</v>
      </c>
      <c r="C558">
        <v>5</v>
      </c>
      <c r="D558" s="2">
        <v>45022.161111111112</v>
      </c>
      <c r="E558" s="1">
        <f>sala[[#This Row],[Hora de llegada]]</f>
        <v>45022.161111111112</v>
      </c>
      <c r="F558" s="2">
        <v>45022.318749999999</v>
      </c>
      <c r="G558" s="1">
        <f>sala[[#This Row],[Hora de Salida]]</f>
        <v>45022.318749999999</v>
      </c>
      <c r="H558" t="s">
        <v>29</v>
      </c>
      <c r="I558" t="s">
        <v>17</v>
      </c>
      <c r="J558" t="s">
        <v>25</v>
      </c>
      <c r="K558" s="13">
        <v>35.880000000000003</v>
      </c>
      <c r="L558" t="s">
        <v>46</v>
      </c>
      <c r="M558">
        <v>557</v>
      </c>
      <c r="N558" t="s">
        <v>70</v>
      </c>
      <c r="O558" t="s">
        <v>892</v>
      </c>
      <c r="P558" s="11">
        <f>SUMIF('cocina'!A:A,M558,'cocina'!K:K)</f>
        <v>177</v>
      </c>
      <c r="Q558" s="2">
        <f t="shared" si="24"/>
        <v>0.16805555555280685</v>
      </c>
      <c r="R558" s="2">
        <f>SUMIF('cocina'!A:A,M558,'cocina'!H:H)/1440</f>
        <v>7.4305555555555555E-2</v>
      </c>
      <c r="S558" s="2">
        <f t="shared" si="25"/>
        <v>9.3749999997251296E-2</v>
      </c>
      <c r="T558" t="str">
        <f t="shared" si="26"/>
        <v>SÍ</v>
      </c>
    </row>
    <row r="559" spans="1:20" x14ac:dyDescent="0.25">
      <c r="A559" s="6">
        <v>6</v>
      </c>
      <c r="B559" t="s">
        <v>760</v>
      </c>
      <c r="C559">
        <v>4</v>
      </c>
      <c r="D559" s="2">
        <v>45022.012499999997</v>
      </c>
      <c r="E559" s="1">
        <f>sala[[#This Row],[Hora de llegada]]</f>
        <v>45022.012499999997</v>
      </c>
      <c r="F559" s="2">
        <v>45022.129166666666</v>
      </c>
      <c r="G559" s="1">
        <f>sala[[#This Row],[Hora de Salida]]</f>
        <v>45022.129166666666</v>
      </c>
      <c r="H559" t="s">
        <v>23</v>
      </c>
      <c r="I559" t="s">
        <v>17</v>
      </c>
      <c r="J559" t="s">
        <v>30</v>
      </c>
      <c r="K559" s="13">
        <v>45.26</v>
      </c>
      <c r="L559" t="s">
        <v>19</v>
      </c>
      <c r="M559">
        <v>558</v>
      </c>
      <c r="N559" t="s">
        <v>36</v>
      </c>
      <c r="O559" t="s">
        <v>893</v>
      </c>
      <c r="P559" s="11">
        <f>SUMIF('cocina'!A:A,M559,'cocina'!K:K)</f>
        <v>179</v>
      </c>
      <c r="Q559" s="2">
        <f t="shared" si="24"/>
        <v>0.11666666666860692</v>
      </c>
      <c r="R559" s="2">
        <f>SUMIF('cocina'!A:A,M559,'cocina'!H:H)/1440</f>
        <v>0.11597222222222223</v>
      </c>
      <c r="S559" s="2">
        <f t="shared" si="25"/>
        <v>6.9444444638469549E-4</v>
      </c>
      <c r="T559" t="str">
        <f t="shared" si="26"/>
        <v>SÍ</v>
      </c>
    </row>
    <row r="560" spans="1:20" x14ac:dyDescent="0.25">
      <c r="A560" s="6">
        <v>11</v>
      </c>
      <c r="B560" t="s">
        <v>65</v>
      </c>
      <c r="C560">
        <v>1</v>
      </c>
      <c r="D560" s="2">
        <v>45022.009722222225</v>
      </c>
      <c r="E560" s="1">
        <f>sala[[#This Row],[Hora de llegada]]</f>
        <v>45022.009722222225</v>
      </c>
      <c r="F560" s="2">
        <v>45022.165972222225</v>
      </c>
      <c r="G560" s="1">
        <f>sala[[#This Row],[Hora de Salida]]</f>
        <v>45022.165972222225</v>
      </c>
      <c r="H560" t="s">
        <v>29</v>
      </c>
      <c r="I560" t="s">
        <v>17</v>
      </c>
      <c r="J560" t="s">
        <v>30</v>
      </c>
      <c r="K560" s="13">
        <v>24.36</v>
      </c>
      <c r="L560" t="s">
        <v>19</v>
      </c>
      <c r="M560">
        <v>559</v>
      </c>
      <c r="N560" t="s">
        <v>55</v>
      </c>
      <c r="O560" t="s">
        <v>450</v>
      </c>
      <c r="P560" s="11">
        <f>SUMIF('cocina'!A:A,M560,'cocina'!K:K)</f>
        <v>99</v>
      </c>
      <c r="Q560" s="2">
        <f t="shared" si="24"/>
        <v>0.15625</v>
      </c>
      <c r="R560" s="2">
        <f>SUMIF('cocina'!A:A,M560,'cocina'!H:H)/1440</f>
        <v>2.8472222222222222E-2</v>
      </c>
      <c r="S560" s="2">
        <f t="shared" si="25"/>
        <v>0.12777777777777777</v>
      </c>
      <c r="T560" t="str">
        <f t="shared" si="26"/>
        <v>SÍ</v>
      </c>
    </row>
    <row r="561" spans="1:20" x14ac:dyDescent="0.25">
      <c r="A561" s="6">
        <v>6</v>
      </c>
      <c r="B561" t="s">
        <v>359</v>
      </c>
      <c r="C561">
        <v>6</v>
      </c>
      <c r="D561" s="2">
        <v>45022.010416666664</v>
      </c>
      <c r="E561" s="1">
        <f>sala[[#This Row],[Hora de llegada]]</f>
        <v>45022.010416666664</v>
      </c>
      <c r="F561" s="2">
        <v>45022.136805555558</v>
      </c>
      <c r="G561" s="1">
        <f>sala[[#This Row],[Hora de Salida]]</f>
        <v>45022.136805555558</v>
      </c>
      <c r="H561" t="s">
        <v>35</v>
      </c>
      <c r="I561" t="s">
        <v>43</v>
      </c>
      <c r="J561" t="s">
        <v>18</v>
      </c>
      <c r="K561" s="13">
        <v>31.53</v>
      </c>
      <c r="L561" t="s">
        <v>19</v>
      </c>
      <c r="M561">
        <v>560</v>
      </c>
      <c r="N561" t="s">
        <v>94</v>
      </c>
      <c r="O561" t="s">
        <v>894</v>
      </c>
      <c r="P561" s="11">
        <f>SUMIF('cocina'!A:A,M561,'cocina'!K:K)</f>
        <v>111</v>
      </c>
      <c r="Q561" s="2">
        <f t="shared" si="24"/>
        <v>0.12638888889341615</v>
      </c>
      <c r="R561" s="2">
        <f>SUMIF('cocina'!A:A,M561,'cocina'!H:H)/1440</f>
        <v>3.3333333333333333E-2</v>
      </c>
      <c r="S561" s="2">
        <f t="shared" si="25"/>
        <v>9.3055555560082825E-2</v>
      </c>
      <c r="T561" t="str">
        <f t="shared" si="26"/>
        <v>SÍ</v>
      </c>
    </row>
    <row r="562" spans="1:20" x14ac:dyDescent="0.25">
      <c r="A562" s="6">
        <v>4</v>
      </c>
      <c r="B562" t="s">
        <v>72</v>
      </c>
      <c r="C562">
        <v>2</v>
      </c>
      <c r="D562" s="2">
        <v>45022.050694444442</v>
      </c>
      <c r="E562" s="1">
        <f>sala[[#This Row],[Hora de llegada]]</f>
        <v>45022.050694444442</v>
      </c>
      <c r="F562" s="2">
        <v>45022.152083333334</v>
      </c>
      <c r="G562" s="1">
        <f>sala[[#This Row],[Hora de Salida]]</f>
        <v>45022.152083333334</v>
      </c>
      <c r="H562" t="s">
        <v>23</v>
      </c>
      <c r="I562" t="s">
        <v>17</v>
      </c>
      <c r="J562" t="s">
        <v>30</v>
      </c>
      <c r="K562" s="13">
        <v>44.24</v>
      </c>
      <c r="L562" t="s">
        <v>19</v>
      </c>
      <c r="M562">
        <v>561</v>
      </c>
      <c r="N562" t="s">
        <v>75</v>
      </c>
      <c r="O562" t="s">
        <v>895</v>
      </c>
      <c r="P562" s="11">
        <f>SUMIF('cocina'!A:A,M562,'cocina'!K:K)</f>
        <v>64</v>
      </c>
      <c r="Q562" s="2">
        <f t="shared" si="24"/>
        <v>0.10138888889196096</v>
      </c>
      <c r="R562" s="2">
        <f>SUMIF('cocina'!A:A,M562,'cocina'!H:H)/1440</f>
        <v>4.4444444444444446E-2</v>
      </c>
      <c r="S562" s="2">
        <f t="shared" si="25"/>
        <v>5.6944444447516514E-2</v>
      </c>
      <c r="T562" t="str">
        <f t="shared" si="26"/>
        <v>SÍ</v>
      </c>
    </row>
    <row r="563" spans="1:20" x14ac:dyDescent="0.25">
      <c r="A563" s="6">
        <v>20</v>
      </c>
      <c r="B563" t="s">
        <v>896</v>
      </c>
      <c r="C563">
        <v>3</v>
      </c>
      <c r="D563" s="2">
        <v>45022.10833333333</v>
      </c>
      <c r="E563" s="1">
        <f>sala[[#This Row],[Hora de llegada]]</f>
        <v>45022.10833333333</v>
      </c>
      <c r="F563" s="2">
        <v>45022.263888888891</v>
      </c>
      <c r="G563" s="1">
        <f>sala[[#This Row],[Hora de Salida]]</f>
        <v>45022.263888888891</v>
      </c>
      <c r="H563" t="s">
        <v>23</v>
      </c>
      <c r="I563" t="s">
        <v>43</v>
      </c>
      <c r="J563" t="s">
        <v>30</v>
      </c>
      <c r="K563" s="13">
        <v>21.49</v>
      </c>
      <c r="L563" t="s">
        <v>31</v>
      </c>
      <c r="M563">
        <v>562</v>
      </c>
      <c r="N563" t="s">
        <v>47</v>
      </c>
      <c r="O563" t="s">
        <v>897</v>
      </c>
      <c r="P563" s="11">
        <f>SUMIF('cocina'!A:A,M563,'cocina'!K:K)</f>
        <v>288</v>
      </c>
      <c r="Q563" s="2">
        <f t="shared" si="24"/>
        <v>0.15555555556056788</v>
      </c>
      <c r="R563" s="2">
        <f>SUMIF('cocina'!A:A,M563,'cocina'!H:H)/1440</f>
        <v>7.7777777777777779E-2</v>
      </c>
      <c r="S563" s="2">
        <f t="shared" si="25"/>
        <v>7.7777777782790103E-2</v>
      </c>
      <c r="T563" t="str">
        <f t="shared" si="26"/>
        <v>SÍ</v>
      </c>
    </row>
    <row r="564" spans="1:20" x14ac:dyDescent="0.25">
      <c r="A564" s="6">
        <v>12</v>
      </c>
      <c r="B564" t="s">
        <v>182</v>
      </c>
      <c r="C564">
        <v>3</v>
      </c>
      <c r="D564" s="2">
        <v>45022.12777777778</v>
      </c>
      <c r="E564" s="1">
        <f>sala[[#This Row],[Hora de llegada]]</f>
        <v>45022.12777777778</v>
      </c>
      <c r="F564" s="2">
        <v>45022.196527777778</v>
      </c>
      <c r="G564" s="1">
        <f>sala[[#This Row],[Hora de Salida]]</f>
        <v>45022.196527777778</v>
      </c>
      <c r="H564" t="s">
        <v>35</v>
      </c>
      <c r="I564" t="s">
        <v>24</v>
      </c>
      <c r="J564" t="s">
        <v>25</v>
      </c>
      <c r="K564" s="13">
        <v>20.07</v>
      </c>
      <c r="L564" t="s">
        <v>46</v>
      </c>
      <c r="M564">
        <v>563</v>
      </c>
      <c r="N564" t="s">
        <v>94</v>
      </c>
      <c r="O564" t="s">
        <v>181</v>
      </c>
      <c r="P564" s="11">
        <f>SUMIF('cocina'!A:A,M564,'cocina'!K:K)</f>
        <v>54</v>
      </c>
      <c r="Q564" s="2">
        <f t="shared" si="24"/>
        <v>7.916666666521148E-2</v>
      </c>
      <c r="R564" s="2">
        <f>SUMIF('cocina'!A:A,M564,'cocina'!H:H)/1440</f>
        <v>2.5694444444444443E-2</v>
      </c>
      <c r="S564" s="2">
        <f t="shared" si="25"/>
        <v>5.3472222220767036E-2</v>
      </c>
      <c r="T564" t="str">
        <f t="shared" si="26"/>
        <v>SÍ</v>
      </c>
    </row>
    <row r="565" spans="1:20" x14ac:dyDescent="0.25">
      <c r="A565" s="6">
        <v>9</v>
      </c>
      <c r="B565" t="s">
        <v>898</v>
      </c>
      <c r="C565">
        <v>3</v>
      </c>
      <c r="D565" s="2">
        <v>45022.021527777775</v>
      </c>
      <c r="E565" s="1">
        <f>sala[[#This Row],[Hora de llegada]]</f>
        <v>45022.021527777775</v>
      </c>
      <c r="F565" s="2">
        <v>45022.099305555559</v>
      </c>
      <c r="G565" s="1">
        <f>sala[[#This Row],[Hora de Salida]]</f>
        <v>45022.099305555559</v>
      </c>
      <c r="H565" t="s">
        <v>35</v>
      </c>
      <c r="I565" t="s">
        <v>43</v>
      </c>
      <c r="J565" t="s">
        <v>25</v>
      </c>
      <c r="K565" s="13">
        <v>33.08</v>
      </c>
      <c r="L565" t="s">
        <v>19</v>
      </c>
      <c r="M565">
        <v>564</v>
      </c>
      <c r="N565" t="s">
        <v>47</v>
      </c>
      <c r="O565" t="s">
        <v>899</v>
      </c>
      <c r="P565" s="11">
        <f>SUMIF('cocina'!A:A,M565,'cocina'!K:K)</f>
        <v>156</v>
      </c>
      <c r="Q565" s="2">
        <f t="shared" si="24"/>
        <v>7.777777778392192E-2</v>
      </c>
      <c r="R565" s="2">
        <f>SUMIF('cocina'!A:A,M565,'cocina'!H:H)/1440</f>
        <v>3.7499999999999999E-2</v>
      </c>
      <c r="S565" s="2">
        <f t="shared" si="25"/>
        <v>4.0277777783921921E-2</v>
      </c>
      <c r="T565" t="str">
        <f t="shared" si="26"/>
        <v>SÍ</v>
      </c>
    </row>
    <row r="566" spans="1:20" x14ac:dyDescent="0.25">
      <c r="A566" s="6">
        <v>3</v>
      </c>
      <c r="B566" t="s">
        <v>900</v>
      </c>
      <c r="C566">
        <v>6</v>
      </c>
      <c r="D566" s="2">
        <v>45022.11041666667</v>
      </c>
      <c r="E566" s="1">
        <f>sala[[#This Row],[Hora de llegada]]</f>
        <v>45022.11041666667</v>
      </c>
      <c r="F566" s="2">
        <v>45022.228472222225</v>
      </c>
      <c r="G566" s="1">
        <f>sala[[#This Row],[Hora de Salida]]</f>
        <v>45022.228472222225</v>
      </c>
      <c r="H566" t="s">
        <v>23</v>
      </c>
      <c r="I566" t="s">
        <v>17</v>
      </c>
      <c r="J566" t="s">
        <v>30</v>
      </c>
      <c r="K566" s="13">
        <v>15.11</v>
      </c>
      <c r="L566" t="s">
        <v>31</v>
      </c>
      <c r="M566">
        <v>565</v>
      </c>
      <c r="N566" t="s">
        <v>47</v>
      </c>
      <c r="O566" t="s">
        <v>901</v>
      </c>
      <c r="P566" s="11">
        <f>SUMIF('cocina'!A:A,M566,'cocina'!K:K)</f>
        <v>251</v>
      </c>
      <c r="Q566" s="2">
        <f t="shared" si="24"/>
        <v>0.11805555555474712</v>
      </c>
      <c r="R566" s="2">
        <f>SUMIF('cocina'!A:A,M566,'cocina'!H:H)/1440</f>
        <v>6.805555555555555E-2</v>
      </c>
      <c r="S566" s="2">
        <f t="shared" si="25"/>
        <v>4.9999999999191566E-2</v>
      </c>
      <c r="T566" t="str">
        <f t="shared" si="26"/>
        <v>SÍ</v>
      </c>
    </row>
    <row r="567" spans="1:20" x14ac:dyDescent="0.25">
      <c r="A567" s="6">
        <v>4</v>
      </c>
      <c r="B567" t="s">
        <v>81</v>
      </c>
      <c r="C567">
        <v>3</v>
      </c>
      <c r="D567" s="2">
        <v>45022.072916666664</v>
      </c>
      <c r="E567" s="1">
        <f>sala[[#This Row],[Hora de llegada]]</f>
        <v>45022.072916666664</v>
      </c>
      <c r="F567" s="2">
        <v>45022.206250000003</v>
      </c>
      <c r="G567" s="1">
        <f>sala[[#This Row],[Hora de Salida]]</f>
        <v>45022.206250000003</v>
      </c>
      <c r="H567" t="s">
        <v>16</v>
      </c>
      <c r="I567" t="s">
        <v>17</v>
      </c>
      <c r="J567" t="s">
        <v>30</v>
      </c>
      <c r="K567" s="13">
        <v>42.62</v>
      </c>
      <c r="L567" t="s">
        <v>31</v>
      </c>
      <c r="M567">
        <v>566</v>
      </c>
      <c r="N567" t="s">
        <v>55</v>
      </c>
      <c r="O567" t="s">
        <v>267</v>
      </c>
      <c r="P567" s="11">
        <f>SUMIF('cocina'!A:A,M567,'cocina'!K:K)</f>
        <v>78</v>
      </c>
      <c r="Q567" s="2">
        <f t="shared" si="24"/>
        <v>0.13333333333866904</v>
      </c>
      <c r="R567" s="2">
        <f>SUMIF('cocina'!A:A,M567,'cocina'!H:H)/1440</f>
        <v>3.888888888888889E-2</v>
      </c>
      <c r="S567" s="2">
        <f t="shared" si="25"/>
        <v>9.4444444449780146E-2</v>
      </c>
      <c r="T567" t="str">
        <f t="shared" si="26"/>
        <v>SÍ</v>
      </c>
    </row>
    <row r="568" spans="1:20" x14ac:dyDescent="0.25">
      <c r="A568" s="6">
        <v>15</v>
      </c>
      <c r="B568" t="s">
        <v>662</v>
      </c>
      <c r="C568">
        <v>4</v>
      </c>
      <c r="D568" s="2">
        <v>45022.082638888889</v>
      </c>
      <c r="E568" s="1">
        <f>sala[[#This Row],[Hora de llegada]]</f>
        <v>45022.082638888889</v>
      </c>
      <c r="F568" s="2">
        <v>45022.219444444447</v>
      </c>
      <c r="G568" s="1">
        <f>sala[[#This Row],[Hora de Salida]]</f>
        <v>45022.219444444447</v>
      </c>
      <c r="H568" t="s">
        <v>39</v>
      </c>
      <c r="I568" t="s">
        <v>17</v>
      </c>
      <c r="J568" t="s">
        <v>18</v>
      </c>
      <c r="K568" s="13">
        <v>42.83</v>
      </c>
      <c r="L568" t="s">
        <v>46</v>
      </c>
      <c r="M568">
        <v>567</v>
      </c>
      <c r="N568" t="s">
        <v>75</v>
      </c>
      <c r="O568" t="s">
        <v>902</v>
      </c>
      <c r="P568" s="11">
        <f>SUMIF('cocina'!A:A,M568,'cocina'!K:K)</f>
        <v>253</v>
      </c>
      <c r="Q568" s="2">
        <f t="shared" si="24"/>
        <v>0.14722222222432416</v>
      </c>
      <c r="R568" s="2">
        <f>SUMIF('cocina'!A:A,M568,'cocina'!H:H)/1440</f>
        <v>7.0833333333333331E-2</v>
      </c>
      <c r="S568" s="2">
        <f t="shared" si="25"/>
        <v>7.6388888890990825E-2</v>
      </c>
      <c r="T568" t="str">
        <f t="shared" si="26"/>
        <v>SÍ</v>
      </c>
    </row>
    <row r="569" spans="1:20" x14ac:dyDescent="0.25">
      <c r="A569" s="6">
        <v>5</v>
      </c>
      <c r="B569" t="s">
        <v>143</v>
      </c>
      <c r="C569">
        <v>1</v>
      </c>
      <c r="D569" s="2">
        <v>45022.068749999999</v>
      </c>
      <c r="E569" s="1">
        <f>sala[[#This Row],[Hora de llegada]]</f>
        <v>45022.068749999999</v>
      </c>
      <c r="F569" s="2">
        <v>45022.144444444442</v>
      </c>
      <c r="G569" s="1">
        <f>sala[[#This Row],[Hora de Salida]]</f>
        <v>45022.144444444442</v>
      </c>
      <c r="H569" t="s">
        <v>39</v>
      </c>
      <c r="I569" t="s">
        <v>17</v>
      </c>
      <c r="J569" t="s">
        <v>18</v>
      </c>
      <c r="K569" s="13">
        <v>21.13</v>
      </c>
      <c r="L569" t="s">
        <v>46</v>
      </c>
      <c r="M569">
        <v>568</v>
      </c>
      <c r="N569" t="s">
        <v>26</v>
      </c>
      <c r="O569" t="s">
        <v>56</v>
      </c>
      <c r="P569" s="11">
        <f>SUMIF('cocina'!A:A,M569,'cocina'!K:K)</f>
        <v>182</v>
      </c>
      <c r="Q569" s="2">
        <f t="shared" si="24"/>
        <v>8.6111111110464364E-2</v>
      </c>
      <c r="R569" s="2">
        <f>SUMIF('cocina'!A:A,M569,'cocina'!H:H)/1440</f>
        <v>5.8333333333333334E-2</v>
      </c>
      <c r="S569" s="2">
        <f t="shared" si="25"/>
        <v>2.777777777713103E-2</v>
      </c>
      <c r="T569" t="str">
        <f t="shared" si="26"/>
        <v>SÍ</v>
      </c>
    </row>
    <row r="570" spans="1:20" x14ac:dyDescent="0.25">
      <c r="A570" s="6">
        <v>12</v>
      </c>
      <c r="B570" t="s">
        <v>903</v>
      </c>
      <c r="C570">
        <v>5</v>
      </c>
      <c r="D570" s="2">
        <v>45022.061111111114</v>
      </c>
      <c r="E570" s="1">
        <f>sala[[#This Row],[Hora de llegada]]</f>
        <v>45022.061111111114</v>
      </c>
      <c r="F570" s="2">
        <v>45022.128472222219</v>
      </c>
      <c r="G570" s="1">
        <f>sala[[#This Row],[Hora de Salida]]</f>
        <v>45022.128472222219</v>
      </c>
      <c r="H570" t="s">
        <v>23</v>
      </c>
      <c r="I570" t="s">
        <v>17</v>
      </c>
      <c r="J570" t="s">
        <v>30</v>
      </c>
      <c r="K570" s="13">
        <v>28.52</v>
      </c>
      <c r="L570" t="s">
        <v>19</v>
      </c>
      <c r="M570">
        <v>569</v>
      </c>
      <c r="N570" t="s">
        <v>52</v>
      </c>
      <c r="O570" t="s">
        <v>904</v>
      </c>
      <c r="P570" s="11">
        <f>SUMIF('cocina'!A:A,M570,'cocina'!K:K)</f>
        <v>131</v>
      </c>
      <c r="Q570" s="2">
        <f t="shared" si="24"/>
        <v>6.7361111105128657E-2</v>
      </c>
      <c r="R570" s="2">
        <f>SUMIF('cocina'!A:A,M570,'cocina'!H:H)/1440</f>
        <v>4.027777777777778E-2</v>
      </c>
      <c r="S570" s="2">
        <f t="shared" si="25"/>
        <v>2.7083333327350877E-2</v>
      </c>
      <c r="T570" t="str">
        <f t="shared" si="26"/>
        <v>SÍ</v>
      </c>
    </row>
    <row r="571" spans="1:20" x14ac:dyDescent="0.25">
      <c r="A571" s="6">
        <v>1</v>
      </c>
      <c r="B571" t="s">
        <v>905</v>
      </c>
      <c r="C571">
        <v>6</v>
      </c>
      <c r="D571" s="2">
        <v>45022.111111111109</v>
      </c>
      <c r="E571" s="1">
        <f>sala[[#This Row],[Hora de llegada]]</f>
        <v>45022.111111111109</v>
      </c>
      <c r="F571" s="2">
        <v>45022.185416666667</v>
      </c>
      <c r="G571" s="1">
        <f>sala[[#This Row],[Hora de Salida]]</f>
        <v>45022.185416666667</v>
      </c>
      <c r="H571" t="s">
        <v>35</v>
      </c>
      <c r="I571" t="s">
        <v>17</v>
      </c>
      <c r="J571" t="s">
        <v>30</v>
      </c>
      <c r="K571" s="13">
        <v>38.4</v>
      </c>
      <c r="L571" t="s">
        <v>31</v>
      </c>
      <c r="M571">
        <v>570</v>
      </c>
      <c r="N571" t="s">
        <v>26</v>
      </c>
      <c r="O571" t="s">
        <v>742</v>
      </c>
      <c r="P571" s="11">
        <f>SUMIF('cocina'!A:A,M571,'cocina'!K:K)</f>
        <v>85</v>
      </c>
      <c r="Q571" s="2">
        <f t="shared" si="24"/>
        <v>7.4305555557657499E-2</v>
      </c>
      <c r="R571" s="2">
        <f>SUMIF('cocina'!A:A,M571,'cocina'!H:H)/1440</f>
        <v>3.1944444444444442E-2</v>
      </c>
      <c r="S571" s="2">
        <f t="shared" si="25"/>
        <v>4.2361111113213057E-2</v>
      </c>
      <c r="T571" t="str">
        <f t="shared" si="26"/>
        <v>SÍ</v>
      </c>
    </row>
    <row r="572" spans="1:20" x14ac:dyDescent="0.25">
      <c r="A572" s="6">
        <v>15</v>
      </c>
      <c r="B572" t="s">
        <v>118</v>
      </c>
      <c r="C572">
        <v>2</v>
      </c>
      <c r="D572" s="2">
        <v>45022.056250000001</v>
      </c>
      <c r="E572" s="1">
        <f>sala[[#This Row],[Hora de llegada]]</f>
        <v>45022.056250000001</v>
      </c>
      <c r="F572" s="2">
        <v>45022.120833333334</v>
      </c>
      <c r="G572" s="1">
        <f>sala[[#This Row],[Hora de Salida]]</f>
        <v>45022.120833333334</v>
      </c>
      <c r="H572" t="s">
        <v>35</v>
      </c>
      <c r="I572" t="s">
        <v>17</v>
      </c>
      <c r="J572" t="s">
        <v>30</v>
      </c>
      <c r="K572" s="13">
        <v>49.54</v>
      </c>
      <c r="L572" t="s">
        <v>31</v>
      </c>
      <c r="M572">
        <v>571</v>
      </c>
      <c r="N572" t="s">
        <v>40</v>
      </c>
      <c r="O572" t="s">
        <v>181</v>
      </c>
      <c r="P572" s="11">
        <f>SUMIF('cocina'!A:A,M572,'cocina'!K:K)</f>
        <v>54</v>
      </c>
      <c r="Q572" s="2">
        <f t="shared" si="24"/>
        <v>6.4583333332848269E-2</v>
      </c>
      <c r="R572" s="2">
        <f>SUMIF('cocina'!A:A,M572,'cocina'!H:H)/1440</f>
        <v>1.8055555555555554E-2</v>
      </c>
      <c r="S572" s="2">
        <f t="shared" si="25"/>
        <v>4.6527777777292716E-2</v>
      </c>
      <c r="T572" t="str">
        <f t="shared" si="26"/>
        <v>SÍ</v>
      </c>
    </row>
    <row r="573" spans="1:20" x14ac:dyDescent="0.25">
      <c r="A573" s="6">
        <v>19</v>
      </c>
      <c r="B573" t="s">
        <v>906</v>
      </c>
      <c r="C573">
        <v>3</v>
      </c>
      <c r="D573" s="2">
        <v>45022.120138888888</v>
      </c>
      <c r="E573" s="1">
        <f>sala[[#This Row],[Hora de llegada]]</f>
        <v>45022.120138888888</v>
      </c>
      <c r="F573" s="2">
        <v>45022.268750000003</v>
      </c>
      <c r="G573" s="1">
        <f>sala[[#This Row],[Hora de Salida]]</f>
        <v>45022.268750000003</v>
      </c>
      <c r="H573" t="s">
        <v>39</v>
      </c>
      <c r="I573" t="s">
        <v>17</v>
      </c>
      <c r="J573" t="s">
        <v>25</v>
      </c>
      <c r="K573" s="13">
        <v>46.21</v>
      </c>
      <c r="L573" t="s">
        <v>46</v>
      </c>
      <c r="M573">
        <v>572</v>
      </c>
      <c r="N573" t="s">
        <v>32</v>
      </c>
      <c r="O573" t="s">
        <v>907</v>
      </c>
      <c r="P573" s="11">
        <f>SUMIF('cocina'!A:A,M573,'cocina'!K:K)</f>
        <v>74</v>
      </c>
      <c r="Q573" s="2">
        <f t="shared" si="24"/>
        <v>0.15902777778198166</v>
      </c>
      <c r="R573" s="2">
        <f>SUMIF('cocina'!A:A,M573,'cocina'!H:H)/1440</f>
        <v>3.0555555555555555E-2</v>
      </c>
      <c r="S573" s="2">
        <f t="shared" si="25"/>
        <v>0.1284722222264261</v>
      </c>
      <c r="T573" t="str">
        <f t="shared" si="26"/>
        <v>SÍ</v>
      </c>
    </row>
    <row r="574" spans="1:20" x14ac:dyDescent="0.25">
      <c r="A574" s="6">
        <v>7</v>
      </c>
      <c r="B574" t="s">
        <v>908</v>
      </c>
      <c r="C574">
        <v>3</v>
      </c>
      <c r="D574" s="2">
        <v>45022.133333333331</v>
      </c>
      <c r="E574" s="1">
        <f>sala[[#This Row],[Hora de llegada]]</f>
        <v>45022.133333333331</v>
      </c>
      <c r="F574" s="2">
        <v>45022.29791666667</v>
      </c>
      <c r="G574" s="1">
        <f>sala[[#This Row],[Hora de Salida]]</f>
        <v>45022.29791666667</v>
      </c>
      <c r="H574" t="s">
        <v>16</v>
      </c>
      <c r="I574" t="s">
        <v>17</v>
      </c>
      <c r="J574" t="s">
        <v>30</v>
      </c>
      <c r="K574" s="13">
        <v>47.08</v>
      </c>
      <c r="L574" t="s">
        <v>46</v>
      </c>
      <c r="M574">
        <v>573</v>
      </c>
      <c r="N574" t="s">
        <v>75</v>
      </c>
      <c r="O574" t="s">
        <v>909</v>
      </c>
      <c r="P574" s="11">
        <f>SUMIF('cocina'!A:A,M574,'cocina'!K:K)</f>
        <v>165</v>
      </c>
      <c r="Q574" s="2">
        <f t="shared" si="24"/>
        <v>0.17500000000533569</v>
      </c>
      <c r="R574" s="2">
        <f>SUMIF('cocina'!A:A,M574,'cocina'!H:H)/1440</f>
        <v>4.791666666666667E-2</v>
      </c>
      <c r="S574" s="2">
        <f t="shared" si="25"/>
        <v>0.12708333333866903</v>
      </c>
      <c r="T574" t="str">
        <f t="shared" si="26"/>
        <v>SÍ</v>
      </c>
    </row>
    <row r="575" spans="1:20" x14ac:dyDescent="0.25">
      <c r="A575" s="6">
        <v>20</v>
      </c>
      <c r="B575" t="s">
        <v>910</v>
      </c>
      <c r="C575">
        <v>3</v>
      </c>
      <c r="D575" s="2">
        <v>45022.021527777775</v>
      </c>
      <c r="E575" s="1">
        <f>sala[[#This Row],[Hora de llegada]]</f>
        <v>45022.021527777775</v>
      </c>
      <c r="F575" s="2">
        <v>45022.130555555559</v>
      </c>
      <c r="G575" s="1">
        <f>sala[[#This Row],[Hora de Salida]]</f>
        <v>45022.130555555559</v>
      </c>
      <c r="H575" t="s">
        <v>35</v>
      </c>
      <c r="I575" t="s">
        <v>17</v>
      </c>
      <c r="J575" t="s">
        <v>30</v>
      </c>
      <c r="K575" s="13">
        <v>42.57</v>
      </c>
      <c r="L575" t="s">
        <v>31</v>
      </c>
      <c r="M575">
        <v>574</v>
      </c>
      <c r="N575" t="s">
        <v>32</v>
      </c>
      <c r="O575" t="s">
        <v>911</v>
      </c>
      <c r="P575" s="11">
        <f>SUMIF('cocina'!A:A,M575,'cocina'!K:K)</f>
        <v>207</v>
      </c>
      <c r="Q575" s="2">
        <f t="shared" si="24"/>
        <v>0.10902777778392192</v>
      </c>
      <c r="R575" s="2">
        <f>SUMIF('cocina'!A:A,M575,'cocina'!H:H)/1440</f>
        <v>0.11666666666666667</v>
      </c>
      <c r="S575" s="2">
        <f t="shared" si="25"/>
        <v>0</v>
      </c>
      <c r="T575" t="str">
        <f t="shared" si="26"/>
        <v>NO</v>
      </c>
    </row>
    <row r="576" spans="1:20" x14ac:dyDescent="0.25">
      <c r="A576" s="6">
        <v>15</v>
      </c>
      <c r="B576" t="s">
        <v>561</v>
      </c>
      <c r="C576">
        <v>4</v>
      </c>
      <c r="D576" s="2">
        <v>45022.066666666666</v>
      </c>
      <c r="E576" s="1">
        <f>sala[[#This Row],[Hora de llegada]]</f>
        <v>45022.066666666666</v>
      </c>
      <c r="F576" s="2">
        <v>45022.197222222225</v>
      </c>
      <c r="G576" s="1">
        <f>sala[[#This Row],[Hora de Salida]]</f>
        <v>45022.197222222225</v>
      </c>
      <c r="H576" t="s">
        <v>39</v>
      </c>
      <c r="I576" t="s">
        <v>17</v>
      </c>
      <c r="J576" t="s">
        <v>30</v>
      </c>
      <c r="K576" s="13">
        <v>33.520000000000003</v>
      </c>
      <c r="L576" t="s">
        <v>31</v>
      </c>
      <c r="M576">
        <v>575</v>
      </c>
      <c r="N576" t="s">
        <v>36</v>
      </c>
      <c r="O576" t="s">
        <v>128</v>
      </c>
      <c r="P576" s="11">
        <f>SUMIF('cocina'!A:A,M576,'cocina'!K:K)</f>
        <v>18</v>
      </c>
      <c r="Q576" s="2">
        <f t="shared" si="24"/>
        <v>0.13055555555911269</v>
      </c>
      <c r="R576" s="2">
        <f>SUMIF('cocina'!A:A,M576,'cocina'!H:H)/1440</f>
        <v>3.0555555555555555E-2</v>
      </c>
      <c r="S576" s="2">
        <f t="shared" si="25"/>
        <v>0.10000000000355713</v>
      </c>
      <c r="T576" t="str">
        <f t="shared" si="26"/>
        <v>SÍ</v>
      </c>
    </row>
    <row r="577" spans="1:20" x14ac:dyDescent="0.25">
      <c r="A577" s="6">
        <v>9</v>
      </c>
      <c r="B577" t="s">
        <v>912</v>
      </c>
      <c r="C577">
        <v>1</v>
      </c>
      <c r="D577" s="2">
        <v>45022.164583333331</v>
      </c>
      <c r="E577" s="1">
        <f>sala[[#This Row],[Hora de llegada]]</f>
        <v>45022.164583333331</v>
      </c>
      <c r="F577" s="2">
        <v>45022.29583333333</v>
      </c>
      <c r="G577" s="1">
        <f>sala[[#This Row],[Hora de Salida]]</f>
        <v>45022.29583333333</v>
      </c>
      <c r="H577" t="s">
        <v>39</v>
      </c>
      <c r="I577" t="s">
        <v>43</v>
      </c>
      <c r="J577" t="s">
        <v>25</v>
      </c>
      <c r="K577" s="13">
        <v>21.71</v>
      </c>
      <c r="L577" t="s">
        <v>19</v>
      </c>
      <c r="M577">
        <v>576</v>
      </c>
      <c r="N577" t="s">
        <v>55</v>
      </c>
      <c r="O577" t="s">
        <v>913</v>
      </c>
      <c r="P577" s="11">
        <f>SUMIF('cocina'!A:A,M577,'cocina'!K:K)</f>
        <v>234</v>
      </c>
      <c r="Q577" s="2">
        <f t="shared" si="24"/>
        <v>0.13124999999854481</v>
      </c>
      <c r="R577" s="2">
        <f>SUMIF('cocina'!A:A,M577,'cocina'!H:H)/1440</f>
        <v>7.9861111111111105E-2</v>
      </c>
      <c r="S577" s="2">
        <f t="shared" si="25"/>
        <v>5.1388888887433704E-2</v>
      </c>
      <c r="T577" t="str">
        <f t="shared" si="26"/>
        <v>SÍ</v>
      </c>
    </row>
    <row r="578" spans="1:20" x14ac:dyDescent="0.25">
      <c r="A578" s="6">
        <v>5</v>
      </c>
      <c r="B578" t="s">
        <v>914</v>
      </c>
      <c r="C578">
        <v>4</v>
      </c>
      <c r="D578" s="2">
        <v>45022.134027777778</v>
      </c>
      <c r="E578" s="1">
        <f>sala[[#This Row],[Hora de llegada]]</f>
        <v>45022.134027777778</v>
      </c>
      <c r="F578" s="2">
        <v>45022.277777777781</v>
      </c>
      <c r="G578" s="1">
        <f>sala[[#This Row],[Hora de Salida]]</f>
        <v>45022.277777777781</v>
      </c>
      <c r="H578" t="s">
        <v>39</v>
      </c>
      <c r="I578" t="s">
        <v>17</v>
      </c>
      <c r="J578" t="s">
        <v>30</v>
      </c>
      <c r="K578" s="13">
        <v>34.119999999999997</v>
      </c>
      <c r="L578" t="s">
        <v>31</v>
      </c>
      <c r="M578">
        <v>577</v>
      </c>
      <c r="N578" t="s">
        <v>40</v>
      </c>
      <c r="O578" t="s">
        <v>915</v>
      </c>
      <c r="P578" s="11">
        <f>SUMIF('cocina'!A:A,M578,'cocina'!K:K)</f>
        <v>40</v>
      </c>
      <c r="Q578" s="2">
        <f t="shared" ref="Q578:Q641" si="27">IF(L578="Ocupada",F578-D578+"00:15",F578-D578)</f>
        <v>0.14375000000291038</v>
      </c>
      <c r="R578" s="2">
        <f>SUMIF('cocina'!A:A,M578,'cocina'!H:H)/1440</f>
        <v>1.7361111111111112E-2</v>
      </c>
      <c r="S578" s="2">
        <f t="shared" si="25"/>
        <v>0.12638888889179928</v>
      </c>
      <c r="T578" t="str">
        <f t="shared" si="26"/>
        <v>SÍ</v>
      </c>
    </row>
    <row r="579" spans="1:20" x14ac:dyDescent="0.25">
      <c r="A579" s="6">
        <v>11</v>
      </c>
      <c r="B579" t="s">
        <v>403</v>
      </c>
      <c r="C579">
        <v>6</v>
      </c>
      <c r="D579" s="2">
        <v>45022.09097222222</v>
      </c>
      <c r="E579" s="1">
        <f>sala[[#This Row],[Hora de llegada]]</f>
        <v>45022.09097222222</v>
      </c>
      <c r="F579" s="2">
        <v>45022.183333333334</v>
      </c>
      <c r="G579" s="1">
        <f>sala[[#This Row],[Hora de Salida]]</f>
        <v>45022.183333333334</v>
      </c>
      <c r="H579" t="s">
        <v>16</v>
      </c>
      <c r="I579" t="s">
        <v>17</v>
      </c>
      <c r="J579" t="s">
        <v>30</v>
      </c>
      <c r="K579" s="13">
        <v>32.799999999999997</v>
      </c>
      <c r="L579" t="s">
        <v>46</v>
      </c>
      <c r="M579">
        <v>578</v>
      </c>
      <c r="N579" t="s">
        <v>20</v>
      </c>
      <c r="O579" t="s">
        <v>111</v>
      </c>
      <c r="P579" s="11">
        <f>SUMIF('cocina'!A:A,M579,'cocina'!K:K)</f>
        <v>90</v>
      </c>
      <c r="Q579" s="2">
        <f t="shared" si="27"/>
        <v>0.10277777778052648</v>
      </c>
      <c r="R579" s="2">
        <f>SUMIF('cocina'!A:A,M579,'cocina'!H:H)/1440</f>
        <v>3.0555555555555555E-2</v>
      </c>
      <c r="S579" s="2">
        <f t="shared" ref="S579:S642" si="28">IF(N(R579) &gt; N(Q579), 0, N(Q579) - N(R579))</f>
        <v>7.2222222224970919E-2</v>
      </c>
      <c r="T579" t="str">
        <f t="shared" ref="T579:T642" si="29">IF(S579=0,"NO","SÍ")</f>
        <v>SÍ</v>
      </c>
    </row>
    <row r="580" spans="1:20" x14ac:dyDescent="0.25">
      <c r="A580" s="6">
        <v>9</v>
      </c>
      <c r="B580" t="s">
        <v>916</v>
      </c>
      <c r="C580">
        <v>2</v>
      </c>
      <c r="D580" s="2">
        <v>45022.006944444445</v>
      </c>
      <c r="E580" s="1">
        <f>sala[[#This Row],[Hora de llegada]]</f>
        <v>45022.006944444445</v>
      </c>
      <c r="F580" s="2">
        <v>45022.095138888886</v>
      </c>
      <c r="G580" s="1">
        <f>sala[[#This Row],[Hora de Salida]]</f>
        <v>45022.095138888886</v>
      </c>
      <c r="H580" t="s">
        <v>16</v>
      </c>
      <c r="I580" t="s">
        <v>17</v>
      </c>
      <c r="J580" t="s">
        <v>30</v>
      </c>
      <c r="K580" s="13">
        <v>35.96</v>
      </c>
      <c r="L580" t="s">
        <v>31</v>
      </c>
      <c r="M580">
        <v>579</v>
      </c>
      <c r="N580" t="s">
        <v>36</v>
      </c>
      <c r="O580" t="s">
        <v>206</v>
      </c>
      <c r="P580" s="11">
        <f>SUMIF('cocina'!A:A,M580,'cocina'!K:K)</f>
        <v>50</v>
      </c>
      <c r="Q580" s="2">
        <f t="shared" si="27"/>
        <v>8.819444444088731E-2</v>
      </c>
      <c r="R580" s="2">
        <f>SUMIF('cocina'!A:A,M580,'cocina'!H:H)/1440</f>
        <v>3.3333333333333333E-2</v>
      </c>
      <c r="S580" s="2">
        <f t="shared" si="28"/>
        <v>5.4861111107553977E-2</v>
      </c>
      <c r="T580" t="str">
        <f t="shared" si="29"/>
        <v>SÍ</v>
      </c>
    </row>
    <row r="581" spans="1:20" x14ac:dyDescent="0.25">
      <c r="A581" s="6">
        <v>10</v>
      </c>
      <c r="B581" t="s">
        <v>116</v>
      </c>
      <c r="C581">
        <v>5</v>
      </c>
      <c r="D581" s="2">
        <v>45022.004166666666</v>
      </c>
      <c r="E581" s="1">
        <f>sala[[#This Row],[Hora de llegada]]</f>
        <v>45022.004166666666</v>
      </c>
      <c r="F581" s="2">
        <v>45022.054166666669</v>
      </c>
      <c r="G581" s="1">
        <f>sala[[#This Row],[Hora de Salida]]</f>
        <v>45022.054166666669</v>
      </c>
      <c r="H581" t="s">
        <v>39</v>
      </c>
      <c r="I581" t="s">
        <v>17</v>
      </c>
      <c r="J581" t="s">
        <v>18</v>
      </c>
      <c r="K581" s="13">
        <v>44.54</v>
      </c>
      <c r="L581" t="s">
        <v>31</v>
      </c>
      <c r="M581">
        <v>580</v>
      </c>
      <c r="N581" t="s">
        <v>55</v>
      </c>
      <c r="O581" t="s">
        <v>450</v>
      </c>
      <c r="P581" s="11">
        <f>SUMIF('cocina'!A:A,M581,'cocina'!K:K)</f>
        <v>33</v>
      </c>
      <c r="Q581" s="2">
        <f t="shared" si="27"/>
        <v>5.0000000002910383E-2</v>
      </c>
      <c r="R581" s="2">
        <f>SUMIF('cocina'!A:A,M581,'cocina'!H:H)/1440</f>
        <v>2.0833333333333332E-2</v>
      </c>
      <c r="S581" s="2">
        <f t="shared" si="28"/>
        <v>2.9166666669577051E-2</v>
      </c>
      <c r="T581" t="str">
        <f t="shared" si="29"/>
        <v>SÍ</v>
      </c>
    </row>
    <row r="582" spans="1:20" x14ac:dyDescent="0.25">
      <c r="A582" s="6">
        <v>18</v>
      </c>
      <c r="B582" t="s">
        <v>236</v>
      </c>
      <c r="C582">
        <v>5</v>
      </c>
      <c r="D582" s="2">
        <v>45022.147916666669</v>
      </c>
      <c r="E582" s="1">
        <f>sala[[#This Row],[Hora de llegada]]</f>
        <v>45022.147916666669</v>
      </c>
      <c r="F582" s="2">
        <v>45022.213888888888</v>
      </c>
      <c r="G582" s="1">
        <f>sala[[#This Row],[Hora de Salida]]</f>
        <v>45022.213888888888</v>
      </c>
      <c r="H582" t="s">
        <v>39</v>
      </c>
      <c r="I582" t="s">
        <v>17</v>
      </c>
      <c r="J582" t="s">
        <v>30</v>
      </c>
      <c r="K582" s="13">
        <v>13.27</v>
      </c>
      <c r="L582" t="s">
        <v>46</v>
      </c>
      <c r="M582">
        <v>581</v>
      </c>
      <c r="N582" t="s">
        <v>40</v>
      </c>
      <c r="O582" t="s">
        <v>387</v>
      </c>
      <c r="P582" s="11">
        <f>SUMIF('cocina'!A:A,M582,'cocina'!K:K)</f>
        <v>123</v>
      </c>
      <c r="Q582" s="2">
        <f t="shared" si="27"/>
        <v>7.6388888885655135E-2</v>
      </c>
      <c r="R582" s="2">
        <f>SUMIF('cocina'!A:A,M582,'cocina'!H:H)/1440</f>
        <v>3.8194444444444448E-2</v>
      </c>
      <c r="S582" s="2">
        <f t="shared" si="28"/>
        <v>3.8194444441210687E-2</v>
      </c>
      <c r="T582" t="str">
        <f t="shared" si="29"/>
        <v>SÍ</v>
      </c>
    </row>
    <row r="583" spans="1:20" x14ac:dyDescent="0.25">
      <c r="A583" s="6">
        <v>3</v>
      </c>
      <c r="B583" t="s">
        <v>917</v>
      </c>
      <c r="C583">
        <v>1</v>
      </c>
      <c r="D583" s="2">
        <v>45022.158333333333</v>
      </c>
      <c r="E583" s="1">
        <f>sala[[#This Row],[Hora de llegada]]</f>
        <v>45022.158333333333</v>
      </c>
      <c r="F583" s="2">
        <v>45022.214583333334</v>
      </c>
      <c r="G583" s="1">
        <f>sala[[#This Row],[Hora de Salida]]</f>
        <v>45022.214583333334</v>
      </c>
      <c r="H583" t="s">
        <v>29</v>
      </c>
      <c r="I583" t="s">
        <v>17</v>
      </c>
      <c r="J583" t="s">
        <v>30</v>
      </c>
      <c r="K583" s="13">
        <v>20.23</v>
      </c>
      <c r="L583" t="s">
        <v>19</v>
      </c>
      <c r="M583">
        <v>582</v>
      </c>
      <c r="N583" t="s">
        <v>55</v>
      </c>
      <c r="O583" t="s">
        <v>181</v>
      </c>
      <c r="P583" s="11">
        <f>SUMIF('cocina'!A:A,M583,'cocina'!K:K)</f>
        <v>54</v>
      </c>
      <c r="Q583" s="2">
        <f t="shared" si="27"/>
        <v>5.6250000001455192E-2</v>
      </c>
      <c r="R583" s="2">
        <f>SUMIF('cocina'!A:A,M583,'cocina'!H:H)/1440</f>
        <v>2.9166666666666667E-2</v>
      </c>
      <c r="S583" s="2">
        <f t="shared" si="28"/>
        <v>2.7083333334788524E-2</v>
      </c>
      <c r="T583" t="str">
        <f t="shared" si="29"/>
        <v>SÍ</v>
      </c>
    </row>
    <row r="584" spans="1:20" x14ac:dyDescent="0.25">
      <c r="A584" s="6">
        <v>9</v>
      </c>
      <c r="B584" t="s">
        <v>482</v>
      </c>
      <c r="C584">
        <v>2</v>
      </c>
      <c r="D584" s="2">
        <v>45022.070138888892</v>
      </c>
      <c r="E584" s="1">
        <f>sala[[#This Row],[Hora de llegada]]</f>
        <v>45022.070138888892</v>
      </c>
      <c r="F584" s="2">
        <v>45022.148611111108</v>
      </c>
      <c r="G584" s="1">
        <f>sala[[#This Row],[Hora de Salida]]</f>
        <v>45022.148611111108</v>
      </c>
      <c r="H584" t="s">
        <v>29</v>
      </c>
      <c r="I584" t="s">
        <v>43</v>
      </c>
      <c r="J584" t="s">
        <v>18</v>
      </c>
      <c r="K584" s="13">
        <v>35.99</v>
      </c>
      <c r="L584" t="s">
        <v>31</v>
      </c>
      <c r="M584">
        <v>583</v>
      </c>
      <c r="N584" t="s">
        <v>32</v>
      </c>
      <c r="O584" t="s">
        <v>918</v>
      </c>
      <c r="P584" s="11">
        <f>SUMIF('cocina'!A:A,M584,'cocina'!K:K)</f>
        <v>243</v>
      </c>
      <c r="Q584" s="2">
        <f t="shared" si="27"/>
        <v>7.847222221607808E-2</v>
      </c>
      <c r="R584" s="2">
        <f>SUMIF('cocina'!A:A,M584,'cocina'!H:H)/1440</f>
        <v>7.2916666666666671E-2</v>
      </c>
      <c r="S584" s="2">
        <f t="shared" si="28"/>
        <v>5.5555555494114089E-3</v>
      </c>
      <c r="T584" t="str">
        <f t="shared" si="29"/>
        <v>SÍ</v>
      </c>
    </row>
    <row r="585" spans="1:20" x14ac:dyDescent="0.25">
      <c r="A585" s="6">
        <v>9</v>
      </c>
      <c r="B585" t="s">
        <v>919</v>
      </c>
      <c r="C585">
        <v>4</v>
      </c>
      <c r="D585" s="2">
        <v>45022.149305555555</v>
      </c>
      <c r="E585" s="1">
        <f>sala[[#This Row],[Hora de llegada]]</f>
        <v>45022.149305555555</v>
      </c>
      <c r="F585" s="2">
        <v>45022.290972222225</v>
      </c>
      <c r="G585" s="1">
        <f>sala[[#This Row],[Hora de Salida]]</f>
        <v>45022.290972222225</v>
      </c>
      <c r="H585" t="s">
        <v>16</v>
      </c>
      <c r="I585" t="s">
        <v>17</v>
      </c>
      <c r="J585" t="s">
        <v>18</v>
      </c>
      <c r="K585" s="13">
        <v>36.979999999999997</v>
      </c>
      <c r="L585" t="s">
        <v>19</v>
      </c>
      <c r="M585">
        <v>584</v>
      </c>
      <c r="N585" t="s">
        <v>75</v>
      </c>
      <c r="O585" t="s">
        <v>920</v>
      </c>
      <c r="P585" s="11">
        <f>SUMIF('cocina'!A:A,M585,'cocina'!K:K)</f>
        <v>139</v>
      </c>
      <c r="Q585" s="2">
        <f t="shared" si="27"/>
        <v>0.14166666667006211</v>
      </c>
      <c r="R585" s="2">
        <f>SUMIF('cocina'!A:A,M585,'cocina'!H:H)/1440</f>
        <v>7.9166666666666663E-2</v>
      </c>
      <c r="S585" s="2">
        <f t="shared" si="28"/>
        <v>6.2500000003395451E-2</v>
      </c>
      <c r="T585" t="str">
        <f t="shared" si="29"/>
        <v>SÍ</v>
      </c>
    </row>
    <row r="586" spans="1:20" x14ac:dyDescent="0.25">
      <c r="A586" s="6">
        <v>3</v>
      </c>
      <c r="B586" t="s">
        <v>773</v>
      </c>
      <c r="C586">
        <v>5</v>
      </c>
      <c r="D586" s="2">
        <v>45022.057638888888</v>
      </c>
      <c r="E586" s="1">
        <f>sala[[#This Row],[Hora de llegada]]</f>
        <v>45022.057638888888</v>
      </c>
      <c r="F586" s="2">
        <v>45022.109027777777</v>
      </c>
      <c r="G586" s="1">
        <f>sala[[#This Row],[Hora de Salida]]</f>
        <v>45022.109027777777</v>
      </c>
      <c r="H586" t="s">
        <v>16</v>
      </c>
      <c r="I586" t="s">
        <v>24</v>
      </c>
      <c r="J586" t="s">
        <v>30</v>
      </c>
      <c r="K586" s="13">
        <v>10.07</v>
      </c>
      <c r="L586" t="s">
        <v>31</v>
      </c>
      <c r="M586">
        <v>585</v>
      </c>
      <c r="N586" t="s">
        <v>70</v>
      </c>
      <c r="O586" t="s">
        <v>921</v>
      </c>
      <c r="P586" s="11">
        <f>SUMIF('cocina'!A:A,M586,'cocina'!K:K)</f>
        <v>128</v>
      </c>
      <c r="Q586" s="2">
        <f t="shared" si="27"/>
        <v>5.1388888889050577E-2</v>
      </c>
      <c r="R586" s="2">
        <f>SUMIF('cocina'!A:A,M586,'cocina'!H:H)/1440</f>
        <v>6.5972222222222224E-2</v>
      </c>
      <c r="S586" s="2">
        <f t="shared" si="28"/>
        <v>0</v>
      </c>
      <c r="T586" t="str">
        <f t="shared" si="29"/>
        <v>NO</v>
      </c>
    </row>
    <row r="587" spans="1:20" x14ac:dyDescent="0.25">
      <c r="A587" s="6">
        <v>17</v>
      </c>
      <c r="B587" t="s">
        <v>922</v>
      </c>
      <c r="C587">
        <v>5</v>
      </c>
      <c r="D587" s="2">
        <v>45022.030555555553</v>
      </c>
      <c r="E587" s="1">
        <f>sala[[#This Row],[Hora de llegada]]</f>
        <v>45022.030555555553</v>
      </c>
      <c r="F587" s="2">
        <v>45022.163194444445</v>
      </c>
      <c r="G587" s="1">
        <f>sala[[#This Row],[Hora de Salida]]</f>
        <v>45022.163194444445</v>
      </c>
      <c r="H587" t="s">
        <v>16</v>
      </c>
      <c r="I587" t="s">
        <v>43</v>
      </c>
      <c r="J587" t="s">
        <v>25</v>
      </c>
      <c r="K587" s="13">
        <v>32.79</v>
      </c>
      <c r="L587" t="s">
        <v>46</v>
      </c>
      <c r="M587">
        <v>586</v>
      </c>
      <c r="N587" t="s">
        <v>47</v>
      </c>
      <c r="O587" t="s">
        <v>649</v>
      </c>
      <c r="P587" s="11">
        <f>SUMIF('cocina'!A:A,M587,'cocina'!K:K)</f>
        <v>171</v>
      </c>
      <c r="Q587" s="2">
        <f t="shared" si="27"/>
        <v>0.14305555555862762</v>
      </c>
      <c r="R587" s="2">
        <f>SUMIF('cocina'!A:A,M587,'cocina'!H:H)/1440</f>
        <v>6.3888888888888884E-2</v>
      </c>
      <c r="S587" s="2">
        <f t="shared" si="28"/>
        <v>7.9166666669738733E-2</v>
      </c>
      <c r="T587" t="str">
        <f t="shared" si="29"/>
        <v>SÍ</v>
      </c>
    </row>
    <row r="588" spans="1:20" x14ac:dyDescent="0.25">
      <c r="A588" s="6">
        <v>7</v>
      </c>
      <c r="B588" t="s">
        <v>923</v>
      </c>
      <c r="C588">
        <v>4</v>
      </c>
      <c r="D588" s="2">
        <v>45022.151388888888</v>
      </c>
      <c r="E588" s="1">
        <f>sala[[#This Row],[Hora de llegada]]</f>
        <v>45022.151388888888</v>
      </c>
      <c r="F588" s="2">
        <v>45022.195833333331</v>
      </c>
      <c r="G588" s="1">
        <f>sala[[#This Row],[Hora de Salida]]</f>
        <v>45022.195833333331</v>
      </c>
      <c r="H588" t="s">
        <v>16</v>
      </c>
      <c r="I588" t="s">
        <v>24</v>
      </c>
      <c r="J588" t="s">
        <v>30</v>
      </c>
      <c r="K588" s="13">
        <v>35.03</v>
      </c>
      <c r="L588" t="s">
        <v>46</v>
      </c>
      <c r="M588">
        <v>587</v>
      </c>
      <c r="N588" t="s">
        <v>55</v>
      </c>
      <c r="O588" t="s">
        <v>270</v>
      </c>
      <c r="P588" s="11">
        <f>SUMIF('cocina'!A:A,M588,'cocina'!K:K)</f>
        <v>48</v>
      </c>
      <c r="Q588" s="2">
        <f t="shared" si="27"/>
        <v>5.4861111110464357E-2</v>
      </c>
      <c r="R588" s="2">
        <f>SUMIF('cocina'!A:A,M588,'cocina'!H:H)/1440</f>
        <v>2.9861111111111113E-2</v>
      </c>
      <c r="S588" s="2">
        <f t="shared" si="28"/>
        <v>2.4999999999353244E-2</v>
      </c>
      <c r="T588" t="str">
        <f t="shared" si="29"/>
        <v>SÍ</v>
      </c>
    </row>
    <row r="589" spans="1:20" x14ac:dyDescent="0.25">
      <c r="A589" s="6">
        <v>15</v>
      </c>
      <c r="B589" t="s">
        <v>889</v>
      </c>
      <c r="C589">
        <v>2</v>
      </c>
      <c r="D589" s="2">
        <v>45022.097222222219</v>
      </c>
      <c r="E589" s="1">
        <f>sala[[#This Row],[Hora de llegada]]</f>
        <v>45022.097222222219</v>
      </c>
      <c r="F589" s="2">
        <v>45022.248611111114</v>
      </c>
      <c r="G589" s="1">
        <f>sala[[#This Row],[Hora de Salida]]</f>
        <v>45022.248611111114</v>
      </c>
      <c r="H589" t="s">
        <v>16</v>
      </c>
      <c r="I589" t="s">
        <v>43</v>
      </c>
      <c r="J589" t="s">
        <v>25</v>
      </c>
      <c r="K589" s="13">
        <v>33.93</v>
      </c>
      <c r="L589" t="s">
        <v>31</v>
      </c>
      <c r="M589">
        <v>588</v>
      </c>
      <c r="N589" t="s">
        <v>36</v>
      </c>
      <c r="O589" t="s">
        <v>924</v>
      </c>
      <c r="P589" s="11">
        <f>SUMIF('cocina'!A:A,M589,'cocina'!K:K)</f>
        <v>101</v>
      </c>
      <c r="Q589" s="2">
        <f t="shared" si="27"/>
        <v>0.15138888889487134</v>
      </c>
      <c r="R589" s="2">
        <f>SUMIF('cocina'!A:A,M589,'cocina'!H:H)/1440</f>
        <v>2.5694444444444443E-2</v>
      </c>
      <c r="S589" s="2">
        <f t="shared" si="28"/>
        <v>0.12569444445042691</v>
      </c>
      <c r="T589" t="str">
        <f t="shared" si="29"/>
        <v>SÍ</v>
      </c>
    </row>
    <row r="590" spans="1:20" x14ac:dyDescent="0.25">
      <c r="A590" s="6">
        <v>10</v>
      </c>
      <c r="B590" t="s">
        <v>925</v>
      </c>
      <c r="C590">
        <v>4</v>
      </c>
      <c r="D590" s="2">
        <v>45022.134722222225</v>
      </c>
      <c r="E590" s="1">
        <f>sala[[#This Row],[Hora de llegada]]</f>
        <v>45022.134722222225</v>
      </c>
      <c r="F590" s="2">
        <v>45022.247916666667</v>
      </c>
      <c r="G590" s="1">
        <f>sala[[#This Row],[Hora de Salida]]</f>
        <v>45022.247916666667</v>
      </c>
      <c r="H590" t="s">
        <v>39</v>
      </c>
      <c r="I590" t="s">
        <v>17</v>
      </c>
      <c r="J590" t="s">
        <v>18</v>
      </c>
      <c r="K590" s="13">
        <v>28.96</v>
      </c>
      <c r="L590" t="s">
        <v>31</v>
      </c>
      <c r="M590">
        <v>589</v>
      </c>
      <c r="N590" t="s">
        <v>55</v>
      </c>
      <c r="O590" t="s">
        <v>926</v>
      </c>
      <c r="P590" s="11">
        <f>SUMIF('cocina'!A:A,M590,'cocina'!K:K)</f>
        <v>284</v>
      </c>
      <c r="Q590" s="2">
        <f t="shared" si="27"/>
        <v>0.1131944444423425</v>
      </c>
      <c r="R590" s="2">
        <f>SUMIF('cocina'!A:A,M590,'cocina'!H:H)/1440</f>
        <v>8.3333333333333329E-2</v>
      </c>
      <c r="S590" s="2">
        <f t="shared" si="28"/>
        <v>2.9861111109009172E-2</v>
      </c>
      <c r="T590" t="str">
        <f t="shared" si="29"/>
        <v>SÍ</v>
      </c>
    </row>
    <row r="591" spans="1:20" x14ac:dyDescent="0.25">
      <c r="A591" s="6">
        <v>3</v>
      </c>
      <c r="B591" t="s">
        <v>423</v>
      </c>
      <c r="C591">
        <v>6</v>
      </c>
      <c r="D591" s="2">
        <v>45022.114583333336</v>
      </c>
      <c r="E591" s="1">
        <f>sala[[#This Row],[Hora de llegada]]</f>
        <v>45022.114583333336</v>
      </c>
      <c r="F591" s="2">
        <v>45022.185416666667</v>
      </c>
      <c r="G591" s="1">
        <f>sala[[#This Row],[Hora de Salida]]</f>
        <v>45022.185416666667</v>
      </c>
      <c r="H591" t="s">
        <v>29</v>
      </c>
      <c r="I591" t="s">
        <v>24</v>
      </c>
      <c r="J591" t="s">
        <v>30</v>
      </c>
      <c r="K591" s="13">
        <v>40.94</v>
      </c>
      <c r="L591" t="s">
        <v>46</v>
      </c>
      <c r="M591">
        <v>590</v>
      </c>
      <c r="N591" t="s">
        <v>47</v>
      </c>
      <c r="O591" t="s">
        <v>927</v>
      </c>
      <c r="P591" s="11">
        <f>SUMIF('cocina'!A:A,M591,'cocina'!K:K)</f>
        <v>122</v>
      </c>
      <c r="Q591" s="2">
        <f t="shared" si="27"/>
        <v>8.1249999998059749E-2</v>
      </c>
      <c r="R591" s="2">
        <f>SUMIF('cocina'!A:A,M591,'cocina'!H:H)/1440</f>
        <v>4.4444444444444446E-2</v>
      </c>
      <c r="S591" s="2">
        <f t="shared" si="28"/>
        <v>3.6805555553615303E-2</v>
      </c>
      <c r="T591" t="str">
        <f t="shared" si="29"/>
        <v>SÍ</v>
      </c>
    </row>
    <row r="592" spans="1:20" x14ac:dyDescent="0.25">
      <c r="A592" s="6">
        <v>11</v>
      </c>
      <c r="B592" t="s">
        <v>928</v>
      </c>
      <c r="C592">
        <v>6</v>
      </c>
      <c r="D592" s="2">
        <v>45022.155555555553</v>
      </c>
      <c r="E592" s="1">
        <f>sala[[#This Row],[Hora de llegada]]</f>
        <v>45022.155555555553</v>
      </c>
      <c r="F592" s="2">
        <v>45022.263194444444</v>
      </c>
      <c r="G592" s="1">
        <f>sala[[#This Row],[Hora de Salida]]</f>
        <v>45022.263194444444</v>
      </c>
      <c r="H592" t="s">
        <v>16</v>
      </c>
      <c r="I592" t="s">
        <v>24</v>
      </c>
      <c r="J592" t="s">
        <v>30</v>
      </c>
      <c r="K592" s="13">
        <v>44.33</v>
      </c>
      <c r="L592" t="s">
        <v>31</v>
      </c>
      <c r="M592">
        <v>591</v>
      </c>
      <c r="N592" t="s">
        <v>52</v>
      </c>
      <c r="O592" t="s">
        <v>76</v>
      </c>
      <c r="P592" s="11">
        <f>SUMIF('cocina'!A:A,M592,'cocina'!K:K)</f>
        <v>120</v>
      </c>
      <c r="Q592" s="2">
        <f t="shared" si="27"/>
        <v>0.10763888889050577</v>
      </c>
      <c r="R592" s="2">
        <f>SUMIF('cocina'!A:A,M592,'cocina'!H:H)/1440</f>
        <v>3.5416666666666666E-2</v>
      </c>
      <c r="S592" s="2">
        <f t="shared" si="28"/>
        <v>7.2222222223839103E-2</v>
      </c>
      <c r="T592" t="str">
        <f t="shared" si="29"/>
        <v>SÍ</v>
      </c>
    </row>
    <row r="593" spans="1:20" x14ac:dyDescent="0.25">
      <c r="A593" s="6">
        <v>5</v>
      </c>
      <c r="B593" t="s">
        <v>929</v>
      </c>
      <c r="C593">
        <v>1</v>
      </c>
      <c r="D593" s="2">
        <v>45022.033333333333</v>
      </c>
      <c r="E593" s="1">
        <f>sala[[#This Row],[Hora de llegada]]</f>
        <v>45022.033333333333</v>
      </c>
      <c r="F593" s="2">
        <v>45022.111111111109</v>
      </c>
      <c r="G593" s="1">
        <f>sala[[#This Row],[Hora de Salida]]</f>
        <v>45022.111111111109</v>
      </c>
      <c r="H593" t="s">
        <v>29</v>
      </c>
      <c r="I593" t="s">
        <v>17</v>
      </c>
      <c r="J593" t="s">
        <v>30</v>
      </c>
      <c r="K593" s="13">
        <v>35.67</v>
      </c>
      <c r="L593" t="s">
        <v>19</v>
      </c>
      <c r="M593">
        <v>592</v>
      </c>
      <c r="N593" t="s">
        <v>70</v>
      </c>
      <c r="O593" t="s">
        <v>930</v>
      </c>
      <c r="P593" s="11">
        <f>SUMIF('cocina'!A:A,M593,'cocina'!K:K)</f>
        <v>94</v>
      </c>
      <c r="Q593" s="2">
        <f t="shared" si="27"/>
        <v>7.7777777776645962E-2</v>
      </c>
      <c r="R593" s="2">
        <f>SUMIF('cocina'!A:A,M593,'cocina'!H:H)/1440</f>
        <v>7.013888888888889E-2</v>
      </c>
      <c r="S593" s="2">
        <f t="shared" si="28"/>
        <v>7.6388888877570726E-3</v>
      </c>
      <c r="T593" t="str">
        <f t="shared" si="29"/>
        <v>SÍ</v>
      </c>
    </row>
    <row r="594" spans="1:20" x14ac:dyDescent="0.25">
      <c r="A594" s="6">
        <v>17</v>
      </c>
      <c r="B594" t="s">
        <v>931</v>
      </c>
      <c r="C594">
        <v>5</v>
      </c>
      <c r="D594" s="2">
        <v>45022.017361111109</v>
      </c>
      <c r="E594" s="1">
        <f>sala[[#This Row],[Hora de llegada]]</f>
        <v>45022.017361111109</v>
      </c>
      <c r="F594" s="2">
        <v>45022.095138888886</v>
      </c>
      <c r="G594" s="1">
        <f>sala[[#This Row],[Hora de Salida]]</f>
        <v>45022.095138888886</v>
      </c>
      <c r="H594" t="s">
        <v>39</v>
      </c>
      <c r="I594" t="s">
        <v>17</v>
      </c>
      <c r="J594" t="s">
        <v>18</v>
      </c>
      <c r="K594" s="13">
        <v>48.8</v>
      </c>
      <c r="L594" t="s">
        <v>19</v>
      </c>
      <c r="M594">
        <v>593</v>
      </c>
      <c r="N594" t="s">
        <v>20</v>
      </c>
      <c r="O594" t="s">
        <v>932</v>
      </c>
      <c r="P594" s="11">
        <f>SUMIF('cocina'!A:A,M594,'cocina'!K:K)</f>
        <v>209</v>
      </c>
      <c r="Q594" s="2">
        <f t="shared" si="27"/>
        <v>7.7777777776645962E-2</v>
      </c>
      <c r="R594" s="2">
        <f>SUMIF('cocina'!A:A,M594,'cocina'!H:H)/1440</f>
        <v>3.3333333333333333E-2</v>
      </c>
      <c r="S594" s="2">
        <f t="shared" si="28"/>
        <v>4.4444444443312629E-2</v>
      </c>
      <c r="T594" t="str">
        <f t="shared" si="29"/>
        <v>SÍ</v>
      </c>
    </row>
    <row r="595" spans="1:20" x14ac:dyDescent="0.25">
      <c r="A595" s="6">
        <v>17</v>
      </c>
      <c r="B595" t="s">
        <v>933</v>
      </c>
      <c r="C595">
        <v>1</v>
      </c>
      <c r="D595" s="2">
        <v>45022.138888888891</v>
      </c>
      <c r="E595" s="1">
        <f>sala[[#This Row],[Hora de llegada]]</f>
        <v>45022.138888888891</v>
      </c>
      <c r="F595" s="2">
        <v>45022.200694444444</v>
      </c>
      <c r="G595" s="1">
        <f>sala[[#This Row],[Hora de Salida]]</f>
        <v>45022.200694444444</v>
      </c>
      <c r="H595" t="s">
        <v>16</v>
      </c>
      <c r="I595" t="s">
        <v>17</v>
      </c>
      <c r="J595" t="s">
        <v>18</v>
      </c>
      <c r="K595" s="13">
        <v>46.01</v>
      </c>
      <c r="L595" t="s">
        <v>31</v>
      </c>
      <c r="M595">
        <v>594</v>
      </c>
      <c r="N595" t="s">
        <v>52</v>
      </c>
      <c r="O595" t="s">
        <v>934</v>
      </c>
      <c r="P595" s="11">
        <f>SUMIF('cocina'!A:A,M595,'cocina'!K:K)</f>
        <v>139</v>
      </c>
      <c r="Q595" s="2">
        <f t="shared" si="27"/>
        <v>6.1805555553291924E-2</v>
      </c>
      <c r="R595" s="2">
        <f>SUMIF('cocina'!A:A,M595,'cocina'!H:H)/1440</f>
        <v>6.805555555555555E-2</v>
      </c>
      <c r="S595" s="2">
        <f t="shared" si="28"/>
        <v>0</v>
      </c>
      <c r="T595" t="str">
        <f t="shared" si="29"/>
        <v>NO</v>
      </c>
    </row>
    <row r="596" spans="1:20" x14ac:dyDescent="0.25">
      <c r="A596" s="6">
        <v>9</v>
      </c>
      <c r="B596" t="s">
        <v>74</v>
      </c>
      <c r="C596">
        <v>5</v>
      </c>
      <c r="D596" s="2">
        <v>45022.127083333333</v>
      </c>
      <c r="E596" s="1">
        <f>sala[[#This Row],[Hora de llegada]]</f>
        <v>45022.127083333333</v>
      </c>
      <c r="F596" s="2">
        <v>45022.227083333331</v>
      </c>
      <c r="G596" s="1">
        <f>sala[[#This Row],[Hora de Salida]]</f>
        <v>45022.227083333331</v>
      </c>
      <c r="H596" t="s">
        <v>29</v>
      </c>
      <c r="I596" t="s">
        <v>17</v>
      </c>
      <c r="J596" t="s">
        <v>30</v>
      </c>
      <c r="K596" s="13">
        <v>40.33</v>
      </c>
      <c r="L596" t="s">
        <v>46</v>
      </c>
      <c r="M596">
        <v>595</v>
      </c>
      <c r="N596" t="s">
        <v>36</v>
      </c>
      <c r="O596" t="s">
        <v>935</v>
      </c>
      <c r="P596" s="11">
        <f>SUMIF('cocina'!A:A,M596,'cocina'!K:K)</f>
        <v>72</v>
      </c>
      <c r="Q596" s="2">
        <f t="shared" si="27"/>
        <v>0.11041666666521148</v>
      </c>
      <c r="R596" s="2">
        <f>SUMIF('cocina'!A:A,M596,'cocina'!H:H)/1440</f>
        <v>3.4027777777777775E-2</v>
      </c>
      <c r="S596" s="2">
        <f t="shared" si="28"/>
        <v>7.6388888887433698E-2</v>
      </c>
      <c r="T596" t="str">
        <f t="shared" si="29"/>
        <v>SÍ</v>
      </c>
    </row>
    <row r="597" spans="1:20" x14ac:dyDescent="0.25">
      <c r="A597" s="6">
        <v>18</v>
      </c>
      <c r="B597" t="s">
        <v>936</v>
      </c>
      <c r="C597">
        <v>2</v>
      </c>
      <c r="D597" s="2">
        <v>45022.056250000001</v>
      </c>
      <c r="E597" s="1">
        <f>sala[[#This Row],[Hora de llegada]]</f>
        <v>45022.056250000001</v>
      </c>
      <c r="F597" s="2">
        <v>45022.152083333334</v>
      </c>
      <c r="G597" s="1">
        <f>sala[[#This Row],[Hora de Salida]]</f>
        <v>45022.152083333334</v>
      </c>
      <c r="H597" t="s">
        <v>29</v>
      </c>
      <c r="I597" t="s">
        <v>17</v>
      </c>
      <c r="J597" t="s">
        <v>18</v>
      </c>
      <c r="K597" s="13">
        <v>23.7</v>
      </c>
      <c r="L597" t="s">
        <v>46</v>
      </c>
      <c r="M597">
        <v>596</v>
      </c>
      <c r="N597" t="s">
        <v>70</v>
      </c>
      <c r="O597" t="s">
        <v>937</v>
      </c>
      <c r="P597" s="11">
        <f>SUMIF('cocina'!A:A,M597,'cocina'!K:K)</f>
        <v>240</v>
      </c>
      <c r="Q597" s="2">
        <f t="shared" si="27"/>
        <v>0.10624999999951494</v>
      </c>
      <c r="R597" s="2">
        <f>SUMIF('cocina'!A:A,M597,'cocina'!H:H)/1440</f>
        <v>0.10972222222222222</v>
      </c>
      <c r="S597" s="2">
        <f t="shared" si="28"/>
        <v>0</v>
      </c>
      <c r="T597" t="str">
        <f t="shared" si="29"/>
        <v>NO</v>
      </c>
    </row>
    <row r="598" spans="1:20" x14ac:dyDescent="0.25">
      <c r="A598" s="6">
        <v>16</v>
      </c>
      <c r="B598" t="s">
        <v>810</v>
      </c>
      <c r="C598">
        <v>1</v>
      </c>
      <c r="D598" s="2">
        <v>45022.035416666666</v>
      </c>
      <c r="E598" s="1">
        <f>sala[[#This Row],[Hora de llegada]]</f>
        <v>45022.035416666666</v>
      </c>
      <c r="F598" s="2">
        <v>45022.160416666666</v>
      </c>
      <c r="G598" s="1">
        <f>sala[[#This Row],[Hora de Salida]]</f>
        <v>45022.160416666666</v>
      </c>
      <c r="H598" t="s">
        <v>23</v>
      </c>
      <c r="I598" t="s">
        <v>17</v>
      </c>
      <c r="J598" t="s">
        <v>30</v>
      </c>
      <c r="K598" s="13">
        <v>45.46</v>
      </c>
      <c r="L598" t="s">
        <v>46</v>
      </c>
      <c r="M598">
        <v>597</v>
      </c>
      <c r="N598" t="s">
        <v>52</v>
      </c>
      <c r="O598" t="s">
        <v>938</v>
      </c>
      <c r="P598" s="11">
        <f>SUMIF('cocina'!A:A,M598,'cocina'!K:K)</f>
        <v>150</v>
      </c>
      <c r="Q598" s="2">
        <f t="shared" si="27"/>
        <v>0.13541666666666666</v>
      </c>
      <c r="R598" s="2">
        <f>SUMIF('cocina'!A:A,M598,'cocina'!H:H)/1440</f>
        <v>9.7916666666666666E-2</v>
      </c>
      <c r="S598" s="2">
        <f t="shared" si="28"/>
        <v>3.7499999999999992E-2</v>
      </c>
      <c r="T598" t="str">
        <f t="shared" si="29"/>
        <v>SÍ</v>
      </c>
    </row>
    <row r="599" spans="1:20" x14ac:dyDescent="0.25">
      <c r="A599" s="6">
        <v>9</v>
      </c>
      <c r="B599" t="s">
        <v>939</v>
      </c>
      <c r="C599">
        <v>6</v>
      </c>
      <c r="D599" s="2">
        <v>45022.136111111111</v>
      </c>
      <c r="E599" s="1">
        <f>sala[[#This Row],[Hora de llegada]]</f>
        <v>45022.136111111111</v>
      </c>
      <c r="F599" s="2">
        <v>45022.290972222225</v>
      </c>
      <c r="G599" s="1">
        <f>sala[[#This Row],[Hora de Salida]]</f>
        <v>45022.290972222225</v>
      </c>
      <c r="H599" t="s">
        <v>35</v>
      </c>
      <c r="I599" t="s">
        <v>17</v>
      </c>
      <c r="J599" t="s">
        <v>30</v>
      </c>
      <c r="K599" s="13">
        <v>11.31</v>
      </c>
      <c r="L599" t="s">
        <v>19</v>
      </c>
      <c r="M599">
        <v>598</v>
      </c>
      <c r="N599" t="s">
        <v>20</v>
      </c>
      <c r="O599" t="s">
        <v>940</v>
      </c>
      <c r="P599" s="11">
        <f>SUMIF('cocina'!A:A,M599,'cocina'!K:K)</f>
        <v>209</v>
      </c>
      <c r="Q599" s="2">
        <f t="shared" si="27"/>
        <v>0.15486111111385981</v>
      </c>
      <c r="R599" s="2">
        <f>SUMIF('cocina'!A:A,M599,'cocina'!H:H)/1440</f>
        <v>5.6250000000000001E-2</v>
      </c>
      <c r="S599" s="2">
        <f t="shared" si="28"/>
        <v>9.8611111113859812E-2</v>
      </c>
      <c r="T599" t="str">
        <f t="shared" si="29"/>
        <v>SÍ</v>
      </c>
    </row>
    <row r="600" spans="1:20" x14ac:dyDescent="0.25">
      <c r="A600" s="6">
        <v>11</v>
      </c>
      <c r="B600" t="s">
        <v>941</v>
      </c>
      <c r="C600">
        <v>3</v>
      </c>
      <c r="D600" s="2">
        <v>45022.023611111108</v>
      </c>
      <c r="E600" s="1">
        <f>sala[[#This Row],[Hora de llegada]]</f>
        <v>45022.023611111108</v>
      </c>
      <c r="F600" s="2">
        <v>45022.181250000001</v>
      </c>
      <c r="G600" s="1">
        <f>sala[[#This Row],[Hora de Salida]]</f>
        <v>45022.181250000001</v>
      </c>
      <c r="H600" t="s">
        <v>29</v>
      </c>
      <c r="I600" t="s">
        <v>17</v>
      </c>
      <c r="J600" t="s">
        <v>30</v>
      </c>
      <c r="K600" s="13">
        <v>30.97</v>
      </c>
      <c r="L600" t="s">
        <v>31</v>
      </c>
      <c r="M600">
        <v>599</v>
      </c>
      <c r="N600" t="s">
        <v>36</v>
      </c>
      <c r="O600" t="s">
        <v>942</v>
      </c>
      <c r="P600" s="11">
        <f>SUMIF('cocina'!A:A,M600,'cocina'!K:K)</f>
        <v>169</v>
      </c>
      <c r="Q600" s="2">
        <f t="shared" si="27"/>
        <v>0.15763888889341615</v>
      </c>
      <c r="R600" s="2">
        <f>SUMIF('cocina'!A:A,M600,'cocina'!H:H)/1440</f>
        <v>7.4999999999999997E-2</v>
      </c>
      <c r="S600" s="2">
        <f t="shared" si="28"/>
        <v>8.2638888893416154E-2</v>
      </c>
      <c r="T600" t="str">
        <f t="shared" si="29"/>
        <v>SÍ</v>
      </c>
    </row>
    <row r="601" spans="1:20" x14ac:dyDescent="0.25">
      <c r="A601" s="6">
        <v>14</v>
      </c>
      <c r="B601" t="s">
        <v>943</v>
      </c>
      <c r="C601">
        <v>4</v>
      </c>
      <c r="D601" s="2">
        <v>45022.165277777778</v>
      </c>
      <c r="E601" s="1">
        <f>sala[[#This Row],[Hora de llegada]]</f>
        <v>45022.165277777778</v>
      </c>
      <c r="F601" s="2">
        <v>45022.209027777775</v>
      </c>
      <c r="G601" s="1">
        <f>sala[[#This Row],[Hora de Salida]]</f>
        <v>45022.209027777775</v>
      </c>
      <c r="H601" t="s">
        <v>16</v>
      </c>
      <c r="I601" t="s">
        <v>17</v>
      </c>
      <c r="J601" t="s">
        <v>18</v>
      </c>
      <c r="K601" s="13">
        <v>41.35</v>
      </c>
      <c r="L601" t="s">
        <v>46</v>
      </c>
      <c r="M601">
        <v>600</v>
      </c>
      <c r="N601" t="s">
        <v>75</v>
      </c>
      <c r="O601" t="s">
        <v>58</v>
      </c>
      <c r="P601" s="11">
        <f>SUMIF('cocina'!A:A,M601,'cocina'!K:K)</f>
        <v>144</v>
      </c>
      <c r="Q601" s="2">
        <f t="shared" si="27"/>
        <v>5.4166666663756281E-2</v>
      </c>
      <c r="R601" s="2">
        <f>SUMIF('cocina'!A:A,M601,'cocina'!H:H)/1440</f>
        <v>4.5138888888888888E-2</v>
      </c>
      <c r="S601" s="2">
        <f t="shared" si="28"/>
        <v>9.0277777748673932E-3</v>
      </c>
      <c r="T601" t="str">
        <f t="shared" si="29"/>
        <v>SÍ</v>
      </c>
    </row>
    <row r="602" spans="1:20" x14ac:dyDescent="0.25">
      <c r="A602" s="6">
        <v>13</v>
      </c>
      <c r="B602" t="s">
        <v>81</v>
      </c>
      <c r="C602">
        <v>1</v>
      </c>
      <c r="D602" s="2">
        <v>45022.113194444442</v>
      </c>
      <c r="E602" s="1">
        <f>sala[[#This Row],[Hora de llegada]]</f>
        <v>45022.113194444442</v>
      </c>
      <c r="F602" s="2">
        <v>45022.260416666664</v>
      </c>
      <c r="G602" s="1">
        <f>sala[[#This Row],[Hora de Salida]]</f>
        <v>45022.260416666664</v>
      </c>
      <c r="H602" t="s">
        <v>39</v>
      </c>
      <c r="I602" t="s">
        <v>43</v>
      </c>
      <c r="J602" t="s">
        <v>30</v>
      </c>
      <c r="K602" s="13">
        <v>16.809999999999999</v>
      </c>
      <c r="L602" t="s">
        <v>31</v>
      </c>
      <c r="M602">
        <v>601</v>
      </c>
      <c r="N602" t="s">
        <v>40</v>
      </c>
      <c r="O602" t="s">
        <v>944</v>
      </c>
      <c r="P602" s="11">
        <f>SUMIF('cocina'!A:A,M602,'cocina'!K:K)</f>
        <v>292</v>
      </c>
      <c r="Q602" s="2">
        <f t="shared" si="27"/>
        <v>0.14722222222189885</v>
      </c>
      <c r="R602" s="2">
        <f>SUMIF('cocina'!A:A,M602,'cocina'!H:H)/1440</f>
        <v>7.9861111111111105E-2</v>
      </c>
      <c r="S602" s="2">
        <f t="shared" si="28"/>
        <v>6.7361111110787741E-2</v>
      </c>
      <c r="T602" t="str">
        <f t="shared" si="29"/>
        <v>SÍ</v>
      </c>
    </row>
    <row r="603" spans="1:20" x14ac:dyDescent="0.25">
      <c r="A603" s="6">
        <v>12</v>
      </c>
      <c r="B603" t="s">
        <v>945</v>
      </c>
      <c r="C603">
        <v>3</v>
      </c>
      <c r="D603" s="2">
        <v>45022.161111111112</v>
      </c>
      <c r="E603" s="1">
        <f>sala[[#This Row],[Hora de llegada]]</f>
        <v>45022.161111111112</v>
      </c>
      <c r="F603" s="2">
        <v>45022.291666666664</v>
      </c>
      <c r="G603" s="1">
        <f>sala[[#This Row],[Hora de Salida]]</f>
        <v>45022.291666666664</v>
      </c>
      <c r="H603" t="s">
        <v>29</v>
      </c>
      <c r="I603" t="s">
        <v>17</v>
      </c>
      <c r="J603" t="s">
        <v>25</v>
      </c>
      <c r="K603" s="13">
        <v>16.5</v>
      </c>
      <c r="L603" t="s">
        <v>19</v>
      </c>
      <c r="M603">
        <v>602</v>
      </c>
      <c r="N603" t="s">
        <v>20</v>
      </c>
      <c r="O603" t="s">
        <v>946</v>
      </c>
      <c r="P603" s="11">
        <f>SUMIF('cocina'!A:A,M603,'cocina'!K:K)</f>
        <v>266</v>
      </c>
      <c r="Q603" s="2">
        <f t="shared" si="27"/>
        <v>0.13055555555183673</v>
      </c>
      <c r="R603" s="2">
        <f>SUMIF('cocina'!A:A,M603,'cocina'!H:H)/1440</f>
        <v>0.1125</v>
      </c>
      <c r="S603" s="2">
        <f t="shared" si="28"/>
        <v>1.805555555183673E-2</v>
      </c>
      <c r="T603" t="str">
        <f t="shared" si="29"/>
        <v>SÍ</v>
      </c>
    </row>
    <row r="604" spans="1:20" x14ac:dyDescent="0.25">
      <c r="A604" s="6">
        <v>19</v>
      </c>
      <c r="B604" t="s">
        <v>290</v>
      </c>
      <c r="C604">
        <v>6</v>
      </c>
      <c r="D604" s="2">
        <v>45022.035416666666</v>
      </c>
      <c r="E604" s="1">
        <f>sala[[#This Row],[Hora de llegada]]</f>
        <v>45022.035416666666</v>
      </c>
      <c r="F604" s="2">
        <v>45022.181250000001</v>
      </c>
      <c r="G604" s="1">
        <f>sala[[#This Row],[Hora de Salida]]</f>
        <v>45022.181250000001</v>
      </c>
      <c r="H604" t="s">
        <v>23</v>
      </c>
      <c r="I604" t="s">
        <v>17</v>
      </c>
      <c r="J604" t="s">
        <v>30</v>
      </c>
      <c r="K604" s="13">
        <v>24.2</v>
      </c>
      <c r="L604" t="s">
        <v>31</v>
      </c>
      <c r="M604">
        <v>603</v>
      </c>
      <c r="N604" t="s">
        <v>55</v>
      </c>
      <c r="O604" t="s">
        <v>197</v>
      </c>
      <c r="P604" s="11">
        <f>SUMIF('cocina'!A:A,M604,'cocina'!K:K)</f>
        <v>62</v>
      </c>
      <c r="Q604" s="2">
        <f t="shared" si="27"/>
        <v>0.14583333333575865</v>
      </c>
      <c r="R604" s="2">
        <f>SUMIF('cocina'!A:A,M604,'cocina'!H:H)/1440</f>
        <v>1.1805555555555555E-2</v>
      </c>
      <c r="S604" s="2">
        <f t="shared" si="28"/>
        <v>0.13402777778020308</v>
      </c>
      <c r="T604" t="str">
        <f t="shared" si="29"/>
        <v>SÍ</v>
      </c>
    </row>
    <row r="605" spans="1:20" x14ac:dyDescent="0.25">
      <c r="A605" s="6">
        <v>14</v>
      </c>
      <c r="B605" t="s">
        <v>428</v>
      </c>
      <c r="C605">
        <v>5</v>
      </c>
      <c r="D605" s="2">
        <v>45022.054166666669</v>
      </c>
      <c r="E605" s="1">
        <f>sala[[#This Row],[Hora de llegada]]</f>
        <v>45022.054166666669</v>
      </c>
      <c r="F605" s="2">
        <v>45022.219444444447</v>
      </c>
      <c r="G605" s="1">
        <f>sala[[#This Row],[Hora de Salida]]</f>
        <v>45022.219444444447</v>
      </c>
      <c r="H605" t="s">
        <v>29</v>
      </c>
      <c r="I605" t="s">
        <v>17</v>
      </c>
      <c r="J605" t="s">
        <v>30</v>
      </c>
      <c r="K605" s="13">
        <v>42.6</v>
      </c>
      <c r="L605" t="s">
        <v>46</v>
      </c>
      <c r="M605">
        <v>604</v>
      </c>
      <c r="N605" t="s">
        <v>70</v>
      </c>
      <c r="O605" t="s">
        <v>44</v>
      </c>
      <c r="P605" s="11">
        <f>SUMIF('cocina'!A:A,M605,'cocina'!K:K)</f>
        <v>105</v>
      </c>
      <c r="Q605" s="2">
        <f t="shared" si="27"/>
        <v>0.17569444444476781</v>
      </c>
      <c r="R605" s="2">
        <f>SUMIF('cocina'!A:A,M605,'cocina'!H:H)/1440</f>
        <v>2.9166666666666667E-2</v>
      </c>
      <c r="S605" s="2">
        <f t="shared" si="28"/>
        <v>0.14652777777810114</v>
      </c>
      <c r="T605" t="str">
        <f t="shared" si="29"/>
        <v>SÍ</v>
      </c>
    </row>
    <row r="606" spans="1:20" x14ac:dyDescent="0.25">
      <c r="A606" s="6">
        <v>19</v>
      </c>
      <c r="B606" t="s">
        <v>947</v>
      </c>
      <c r="C606">
        <v>2</v>
      </c>
      <c r="D606" s="2">
        <v>45022.117361111108</v>
      </c>
      <c r="E606" s="1">
        <f>sala[[#This Row],[Hora de llegada]]</f>
        <v>45022.117361111108</v>
      </c>
      <c r="F606" s="2">
        <v>45022.26666666667</v>
      </c>
      <c r="G606" s="1">
        <f>sala[[#This Row],[Hora de Salida]]</f>
        <v>45022.26666666667</v>
      </c>
      <c r="H606" t="s">
        <v>16</v>
      </c>
      <c r="I606" t="s">
        <v>17</v>
      </c>
      <c r="J606" t="s">
        <v>25</v>
      </c>
      <c r="K606" s="13">
        <v>24.38</v>
      </c>
      <c r="L606" t="s">
        <v>46</v>
      </c>
      <c r="M606">
        <v>605</v>
      </c>
      <c r="N606" t="s">
        <v>55</v>
      </c>
      <c r="O606" t="s">
        <v>948</v>
      </c>
      <c r="P606" s="11">
        <f>SUMIF('cocina'!A:A,M606,'cocina'!K:K)</f>
        <v>220</v>
      </c>
      <c r="Q606" s="2">
        <f t="shared" si="27"/>
        <v>0.15972222222868973</v>
      </c>
      <c r="R606" s="2">
        <f>SUMIF('cocina'!A:A,M606,'cocina'!H:H)/1440</f>
        <v>0.12222222222222222</v>
      </c>
      <c r="S606" s="2">
        <f t="shared" si="28"/>
        <v>3.7500000006467513E-2</v>
      </c>
      <c r="T606" t="str">
        <f t="shared" si="29"/>
        <v>SÍ</v>
      </c>
    </row>
    <row r="607" spans="1:20" x14ac:dyDescent="0.25">
      <c r="A607" s="6">
        <v>1</v>
      </c>
      <c r="B607" t="s">
        <v>793</v>
      </c>
      <c r="C607">
        <v>2</v>
      </c>
      <c r="D607" s="2">
        <v>45022.134722222225</v>
      </c>
      <c r="E607" s="1">
        <f>sala[[#This Row],[Hora de llegada]]</f>
        <v>45022.134722222225</v>
      </c>
      <c r="F607" s="2">
        <v>45022.254166666666</v>
      </c>
      <c r="G607" s="1">
        <f>sala[[#This Row],[Hora de Salida]]</f>
        <v>45022.254166666666</v>
      </c>
      <c r="H607" t="s">
        <v>35</v>
      </c>
      <c r="I607" t="s">
        <v>17</v>
      </c>
      <c r="J607" t="s">
        <v>30</v>
      </c>
      <c r="K607" s="13">
        <v>31.58</v>
      </c>
      <c r="L607" t="s">
        <v>46</v>
      </c>
      <c r="M607">
        <v>606</v>
      </c>
      <c r="N607" t="s">
        <v>47</v>
      </c>
      <c r="O607" t="s">
        <v>949</v>
      </c>
      <c r="P607" s="11">
        <f>SUMIF('cocina'!A:A,M607,'cocina'!K:K)</f>
        <v>183</v>
      </c>
      <c r="Q607" s="2">
        <f t="shared" si="27"/>
        <v>0.12986111110755397</v>
      </c>
      <c r="R607" s="2">
        <f>SUMIF('cocina'!A:A,M607,'cocina'!H:H)/1440</f>
        <v>0.10069444444444445</v>
      </c>
      <c r="S607" s="2">
        <f t="shared" si="28"/>
        <v>2.9166666663109519E-2</v>
      </c>
      <c r="T607" t="str">
        <f t="shared" si="29"/>
        <v>SÍ</v>
      </c>
    </row>
    <row r="608" spans="1:20" x14ac:dyDescent="0.25">
      <c r="A608" s="6">
        <v>10</v>
      </c>
      <c r="B608" t="s">
        <v>96</v>
      </c>
      <c r="C608">
        <v>1</v>
      </c>
      <c r="D608" s="2">
        <v>45022.058333333334</v>
      </c>
      <c r="E608" s="1">
        <f>sala[[#This Row],[Hora de llegada]]</f>
        <v>45022.058333333334</v>
      </c>
      <c r="F608" s="2">
        <v>45022.145138888889</v>
      </c>
      <c r="G608" s="1">
        <f>sala[[#This Row],[Hora de Salida]]</f>
        <v>45022.145138888889</v>
      </c>
      <c r="H608" t="s">
        <v>35</v>
      </c>
      <c r="I608" t="s">
        <v>17</v>
      </c>
      <c r="J608" t="s">
        <v>30</v>
      </c>
      <c r="K608" s="13">
        <v>28.9</v>
      </c>
      <c r="L608" t="s">
        <v>46</v>
      </c>
      <c r="M608">
        <v>607</v>
      </c>
      <c r="N608" t="s">
        <v>36</v>
      </c>
      <c r="O608" t="s">
        <v>610</v>
      </c>
      <c r="P608" s="11">
        <f>SUMIF('cocina'!A:A,M608,'cocina'!K:K)</f>
        <v>68</v>
      </c>
      <c r="Q608" s="2">
        <f t="shared" si="27"/>
        <v>9.7222222221413787E-2</v>
      </c>
      <c r="R608" s="2">
        <f>SUMIF('cocina'!A:A,M608,'cocina'!H:H)/1440</f>
        <v>4.791666666666667E-2</v>
      </c>
      <c r="S608" s="2">
        <f t="shared" si="28"/>
        <v>4.9305555554747117E-2</v>
      </c>
      <c r="T608" t="str">
        <f t="shared" si="29"/>
        <v>SÍ</v>
      </c>
    </row>
    <row r="609" spans="1:20" x14ac:dyDescent="0.25">
      <c r="A609" s="6">
        <v>7</v>
      </c>
      <c r="B609" t="s">
        <v>950</v>
      </c>
      <c r="C609">
        <v>6</v>
      </c>
      <c r="D609" s="2">
        <v>45022.165277777778</v>
      </c>
      <c r="E609" s="1">
        <f>sala[[#This Row],[Hora de llegada]]</f>
        <v>45022.165277777778</v>
      </c>
      <c r="F609" s="2">
        <v>45022.305555555555</v>
      </c>
      <c r="G609" s="1">
        <f>sala[[#This Row],[Hora de Salida]]</f>
        <v>45022.305555555555</v>
      </c>
      <c r="H609" t="s">
        <v>16</v>
      </c>
      <c r="I609" t="s">
        <v>17</v>
      </c>
      <c r="J609" t="s">
        <v>30</v>
      </c>
      <c r="K609" s="13">
        <v>36.549999999999997</v>
      </c>
      <c r="L609" t="s">
        <v>19</v>
      </c>
      <c r="M609">
        <v>608</v>
      </c>
      <c r="N609" t="s">
        <v>20</v>
      </c>
      <c r="O609" t="s">
        <v>62</v>
      </c>
      <c r="P609" s="11">
        <f>SUMIF('cocina'!A:A,M609,'cocina'!K:K)</f>
        <v>29</v>
      </c>
      <c r="Q609" s="2">
        <f t="shared" si="27"/>
        <v>0.14027777777664596</v>
      </c>
      <c r="R609" s="2">
        <f>SUMIF('cocina'!A:A,M609,'cocina'!H:H)/1440</f>
        <v>3.125E-2</v>
      </c>
      <c r="S609" s="2">
        <f t="shared" si="28"/>
        <v>0.10902777777664596</v>
      </c>
      <c r="T609" t="str">
        <f t="shared" si="29"/>
        <v>SÍ</v>
      </c>
    </row>
    <row r="610" spans="1:20" x14ac:dyDescent="0.25">
      <c r="A610" s="6">
        <v>1</v>
      </c>
      <c r="B610" t="s">
        <v>402</v>
      </c>
      <c r="C610">
        <v>4</v>
      </c>
      <c r="D610" s="2">
        <v>45022.140972222223</v>
      </c>
      <c r="E610" s="1">
        <f>sala[[#This Row],[Hora de llegada]]</f>
        <v>45022.140972222223</v>
      </c>
      <c r="F610" s="2">
        <v>45022.293055555558</v>
      </c>
      <c r="G610" s="1">
        <f>sala[[#This Row],[Hora de Salida]]</f>
        <v>45022.293055555558</v>
      </c>
      <c r="H610" t="s">
        <v>23</v>
      </c>
      <c r="I610" t="s">
        <v>17</v>
      </c>
      <c r="J610" t="s">
        <v>30</v>
      </c>
      <c r="K610" s="13">
        <v>23.29</v>
      </c>
      <c r="L610" t="s">
        <v>19</v>
      </c>
      <c r="M610">
        <v>609</v>
      </c>
      <c r="N610" t="s">
        <v>70</v>
      </c>
      <c r="O610" t="s">
        <v>425</v>
      </c>
      <c r="P610" s="11">
        <f>SUMIF('cocina'!A:A,M610,'cocina'!K:K)</f>
        <v>32</v>
      </c>
      <c r="Q610" s="2">
        <f t="shared" si="27"/>
        <v>0.15208333333430346</v>
      </c>
      <c r="R610" s="2">
        <f>SUMIF('cocina'!A:A,M610,'cocina'!H:H)/1440</f>
        <v>1.8749999999999999E-2</v>
      </c>
      <c r="S610" s="2">
        <f t="shared" si="28"/>
        <v>0.13333333333430347</v>
      </c>
      <c r="T610" t="str">
        <f t="shared" si="29"/>
        <v>SÍ</v>
      </c>
    </row>
    <row r="611" spans="1:20" x14ac:dyDescent="0.25">
      <c r="A611" s="6">
        <v>19</v>
      </c>
      <c r="B611" t="s">
        <v>65</v>
      </c>
      <c r="C611">
        <v>4</v>
      </c>
      <c r="D611" s="2">
        <v>45022.091666666667</v>
      </c>
      <c r="E611" s="1">
        <f>sala[[#This Row],[Hora de llegada]]</f>
        <v>45022.091666666667</v>
      </c>
      <c r="F611" s="2">
        <v>45022.174305555556</v>
      </c>
      <c r="G611" s="1">
        <f>sala[[#This Row],[Hora de Salida]]</f>
        <v>45022.174305555556</v>
      </c>
      <c r="H611" t="s">
        <v>35</v>
      </c>
      <c r="I611" t="s">
        <v>43</v>
      </c>
      <c r="J611" t="s">
        <v>30</v>
      </c>
      <c r="K611" s="13">
        <v>37.9</v>
      </c>
      <c r="L611" t="s">
        <v>46</v>
      </c>
      <c r="M611">
        <v>610</v>
      </c>
      <c r="N611" t="s">
        <v>36</v>
      </c>
      <c r="O611" t="s">
        <v>951</v>
      </c>
      <c r="P611" s="11">
        <f>SUMIF('cocina'!A:A,M611,'cocina'!K:K)</f>
        <v>44</v>
      </c>
      <c r="Q611" s="2">
        <f t="shared" si="27"/>
        <v>9.3055555555717248E-2</v>
      </c>
      <c r="R611" s="2">
        <f>SUMIF('cocina'!A:A,M611,'cocina'!H:H)/1440</f>
        <v>3.2638888888888891E-2</v>
      </c>
      <c r="S611" s="2">
        <f t="shared" si="28"/>
        <v>6.0416666666828357E-2</v>
      </c>
      <c r="T611" t="str">
        <f t="shared" si="29"/>
        <v>SÍ</v>
      </c>
    </row>
    <row r="612" spans="1:20" x14ac:dyDescent="0.25">
      <c r="A612" s="6">
        <v>13</v>
      </c>
      <c r="B612" t="s">
        <v>952</v>
      </c>
      <c r="C612">
        <v>1</v>
      </c>
      <c r="D612" s="2">
        <v>45022.163194444445</v>
      </c>
      <c r="E612" s="1">
        <f>sala[[#This Row],[Hora de llegada]]</f>
        <v>45022.163194444445</v>
      </c>
      <c r="F612" s="2">
        <v>45022.321527777778</v>
      </c>
      <c r="G612" s="1">
        <f>sala[[#This Row],[Hora de Salida]]</f>
        <v>45022.321527777778</v>
      </c>
      <c r="H612" t="s">
        <v>23</v>
      </c>
      <c r="I612" t="s">
        <v>17</v>
      </c>
      <c r="J612" t="s">
        <v>30</v>
      </c>
      <c r="K612" s="13">
        <v>44.28</v>
      </c>
      <c r="L612" t="s">
        <v>46</v>
      </c>
      <c r="M612">
        <v>611</v>
      </c>
      <c r="N612" t="s">
        <v>32</v>
      </c>
      <c r="O612" t="s">
        <v>953</v>
      </c>
      <c r="P612" s="11">
        <f>SUMIF('cocina'!A:A,M612,'cocina'!K:K)</f>
        <v>78</v>
      </c>
      <c r="Q612" s="2">
        <f t="shared" si="27"/>
        <v>0.16874999999951493</v>
      </c>
      <c r="R612" s="2">
        <f>SUMIF('cocina'!A:A,M612,'cocina'!H:H)/1440</f>
        <v>5.7638888888888892E-2</v>
      </c>
      <c r="S612" s="2">
        <f t="shared" si="28"/>
        <v>0.11111111111062603</v>
      </c>
      <c r="T612" t="str">
        <f t="shared" si="29"/>
        <v>SÍ</v>
      </c>
    </row>
    <row r="613" spans="1:20" x14ac:dyDescent="0.25">
      <c r="A613" s="6">
        <v>11</v>
      </c>
      <c r="B613" t="s">
        <v>954</v>
      </c>
      <c r="C613">
        <v>4</v>
      </c>
      <c r="D613" s="2">
        <v>45022.05</v>
      </c>
      <c r="E613" s="1">
        <f>sala[[#This Row],[Hora de llegada]]</f>
        <v>45022.05</v>
      </c>
      <c r="F613" s="2">
        <v>45022.208333333336</v>
      </c>
      <c r="G613" s="1">
        <f>sala[[#This Row],[Hora de Salida]]</f>
        <v>45022.208333333336</v>
      </c>
      <c r="H613" t="s">
        <v>35</v>
      </c>
      <c r="I613" t="s">
        <v>17</v>
      </c>
      <c r="J613" t="s">
        <v>30</v>
      </c>
      <c r="K613" s="13">
        <v>23.54</v>
      </c>
      <c r="L613" t="s">
        <v>19</v>
      </c>
      <c r="M613">
        <v>612</v>
      </c>
      <c r="N613" t="s">
        <v>36</v>
      </c>
      <c r="O613" t="s">
        <v>955</v>
      </c>
      <c r="P613" s="11">
        <f>SUMIF('cocina'!A:A,M613,'cocina'!K:K)</f>
        <v>231</v>
      </c>
      <c r="Q613" s="2">
        <f t="shared" si="27"/>
        <v>0.15833333333284827</v>
      </c>
      <c r="R613" s="2">
        <f>SUMIF('cocina'!A:A,M613,'cocina'!H:H)/1440</f>
        <v>8.9583333333333334E-2</v>
      </c>
      <c r="S613" s="2">
        <f t="shared" si="28"/>
        <v>6.8749999999514935E-2</v>
      </c>
      <c r="T613" t="str">
        <f t="shared" si="29"/>
        <v>SÍ</v>
      </c>
    </row>
    <row r="614" spans="1:20" x14ac:dyDescent="0.25">
      <c r="A614" s="6">
        <v>1</v>
      </c>
      <c r="B614" t="s">
        <v>122</v>
      </c>
      <c r="C614">
        <v>5</v>
      </c>
      <c r="D614" s="2">
        <v>45022.081250000003</v>
      </c>
      <c r="E614" s="1">
        <f>sala[[#This Row],[Hora de llegada]]</f>
        <v>45022.081250000003</v>
      </c>
      <c r="F614" s="2">
        <v>45022.149305555555</v>
      </c>
      <c r="G614" s="1">
        <f>sala[[#This Row],[Hora de Salida]]</f>
        <v>45022.149305555555</v>
      </c>
      <c r="H614" t="s">
        <v>29</v>
      </c>
      <c r="I614" t="s">
        <v>24</v>
      </c>
      <c r="J614" t="s">
        <v>25</v>
      </c>
      <c r="K614" s="13">
        <v>23.56</v>
      </c>
      <c r="L614" t="s">
        <v>19</v>
      </c>
      <c r="M614">
        <v>613</v>
      </c>
      <c r="N614" t="s">
        <v>20</v>
      </c>
      <c r="O614" t="s">
        <v>956</v>
      </c>
      <c r="P614" s="11">
        <f>SUMIF('cocina'!A:A,M614,'cocina'!K:K)</f>
        <v>285</v>
      </c>
      <c r="Q614" s="2">
        <f t="shared" si="27"/>
        <v>6.8055555551836733E-2</v>
      </c>
      <c r="R614" s="2">
        <f>SUMIF('cocina'!A:A,M614,'cocina'!H:H)/1440</f>
        <v>0.10555555555555556</v>
      </c>
      <c r="S614" s="2">
        <f t="shared" si="28"/>
        <v>0</v>
      </c>
      <c r="T614" t="str">
        <f t="shared" si="29"/>
        <v>NO</v>
      </c>
    </row>
    <row r="615" spans="1:20" x14ac:dyDescent="0.25">
      <c r="A615" s="6">
        <v>19</v>
      </c>
      <c r="B615" t="s">
        <v>595</v>
      </c>
      <c r="C615">
        <v>6</v>
      </c>
      <c r="D615" s="2">
        <v>45022.105555555558</v>
      </c>
      <c r="E615" s="1">
        <f>sala[[#This Row],[Hora de llegada]]</f>
        <v>45022.105555555558</v>
      </c>
      <c r="F615" s="2">
        <v>45022.192361111112</v>
      </c>
      <c r="G615" s="1">
        <f>sala[[#This Row],[Hora de Salida]]</f>
        <v>45022.192361111112</v>
      </c>
      <c r="H615" t="s">
        <v>23</v>
      </c>
      <c r="I615" t="s">
        <v>24</v>
      </c>
      <c r="J615" t="s">
        <v>18</v>
      </c>
      <c r="K615" s="13">
        <v>26.48</v>
      </c>
      <c r="L615" t="s">
        <v>19</v>
      </c>
      <c r="M615">
        <v>614</v>
      </c>
      <c r="N615" t="s">
        <v>47</v>
      </c>
      <c r="O615" t="s">
        <v>270</v>
      </c>
      <c r="P615" s="11">
        <f>SUMIF('cocina'!A:A,M615,'cocina'!K:K)</f>
        <v>72</v>
      </c>
      <c r="Q615" s="2">
        <f t="shared" si="27"/>
        <v>8.6805555554747116E-2</v>
      </c>
      <c r="R615" s="2">
        <f>SUMIF('cocina'!A:A,M615,'cocina'!H:H)/1440</f>
        <v>3.4722222222222224E-2</v>
      </c>
      <c r="S615" s="2">
        <f t="shared" si="28"/>
        <v>5.2083333332524892E-2</v>
      </c>
      <c r="T615" t="str">
        <f t="shared" si="29"/>
        <v>SÍ</v>
      </c>
    </row>
    <row r="616" spans="1:20" x14ac:dyDescent="0.25">
      <c r="A616" s="6">
        <v>7</v>
      </c>
      <c r="B616" t="s">
        <v>957</v>
      </c>
      <c r="C616">
        <v>1</v>
      </c>
      <c r="D616" s="2">
        <v>45022.031944444447</v>
      </c>
      <c r="E616" s="1">
        <f>sala[[#This Row],[Hora de llegada]]</f>
        <v>45022.031944444447</v>
      </c>
      <c r="F616" s="2">
        <v>45022.078472222223</v>
      </c>
      <c r="G616" s="1">
        <f>sala[[#This Row],[Hora de Salida]]</f>
        <v>45022.078472222223</v>
      </c>
      <c r="H616" t="s">
        <v>35</v>
      </c>
      <c r="I616" t="s">
        <v>43</v>
      </c>
      <c r="J616" t="s">
        <v>30</v>
      </c>
      <c r="K616" s="13">
        <v>18.420000000000002</v>
      </c>
      <c r="L616" t="s">
        <v>46</v>
      </c>
      <c r="M616">
        <v>615</v>
      </c>
      <c r="N616" t="s">
        <v>70</v>
      </c>
      <c r="O616" t="s">
        <v>958</v>
      </c>
      <c r="P616" s="11">
        <f>SUMIF('cocina'!A:A,M616,'cocina'!K:K)</f>
        <v>333</v>
      </c>
      <c r="Q616" s="2">
        <f t="shared" si="27"/>
        <v>5.6944444443312627E-2</v>
      </c>
      <c r="R616" s="2">
        <f>SUMIF('cocina'!A:A,M616,'cocina'!H:H)/1440</f>
        <v>0.10833333333333334</v>
      </c>
      <c r="S616" s="2">
        <f t="shared" si="28"/>
        <v>0</v>
      </c>
      <c r="T616" t="str">
        <f t="shared" si="29"/>
        <v>NO</v>
      </c>
    </row>
    <row r="617" spans="1:20" x14ac:dyDescent="0.25">
      <c r="A617" s="6">
        <v>4</v>
      </c>
      <c r="B617" t="s">
        <v>947</v>
      </c>
      <c r="C617">
        <v>4</v>
      </c>
      <c r="D617" s="2">
        <v>45022.009722222225</v>
      </c>
      <c r="E617" s="1">
        <f>sala[[#This Row],[Hora de llegada]]</f>
        <v>45022.009722222225</v>
      </c>
      <c r="F617" s="2">
        <v>45022.15</v>
      </c>
      <c r="G617" s="1">
        <f>sala[[#This Row],[Hora de Salida]]</f>
        <v>45022.15</v>
      </c>
      <c r="H617" t="s">
        <v>35</v>
      </c>
      <c r="I617" t="s">
        <v>43</v>
      </c>
      <c r="J617" t="s">
        <v>30</v>
      </c>
      <c r="K617" s="13">
        <v>23.89</v>
      </c>
      <c r="L617" t="s">
        <v>46</v>
      </c>
      <c r="M617">
        <v>616</v>
      </c>
      <c r="N617" t="s">
        <v>47</v>
      </c>
      <c r="O617" t="s">
        <v>21</v>
      </c>
      <c r="P617" s="11">
        <f>SUMIF('cocina'!A:A,M617,'cocina'!K:K)</f>
        <v>132</v>
      </c>
      <c r="Q617" s="2">
        <f t="shared" si="27"/>
        <v>0.15069444444331262</v>
      </c>
      <c r="R617" s="2">
        <f>SUMIF('cocina'!A:A,M617,'cocina'!H:H)/1440</f>
        <v>3.2638888888888891E-2</v>
      </c>
      <c r="S617" s="2">
        <f t="shared" si="28"/>
        <v>0.11805555555442374</v>
      </c>
      <c r="T617" t="str">
        <f t="shared" si="29"/>
        <v>SÍ</v>
      </c>
    </row>
    <row r="618" spans="1:20" x14ac:dyDescent="0.25">
      <c r="A618" s="6">
        <v>13</v>
      </c>
      <c r="B618" t="s">
        <v>102</v>
      </c>
      <c r="C618">
        <v>5</v>
      </c>
      <c r="D618" s="2">
        <v>45022.055555555555</v>
      </c>
      <c r="E618" s="1">
        <f>sala[[#This Row],[Hora de llegada]]</f>
        <v>45022.055555555555</v>
      </c>
      <c r="F618" s="2">
        <v>45022.220138888886</v>
      </c>
      <c r="G618" s="1">
        <f>sala[[#This Row],[Hora de Salida]]</f>
        <v>45022.220138888886</v>
      </c>
      <c r="H618" t="s">
        <v>29</v>
      </c>
      <c r="I618" t="s">
        <v>17</v>
      </c>
      <c r="J618" t="s">
        <v>30</v>
      </c>
      <c r="K618" s="13">
        <v>38.18</v>
      </c>
      <c r="L618" t="s">
        <v>31</v>
      </c>
      <c r="M618">
        <v>617</v>
      </c>
      <c r="N618" t="s">
        <v>55</v>
      </c>
      <c r="O618" t="s">
        <v>558</v>
      </c>
      <c r="P618" s="11">
        <f>SUMIF('cocina'!A:A,M618,'cocina'!K:K)</f>
        <v>142</v>
      </c>
      <c r="Q618" s="2">
        <f t="shared" si="27"/>
        <v>0.16458333333139308</v>
      </c>
      <c r="R618" s="2">
        <f>SUMIF('cocina'!A:A,M618,'cocina'!H:H)/1440</f>
        <v>3.5416666666666666E-2</v>
      </c>
      <c r="S618" s="2">
        <f t="shared" si="28"/>
        <v>0.12916666666472643</v>
      </c>
      <c r="T618" t="str">
        <f t="shared" si="29"/>
        <v>SÍ</v>
      </c>
    </row>
    <row r="619" spans="1:20" x14ac:dyDescent="0.25">
      <c r="A619" s="6">
        <v>3</v>
      </c>
      <c r="B619" t="s">
        <v>959</v>
      </c>
      <c r="C619">
        <v>5</v>
      </c>
      <c r="D619" s="2">
        <v>45022.038888888892</v>
      </c>
      <c r="E619" s="1">
        <f>sala[[#This Row],[Hora de llegada]]</f>
        <v>45022.038888888892</v>
      </c>
      <c r="F619" s="2">
        <v>45022.133333333331</v>
      </c>
      <c r="G619" s="1">
        <f>sala[[#This Row],[Hora de Salida]]</f>
        <v>45022.133333333331</v>
      </c>
      <c r="H619" t="s">
        <v>39</v>
      </c>
      <c r="I619" t="s">
        <v>24</v>
      </c>
      <c r="J619" t="s">
        <v>30</v>
      </c>
      <c r="K619" s="13">
        <v>25.93</v>
      </c>
      <c r="L619" t="s">
        <v>31</v>
      </c>
      <c r="M619">
        <v>618</v>
      </c>
      <c r="N619" t="s">
        <v>75</v>
      </c>
      <c r="O619" t="s">
        <v>960</v>
      </c>
      <c r="P619" s="11">
        <f>SUMIF('cocina'!A:A,M619,'cocina'!K:K)</f>
        <v>319</v>
      </c>
      <c r="Q619" s="2">
        <f t="shared" si="27"/>
        <v>9.4444444439432118E-2</v>
      </c>
      <c r="R619" s="2">
        <f>SUMIF('cocina'!A:A,M619,'cocina'!H:H)/1440</f>
        <v>8.1944444444444445E-2</v>
      </c>
      <c r="S619" s="2">
        <f t="shared" si="28"/>
        <v>1.2499999994987673E-2</v>
      </c>
      <c r="T619" t="str">
        <f t="shared" si="29"/>
        <v>SÍ</v>
      </c>
    </row>
    <row r="620" spans="1:20" x14ac:dyDescent="0.25">
      <c r="A620" s="6">
        <v>6</v>
      </c>
      <c r="B620" t="s">
        <v>625</v>
      </c>
      <c r="C620">
        <v>4</v>
      </c>
      <c r="D620" s="2">
        <v>45022.011111111111</v>
      </c>
      <c r="E620" s="1">
        <f>sala[[#This Row],[Hora de llegada]]</f>
        <v>45022.011111111111</v>
      </c>
      <c r="F620" s="2">
        <v>45022.111805555556</v>
      </c>
      <c r="G620" s="1">
        <f>sala[[#This Row],[Hora de Salida]]</f>
        <v>45022.111805555556</v>
      </c>
      <c r="H620" t="s">
        <v>35</v>
      </c>
      <c r="I620" t="s">
        <v>43</v>
      </c>
      <c r="J620" t="s">
        <v>30</v>
      </c>
      <c r="K620" s="13">
        <v>16.440000000000001</v>
      </c>
      <c r="L620" t="s">
        <v>19</v>
      </c>
      <c r="M620">
        <v>619</v>
      </c>
      <c r="N620" t="s">
        <v>70</v>
      </c>
      <c r="O620" t="s">
        <v>961</v>
      </c>
      <c r="P620" s="11">
        <f>SUMIF('cocina'!A:A,M620,'cocina'!K:K)</f>
        <v>132</v>
      </c>
      <c r="Q620" s="2">
        <f t="shared" si="27"/>
        <v>0.10069444444525288</v>
      </c>
      <c r="R620" s="2">
        <f>SUMIF('cocina'!A:A,M620,'cocina'!H:H)/1440</f>
        <v>6.6666666666666666E-2</v>
      </c>
      <c r="S620" s="2">
        <f t="shared" si="28"/>
        <v>3.4027777778586218E-2</v>
      </c>
      <c r="T620" t="str">
        <f t="shared" si="29"/>
        <v>SÍ</v>
      </c>
    </row>
    <row r="621" spans="1:20" x14ac:dyDescent="0.25">
      <c r="A621" s="6">
        <v>16</v>
      </c>
      <c r="B621" t="s">
        <v>962</v>
      </c>
      <c r="C621">
        <v>3</v>
      </c>
      <c r="D621" s="2">
        <v>45022.117361111108</v>
      </c>
      <c r="E621" s="1">
        <f>sala[[#This Row],[Hora de llegada]]</f>
        <v>45022.117361111108</v>
      </c>
      <c r="F621" s="2">
        <v>45022.254861111112</v>
      </c>
      <c r="G621" s="1">
        <f>sala[[#This Row],[Hora de Salida]]</f>
        <v>45022.254861111112</v>
      </c>
      <c r="H621" t="s">
        <v>39</v>
      </c>
      <c r="I621" t="s">
        <v>17</v>
      </c>
      <c r="J621" t="s">
        <v>30</v>
      </c>
      <c r="K621" s="13">
        <v>26.64</v>
      </c>
      <c r="L621" t="s">
        <v>19</v>
      </c>
      <c r="M621">
        <v>620</v>
      </c>
      <c r="N621" t="s">
        <v>36</v>
      </c>
      <c r="O621" t="s">
        <v>191</v>
      </c>
      <c r="P621" s="11">
        <f>SUMIF('cocina'!A:A,M621,'cocina'!K:K)</f>
        <v>57</v>
      </c>
      <c r="Q621" s="2">
        <f t="shared" si="27"/>
        <v>0.13750000000436557</v>
      </c>
      <c r="R621" s="2">
        <f>SUMIF('cocina'!A:A,M621,'cocina'!H:H)/1440</f>
        <v>2.7777777777777776E-2</v>
      </c>
      <c r="S621" s="2">
        <f t="shared" si="28"/>
        <v>0.1097222222265878</v>
      </c>
      <c r="T621" t="str">
        <f t="shared" si="29"/>
        <v>SÍ</v>
      </c>
    </row>
    <row r="622" spans="1:20" x14ac:dyDescent="0.25">
      <c r="A622" s="6">
        <v>5</v>
      </c>
      <c r="B622" t="s">
        <v>963</v>
      </c>
      <c r="C622">
        <v>2</v>
      </c>
      <c r="D622" s="2">
        <v>45022.047222222223</v>
      </c>
      <c r="E622" s="1">
        <f>sala[[#This Row],[Hora de llegada]]</f>
        <v>45022.047222222223</v>
      </c>
      <c r="F622" s="2">
        <v>45022.102083333331</v>
      </c>
      <c r="G622" s="1">
        <f>sala[[#This Row],[Hora de Salida]]</f>
        <v>45022.102083333331</v>
      </c>
      <c r="H622" t="s">
        <v>29</v>
      </c>
      <c r="I622" t="s">
        <v>17</v>
      </c>
      <c r="J622" t="s">
        <v>30</v>
      </c>
      <c r="K622" s="13">
        <v>42.27</v>
      </c>
      <c r="L622" t="s">
        <v>46</v>
      </c>
      <c r="M622">
        <v>621</v>
      </c>
      <c r="N622" t="s">
        <v>70</v>
      </c>
      <c r="O622" t="s">
        <v>44</v>
      </c>
      <c r="P622" s="11">
        <f>SUMIF('cocina'!A:A,M622,'cocina'!K:K)</f>
        <v>105</v>
      </c>
      <c r="Q622" s="2">
        <f t="shared" si="27"/>
        <v>6.5277777774705711E-2</v>
      </c>
      <c r="R622" s="2">
        <f>SUMIF('cocina'!A:A,M622,'cocina'!H:H)/1440</f>
        <v>5.5555555555555558E-3</v>
      </c>
      <c r="S622" s="2">
        <f t="shared" si="28"/>
        <v>5.9722222219150155E-2</v>
      </c>
      <c r="T622" t="str">
        <f t="shared" si="29"/>
        <v>SÍ</v>
      </c>
    </row>
    <row r="623" spans="1:20" x14ac:dyDescent="0.25">
      <c r="A623" s="6">
        <v>7</v>
      </c>
      <c r="B623" t="s">
        <v>914</v>
      </c>
      <c r="C623">
        <v>5</v>
      </c>
      <c r="D623" s="2">
        <v>45022.088194444441</v>
      </c>
      <c r="E623" s="1">
        <f>sala[[#This Row],[Hora de llegada]]</f>
        <v>45022.088194444441</v>
      </c>
      <c r="F623" s="2">
        <v>45022.229861111111</v>
      </c>
      <c r="G623" s="1">
        <f>sala[[#This Row],[Hora de Salida]]</f>
        <v>45022.229861111111</v>
      </c>
      <c r="H623" t="s">
        <v>16</v>
      </c>
      <c r="I623" t="s">
        <v>43</v>
      </c>
      <c r="J623" t="s">
        <v>30</v>
      </c>
      <c r="K623" s="13">
        <v>11.47</v>
      </c>
      <c r="L623" t="s">
        <v>19</v>
      </c>
      <c r="M623">
        <v>622</v>
      </c>
      <c r="N623" t="s">
        <v>94</v>
      </c>
      <c r="O623" t="s">
        <v>964</v>
      </c>
      <c r="P623" s="11">
        <f>SUMIF('cocina'!A:A,M623,'cocina'!K:K)</f>
        <v>121</v>
      </c>
      <c r="Q623" s="2">
        <f t="shared" si="27"/>
        <v>0.14166666667006211</v>
      </c>
      <c r="R623" s="2">
        <f>SUMIF('cocina'!A:A,M623,'cocina'!H:H)/1440</f>
        <v>5.4166666666666669E-2</v>
      </c>
      <c r="S623" s="2">
        <f t="shared" si="28"/>
        <v>8.7500000003395445E-2</v>
      </c>
      <c r="T623" t="str">
        <f t="shared" si="29"/>
        <v>SÍ</v>
      </c>
    </row>
    <row r="624" spans="1:20" x14ac:dyDescent="0.25">
      <c r="A624" s="6">
        <v>13</v>
      </c>
      <c r="B624" t="s">
        <v>710</v>
      </c>
      <c r="C624">
        <v>1</v>
      </c>
      <c r="D624" s="2">
        <v>45022.03125</v>
      </c>
      <c r="E624" s="1">
        <f>sala[[#This Row],[Hora de llegada]]</f>
        <v>45022.03125</v>
      </c>
      <c r="F624" s="2">
        <v>45022.131944444445</v>
      </c>
      <c r="G624" s="1">
        <f>sala[[#This Row],[Hora de Salida]]</f>
        <v>45022.131944444445</v>
      </c>
      <c r="H624" t="s">
        <v>16</v>
      </c>
      <c r="I624" t="s">
        <v>17</v>
      </c>
      <c r="J624" t="s">
        <v>25</v>
      </c>
      <c r="K624" s="13">
        <v>22.05</v>
      </c>
      <c r="L624" t="s">
        <v>31</v>
      </c>
      <c r="M624">
        <v>623</v>
      </c>
      <c r="N624" t="s">
        <v>55</v>
      </c>
      <c r="O624" t="s">
        <v>965</v>
      </c>
      <c r="P624" s="11">
        <f>SUMIF('cocina'!A:A,M624,'cocina'!K:K)</f>
        <v>235</v>
      </c>
      <c r="Q624" s="2">
        <f t="shared" si="27"/>
        <v>0.10069444444525288</v>
      </c>
      <c r="R624" s="2">
        <f>SUMIF('cocina'!A:A,M624,'cocina'!H:H)/1440</f>
        <v>0.10069444444444445</v>
      </c>
      <c r="S624" s="2">
        <f t="shared" si="28"/>
        <v>8.0843665095642336E-13</v>
      </c>
      <c r="T624" t="str">
        <f t="shared" si="29"/>
        <v>SÍ</v>
      </c>
    </row>
    <row r="625" spans="1:20" x14ac:dyDescent="0.25">
      <c r="A625" s="6">
        <v>1</v>
      </c>
      <c r="B625" t="s">
        <v>626</v>
      </c>
      <c r="C625">
        <v>4</v>
      </c>
      <c r="D625" s="2">
        <v>45022.080555555556</v>
      </c>
      <c r="E625" s="1">
        <f>sala[[#This Row],[Hora de llegada]]</f>
        <v>45022.080555555556</v>
      </c>
      <c r="F625" s="2">
        <v>45022.143055555556</v>
      </c>
      <c r="G625" s="1">
        <f>sala[[#This Row],[Hora de Salida]]</f>
        <v>45022.143055555556</v>
      </c>
      <c r="H625" t="s">
        <v>23</v>
      </c>
      <c r="I625" t="s">
        <v>43</v>
      </c>
      <c r="J625" t="s">
        <v>30</v>
      </c>
      <c r="K625" s="13">
        <v>38</v>
      </c>
      <c r="L625" t="s">
        <v>19</v>
      </c>
      <c r="M625">
        <v>624</v>
      </c>
      <c r="N625" t="s">
        <v>94</v>
      </c>
      <c r="O625" t="s">
        <v>966</v>
      </c>
      <c r="P625" s="11">
        <f>SUMIF('cocina'!A:A,M625,'cocina'!K:K)</f>
        <v>102</v>
      </c>
      <c r="Q625" s="2">
        <f t="shared" si="27"/>
        <v>6.25E-2</v>
      </c>
      <c r="R625" s="2">
        <f>SUMIF('cocina'!A:A,M625,'cocina'!H:H)/1440</f>
        <v>5.486111111111111E-2</v>
      </c>
      <c r="S625" s="2">
        <f t="shared" si="28"/>
        <v>7.6388888888888895E-3</v>
      </c>
      <c r="T625" t="str">
        <f t="shared" si="29"/>
        <v>SÍ</v>
      </c>
    </row>
    <row r="626" spans="1:20" x14ac:dyDescent="0.25">
      <c r="A626" s="6">
        <v>5</v>
      </c>
      <c r="B626" t="s">
        <v>967</v>
      </c>
      <c r="C626">
        <v>4</v>
      </c>
      <c r="D626" s="2">
        <v>45022.006249999999</v>
      </c>
      <c r="E626" s="1">
        <f>sala[[#This Row],[Hora de llegada]]</f>
        <v>45022.006249999999</v>
      </c>
      <c r="F626" s="2">
        <v>45022.140277777777</v>
      </c>
      <c r="G626" s="1">
        <f>sala[[#This Row],[Hora de Salida]]</f>
        <v>45022.140277777777</v>
      </c>
      <c r="H626" t="s">
        <v>39</v>
      </c>
      <c r="I626" t="s">
        <v>43</v>
      </c>
      <c r="J626" t="s">
        <v>30</v>
      </c>
      <c r="K626" s="13">
        <v>41.73</v>
      </c>
      <c r="L626" t="s">
        <v>46</v>
      </c>
      <c r="M626">
        <v>625</v>
      </c>
      <c r="N626" t="s">
        <v>75</v>
      </c>
      <c r="O626" t="s">
        <v>968</v>
      </c>
      <c r="P626" s="11">
        <f>SUMIF('cocina'!A:A,M626,'cocina'!K:K)</f>
        <v>139</v>
      </c>
      <c r="Q626" s="2">
        <f t="shared" si="27"/>
        <v>0.14444444444476781</v>
      </c>
      <c r="R626" s="2">
        <f>SUMIF('cocina'!A:A,M626,'cocina'!H:H)/1440</f>
        <v>6.7361111111111108E-2</v>
      </c>
      <c r="S626" s="2">
        <f t="shared" si="28"/>
        <v>7.7083333333656703E-2</v>
      </c>
      <c r="T626" t="str">
        <f t="shared" si="29"/>
        <v>SÍ</v>
      </c>
    </row>
    <row r="627" spans="1:20" x14ac:dyDescent="0.25">
      <c r="A627" s="6">
        <v>14</v>
      </c>
      <c r="B627" t="s">
        <v>969</v>
      </c>
      <c r="C627">
        <v>4</v>
      </c>
      <c r="D627" s="2">
        <v>45022.114583333336</v>
      </c>
      <c r="E627" s="1">
        <f>sala[[#This Row],[Hora de llegada]]</f>
        <v>45022.114583333336</v>
      </c>
      <c r="F627" s="2">
        <v>45022.173611111109</v>
      </c>
      <c r="G627" s="1">
        <f>sala[[#This Row],[Hora de Salida]]</f>
        <v>45022.173611111109</v>
      </c>
      <c r="H627" t="s">
        <v>39</v>
      </c>
      <c r="I627" t="s">
        <v>24</v>
      </c>
      <c r="J627" t="s">
        <v>30</v>
      </c>
      <c r="K627" s="13">
        <v>19.239999999999998</v>
      </c>
      <c r="L627" t="s">
        <v>31</v>
      </c>
      <c r="M627">
        <v>626</v>
      </c>
      <c r="N627" t="s">
        <v>94</v>
      </c>
      <c r="O627" t="s">
        <v>970</v>
      </c>
      <c r="P627" s="11">
        <f>SUMIF('cocina'!A:A,M627,'cocina'!K:K)</f>
        <v>137</v>
      </c>
      <c r="Q627" s="2">
        <f t="shared" si="27"/>
        <v>5.9027777773735579E-2</v>
      </c>
      <c r="R627" s="2">
        <f>SUMIF('cocina'!A:A,M627,'cocina'!H:H)/1440</f>
        <v>4.027777777777778E-2</v>
      </c>
      <c r="S627" s="2">
        <f t="shared" si="28"/>
        <v>1.8749999995957799E-2</v>
      </c>
      <c r="T627" t="str">
        <f t="shared" si="29"/>
        <v>SÍ</v>
      </c>
    </row>
    <row r="628" spans="1:20" x14ac:dyDescent="0.25">
      <c r="A628" s="6">
        <v>4</v>
      </c>
      <c r="B628" t="s">
        <v>390</v>
      </c>
      <c r="C628">
        <v>3</v>
      </c>
      <c r="D628" s="2">
        <v>45022.099305555559</v>
      </c>
      <c r="E628" s="1">
        <f>sala[[#This Row],[Hora de llegada]]</f>
        <v>45022.099305555559</v>
      </c>
      <c r="F628" s="2">
        <v>45022.175694444442</v>
      </c>
      <c r="G628" s="1">
        <f>sala[[#This Row],[Hora de Salida]]</f>
        <v>45022.175694444442</v>
      </c>
      <c r="H628" t="s">
        <v>16</v>
      </c>
      <c r="I628" t="s">
        <v>17</v>
      </c>
      <c r="J628" t="s">
        <v>30</v>
      </c>
      <c r="K628" s="13">
        <v>44.24</v>
      </c>
      <c r="L628" t="s">
        <v>46</v>
      </c>
      <c r="M628">
        <v>627</v>
      </c>
      <c r="N628" t="s">
        <v>70</v>
      </c>
      <c r="O628" t="s">
        <v>113</v>
      </c>
      <c r="P628" s="11">
        <f>SUMIF('cocina'!A:A,M628,'cocina'!K:K)</f>
        <v>21</v>
      </c>
      <c r="Q628" s="2">
        <f t="shared" si="27"/>
        <v>8.6805555549896482E-2</v>
      </c>
      <c r="R628" s="2">
        <f>SUMIF('cocina'!A:A,M628,'cocina'!H:H)/1440</f>
        <v>2.5694444444444443E-2</v>
      </c>
      <c r="S628" s="2">
        <f t="shared" si="28"/>
        <v>6.1111111105452039E-2</v>
      </c>
      <c r="T628" t="str">
        <f t="shared" si="29"/>
        <v>SÍ</v>
      </c>
    </row>
    <row r="629" spans="1:20" x14ac:dyDescent="0.25">
      <c r="A629" s="6">
        <v>2</v>
      </c>
      <c r="B629" t="s">
        <v>356</v>
      </c>
      <c r="C629">
        <v>1</v>
      </c>
      <c r="D629" s="2">
        <v>45022.006249999999</v>
      </c>
      <c r="E629" s="1">
        <f>sala[[#This Row],[Hora de llegada]]</f>
        <v>45022.006249999999</v>
      </c>
      <c r="F629" s="2">
        <v>45022.067361111112</v>
      </c>
      <c r="G629" s="1">
        <f>sala[[#This Row],[Hora de Salida]]</f>
        <v>45022.067361111112</v>
      </c>
      <c r="H629" t="s">
        <v>16</v>
      </c>
      <c r="I629" t="s">
        <v>24</v>
      </c>
      <c r="J629" t="s">
        <v>30</v>
      </c>
      <c r="K629" s="13">
        <v>15.03</v>
      </c>
      <c r="L629" t="s">
        <v>19</v>
      </c>
      <c r="M629">
        <v>628</v>
      </c>
      <c r="N629" t="s">
        <v>75</v>
      </c>
      <c r="O629" t="s">
        <v>971</v>
      </c>
      <c r="P629" s="11">
        <f>SUMIF('cocina'!A:A,M629,'cocina'!K:K)</f>
        <v>168</v>
      </c>
      <c r="Q629" s="2">
        <f t="shared" si="27"/>
        <v>6.1111111113859806E-2</v>
      </c>
      <c r="R629" s="2">
        <f>SUMIF('cocina'!A:A,M629,'cocina'!H:H)/1440</f>
        <v>2.9861111111111113E-2</v>
      </c>
      <c r="S629" s="2">
        <f t="shared" si="28"/>
        <v>3.125000000274869E-2</v>
      </c>
      <c r="T629" t="str">
        <f t="shared" si="29"/>
        <v>SÍ</v>
      </c>
    </row>
    <row r="630" spans="1:20" x14ac:dyDescent="0.25">
      <c r="A630" s="6">
        <v>17</v>
      </c>
      <c r="B630" t="s">
        <v>108</v>
      </c>
      <c r="C630">
        <v>2</v>
      </c>
      <c r="D630" s="2">
        <v>45022.088194444441</v>
      </c>
      <c r="E630" s="1">
        <f>sala[[#This Row],[Hora de llegada]]</f>
        <v>45022.088194444441</v>
      </c>
      <c r="F630" s="2">
        <v>45022.246527777781</v>
      </c>
      <c r="G630" s="1">
        <f>sala[[#This Row],[Hora de Salida]]</f>
        <v>45022.246527777781</v>
      </c>
      <c r="H630" t="s">
        <v>39</v>
      </c>
      <c r="I630" t="s">
        <v>43</v>
      </c>
      <c r="J630" t="s">
        <v>18</v>
      </c>
      <c r="K630" s="13">
        <v>26.07</v>
      </c>
      <c r="L630" t="s">
        <v>46</v>
      </c>
      <c r="M630">
        <v>629</v>
      </c>
      <c r="N630" t="s">
        <v>94</v>
      </c>
      <c r="O630" t="s">
        <v>972</v>
      </c>
      <c r="P630" s="11">
        <f>SUMIF('cocina'!A:A,M630,'cocina'!K:K)</f>
        <v>130</v>
      </c>
      <c r="Q630" s="2">
        <f t="shared" si="27"/>
        <v>0.16875000000679088</v>
      </c>
      <c r="R630" s="2">
        <f>SUMIF('cocina'!A:A,M630,'cocina'!H:H)/1440</f>
        <v>5.8333333333333334E-2</v>
      </c>
      <c r="S630" s="2">
        <f t="shared" si="28"/>
        <v>0.11041666667345755</v>
      </c>
      <c r="T630" t="str">
        <f t="shared" si="29"/>
        <v>SÍ</v>
      </c>
    </row>
    <row r="631" spans="1:20" x14ac:dyDescent="0.25">
      <c r="A631" s="6">
        <v>2</v>
      </c>
      <c r="B631" t="s">
        <v>544</v>
      </c>
      <c r="C631">
        <v>2</v>
      </c>
      <c r="D631" s="2">
        <v>45022.001388888886</v>
      </c>
      <c r="E631" s="1">
        <f>sala[[#This Row],[Hora de llegada]]</f>
        <v>45022.001388888886</v>
      </c>
      <c r="F631" s="2">
        <v>45022.117361111108</v>
      </c>
      <c r="G631" s="1">
        <f>sala[[#This Row],[Hora de Salida]]</f>
        <v>45022.117361111108</v>
      </c>
      <c r="H631" t="s">
        <v>35</v>
      </c>
      <c r="I631" t="s">
        <v>17</v>
      </c>
      <c r="J631" t="s">
        <v>18</v>
      </c>
      <c r="K631" s="13">
        <v>36.619999999999997</v>
      </c>
      <c r="L631" t="s">
        <v>31</v>
      </c>
      <c r="M631">
        <v>630</v>
      </c>
      <c r="N631" t="s">
        <v>52</v>
      </c>
      <c r="O631" t="s">
        <v>973</v>
      </c>
      <c r="P631" s="11">
        <f>SUMIF('cocina'!A:A,M631,'cocina'!K:K)</f>
        <v>182</v>
      </c>
      <c r="Q631" s="2">
        <f t="shared" si="27"/>
        <v>0.11597222222189885</v>
      </c>
      <c r="R631" s="2">
        <f>SUMIF('cocina'!A:A,M631,'cocina'!H:H)/1440</f>
        <v>5.2083333333333336E-2</v>
      </c>
      <c r="S631" s="2">
        <f t="shared" si="28"/>
        <v>6.3888888888565504E-2</v>
      </c>
      <c r="T631" t="str">
        <f t="shared" si="29"/>
        <v>SÍ</v>
      </c>
    </row>
    <row r="632" spans="1:20" x14ac:dyDescent="0.25">
      <c r="A632" s="6">
        <v>6</v>
      </c>
      <c r="B632" t="s">
        <v>660</v>
      </c>
      <c r="C632">
        <v>1</v>
      </c>
      <c r="D632" s="2">
        <v>45022.01458333333</v>
      </c>
      <c r="E632" s="1">
        <f>sala[[#This Row],[Hora de llegada]]</f>
        <v>45022.01458333333</v>
      </c>
      <c r="F632" s="2">
        <v>45022.118750000001</v>
      </c>
      <c r="G632" s="1">
        <f>sala[[#This Row],[Hora de Salida]]</f>
        <v>45022.118750000001</v>
      </c>
      <c r="H632" t="s">
        <v>35</v>
      </c>
      <c r="I632" t="s">
        <v>43</v>
      </c>
      <c r="J632" t="s">
        <v>30</v>
      </c>
      <c r="K632" s="13">
        <v>39.71</v>
      </c>
      <c r="L632" t="s">
        <v>19</v>
      </c>
      <c r="M632">
        <v>631</v>
      </c>
      <c r="N632" t="s">
        <v>26</v>
      </c>
      <c r="O632" t="s">
        <v>346</v>
      </c>
      <c r="P632" s="11">
        <f>SUMIF('cocina'!A:A,M632,'cocina'!K:K)</f>
        <v>66</v>
      </c>
      <c r="Q632" s="2">
        <f t="shared" si="27"/>
        <v>0.10416666667151731</v>
      </c>
      <c r="R632" s="2">
        <f>SUMIF('cocina'!A:A,M632,'cocina'!H:H)/1440</f>
        <v>3.1944444444444442E-2</v>
      </c>
      <c r="S632" s="2">
        <f t="shared" si="28"/>
        <v>7.2222222227072863E-2</v>
      </c>
      <c r="T632" t="str">
        <f t="shared" si="29"/>
        <v>SÍ</v>
      </c>
    </row>
    <row r="633" spans="1:20" x14ac:dyDescent="0.25">
      <c r="A633" s="6">
        <v>16</v>
      </c>
      <c r="B633" t="s">
        <v>974</v>
      </c>
      <c r="C633">
        <v>2</v>
      </c>
      <c r="D633" s="2">
        <v>45022.010416666664</v>
      </c>
      <c r="E633" s="1">
        <f>sala[[#This Row],[Hora de llegada]]</f>
        <v>45022.010416666664</v>
      </c>
      <c r="F633" s="2">
        <v>45022.121527777781</v>
      </c>
      <c r="G633" s="1">
        <f>sala[[#This Row],[Hora de Salida]]</f>
        <v>45022.121527777781</v>
      </c>
      <c r="H633" t="s">
        <v>16</v>
      </c>
      <c r="I633" t="s">
        <v>24</v>
      </c>
      <c r="J633" t="s">
        <v>30</v>
      </c>
      <c r="K633" s="13">
        <v>22.41</v>
      </c>
      <c r="L633" t="s">
        <v>31</v>
      </c>
      <c r="M633">
        <v>632</v>
      </c>
      <c r="N633" t="s">
        <v>70</v>
      </c>
      <c r="O633" t="s">
        <v>975</v>
      </c>
      <c r="P633" s="11">
        <f>SUMIF('cocina'!A:A,M633,'cocina'!K:K)</f>
        <v>129</v>
      </c>
      <c r="Q633" s="2">
        <f t="shared" si="27"/>
        <v>0.11111111111677019</v>
      </c>
      <c r="R633" s="2">
        <f>SUMIF('cocina'!A:A,M633,'cocina'!H:H)/1440</f>
        <v>6.1111111111111109E-2</v>
      </c>
      <c r="S633" s="2">
        <f t="shared" si="28"/>
        <v>5.000000000565908E-2</v>
      </c>
      <c r="T633" t="str">
        <f t="shared" si="29"/>
        <v>SÍ</v>
      </c>
    </row>
    <row r="634" spans="1:20" x14ac:dyDescent="0.25">
      <c r="A634" s="6">
        <v>16</v>
      </c>
      <c r="B634" t="s">
        <v>976</v>
      </c>
      <c r="C634">
        <v>5</v>
      </c>
      <c r="D634" s="2">
        <v>45022.154861111114</v>
      </c>
      <c r="E634" s="1">
        <f>sala[[#This Row],[Hora de llegada]]</f>
        <v>45022.154861111114</v>
      </c>
      <c r="F634" s="2">
        <v>45022.227777777778</v>
      </c>
      <c r="G634" s="1">
        <f>sala[[#This Row],[Hora de Salida]]</f>
        <v>45022.227777777778</v>
      </c>
      <c r="H634" t="s">
        <v>16</v>
      </c>
      <c r="I634" t="s">
        <v>17</v>
      </c>
      <c r="J634" t="s">
        <v>30</v>
      </c>
      <c r="K634" s="13">
        <v>11.19</v>
      </c>
      <c r="L634" t="s">
        <v>19</v>
      </c>
      <c r="M634">
        <v>633</v>
      </c>
      <c r="N634" t="s">
        <v>52</v>
      </c>
      <c r="O634" t="s">
        <v>977</v>
      </c>
      <c r="P634" s="11">
        <f>SUMIF('cocina'!A:A,M634,'cocina'!K:K)</f>
        <v>236</v>
      </c>
      <c r="Q634" s="2">
        <f t="shared" si="27"/>
        <v>7.2916666664241347E-2</v>
      </c>
      <c r="R634" s="2">
        <f>SUMIF('cocina'!A:A,M634,'cocina'!H:H)/1440</f>
        <v>0.10347222222222222</v>
      </c>
      <c r="S634" s="2">
        <f t="shared" si="28"/>
        <v>0</v>
      </c>
      <c r="T634" t="str">
        <f t="shared" si="29"/>
        <v>NO</v>
      </c>
    </row>
    <row r="635" spans="1:20" x14ac:dyDescent="0.25">
      <c r="A635" s="6">
        <v>2</v>
      </c>
      <c r="B635" t="s">
        <v>687</v>
      </c>
      <c r="C635">
        <v>1</v>
      </c>
      <c r="D635" s="2">
        <v>45022.002083333333</v>
      </c>
      <c r="E635" s="1">
        <f>sala[[#This Row],[Hora de llegada]]</f>
        <v>45022.002083333333</v>
      </c>
      <c r="F635" s="2">
        <v>45022.15</v>
      </c>
      <c r="G635" s="1">
        <f>sala[[#This Row],[Hora de Salida]]</f>
        <v>45022.15</v>
      </c>
      <c r="H635" t="s">
        <v>23</v>
      </c>
      <c r="I635" t="s">
        <v>24</v>
      </c>
      <c r="J635" t="s">
        <v>30</v>
      </c>
      <c r="K635" s="13">
        <v>29.25</v>
      </c>
      <c r="L635" t="s">
        <v>19</v>
      </c>
      <c r="M635">
        <v>634</v>
      </c>
      <c r="N635" t="s">
        <v>47</v>
      </c>
      <c r="O635" t="s">
        <v>978</v>
      </c>
      <c r="P635" s="11">
        <f>SUMIF('cocina'!A:A,M635,'cocina'!K:K)</f>
        <v>344</v>
      </c>
      <c r="Q635" s="2">
        <f t="shared" si="27"/>
        <v>0.14791666666860692</v>
      </c>
      <c r="R635" s="2">
        <f>SUMIF('cocina'!A:A,M635,'cocina'!H:H)/1440</f>
        <v>0.10902777777777778</v>
      </c>
      <c r="S635" s="2">
        <f t="shared" si="28"/>
        <v>3.8888888890829143E-2</v>
      </c>
      <c r="T635" t="str">
        <f t="shared" si="29"/>
        <v>SÍ</v>
      </c>
    </row>
    <row r="636" spans="1:20" x14ac:dyDescent="0.25">
      <c r="A636" s="6">
        <v>5</v>
      </c>
      <c r="B636" t="s">
        <v>979</v>
      </c>
      <c r="C636">
        <v>2</v>
      </c>
      <c r="D636" s="2">
        <v>45022.011805555558</v>
      </c>
      <c r="E636" s="1">
        <f>sala[[#This Row],[Hora de llegada]]</f>
        <v>45022.011805555558</v>
      </c>
      <c r="F636" s="2">
        <v>45022.12777777778</v>
      </c>
      <c r="G636" s="1">
        <f>sala[[#This Row],[Hora de Salida]]</f>
        <v>45022.12777777778</v>
      </c>
      <c r="H636" t="s">
        <v>29</v>
      </c>
      <c r="I636" t="s">
        <v>17</v>
      </c>
      <c r="J636" t="s">
        <v>30</v>
      </c>
      <c r="K636" s="13">
        <v>22.15</v>
      </c>
      <c r="L636" t="s">
        <v>31</v>
      </c>
      <c r="M636">
        <v>635</v>
      </c>
      <c r="N636" t="s">
        <v>40</v>
      </c>
      <c r="O636" t="s">
        <v>62</v>
      </c>
      <c r="P636" s="11">
        <f>SUMIF('cocina'!A:A,M636,'cocina'!K:K)</f>
        <v>58</v>
      </c>
      <c r="Q636" s="2">
        <f t="shared" si="27"/>
        <v>0.11597222222189885</v>
      </c>
      <c r="R636" s="2">
        <f>SUMIF('cocina'!A:A,M636,'cocina'!H:H)/1440</f>
        <v>1.7361111111111112E-2</v>
      </c>
      <c r="S636" s="2">
        <f t="shared" si="28"/>
        <v>9.8611111110787741E-2</v>
      </c>
      <c r="T636" t="str">
        <f t="shared" si="29"/>
        <v>SÍ</v>
      </c>
    </row>
    <row r="637" spans="1:20" x14ac:dyDescent="0.25">
      <c r="A637" s="6">
        <v>14</v>
      </c>
      <c r="B637" t="s">
        <v>980</v>
      </c>
      <c r="C637">
        <v>3</v>
      </c>
      <c r="D637" s="2">
        <v>45022.149305555555</v>
      </c>
      <c r="E637" s="1">
        <f>sala[[#This Row],[Hora de llegada]]</f>
        <v>45022.149305555555</v>
      </c>
      <c r="F637" s="2">
        <v>45022.241666666669</v>
      </c>
      <c r="G637" s="1">
        <f>sala[[#This Row],[Hora de Salida]]</f>
        <v>45022.241666666669</v>
      </c>
      <c r="H637" t="s">
        <v>35</v>
      </c>
      <c r="I637" t="s">
        <v>43</v>
      </c>
      <c r="J637" t="s">
        <v>18</v>
      </c>
      <c r="K637" s="13">
        <v>32.86</v>
      </c>
      <c r="L637" t="s">
        <v>31</v>
      </c>
      <c r="M637">
        <v>636</v>
      </c>
      <c r="N637" t="s">
        <v>70</v>
      </c>
      <c r="O637" t="s">
        <v>981</v>
      </c>
      <c r="P637" s="11">
        <f>SUMIF('cocina'!A:A,M637,'cocina'!K:K)</f>
        <v>126</v>
      </c>
      <c r="Q637" s="2">
        <f t="shared" si="27"/>
        <v>9.2361111113859806E-2</v>
      </c>
      <c r="R637" s="2">
        <f>SUMIF('cocina'!A:A,M637,'cocina'!H:H)/1440</f>
        <v>0.10486111111111111</v>
      </c>
      <c r="S637" s="2">
        <f t="shared" si="28"/>
        <v>0</v>
      </c>
      <c r="T637" t="str">
        <f t="shared" si="29"/>
        <v>NO</v>
      </c>
    </row>
    <row r="638" spans="1:20" x14ac:dyDescent="0.25">
      <c r="A638" s="6">
        <v>6</v>
      </c>
      <c r="B638" t="s">
        <v>982</v>
      </c>
      <c r="C638">
        <v>3</v>
      </c>
      <c r="D638" s="2">
        <v>45022.079861111109</v>
      </c>
      <c r="E638" s="1">
        <f>sala[[#This Row],[Hora de llegada]]</f>
        <v>45022.079861111109</v>
      </c>
      <c r="F638" s="2">
        <v>45022.188888888886</v>
      </c>
      <c r="G638" s="1">
        <f>sala[[#This Row],[Hora de Salida]]</f>
        <v>45022.188888888886</v>
      </c>
      <c r="H638" t="s">
        <v>39</v>
      </c>
      <c r="I638" t="s">
        <v>17</v>
      </c>
      <c r="J638" t="s">
        <v>30</v>
      </c>
      <c r="K638" s="13">
        <v>36.58</v>
      </c>
      <c r="L638" t="s">
        <v>19</v>
      </c>
      <c r="M638">
        <v>637</v>
      </c>
      <c r="N638" t="s">
        <v>70</v>
      </c>
      <c r="O638" t="s">
        <v>983</v>
      </c>
      <c r="P638" s="11">
        <f>SUMIF('cocina'!A:A,M638,'cocina'!K:K)</f>
        <v>117</v>
      </c>
      <c r="Q638" s="2">
        <f t="shared" si="27"/>
        <v>0.10902777777664596</v>
      </c>
      <c r="R638" s="2">
        <f>SUMIF('cocina'!A:A,M638,'cocina'!H:H)/1440</f>
        <v>4.2361111111111113E-2</v>
      </c>
      <c r="S638" s="2">
        <f t="shared" si="28"/>
        <v>6.6666666665534849E-2</v>
      </c>
      <c r="T638" t="str">
        <f t="shared" si="29"/>
        <v>SÍ</v>
      </c>
    </row>
    <row r="639" spans="1:20" x14ac:dyDescent="0.25">
      <c r="A639" s="6">
        <v>16</v>
      </c>
      <c r="B639" t="s">
        <v>334</v>
      </c>
      <c r="C639">
        <v>6</v>
      </c>
      <c r="D639" s="2">
        <v>45022.037499999999</v>
      </c>
      <c r="E639" s="1">
        <f>sala[[#This Row],[Hora de llegada]]</f>
        <v>45022.037499999999</v>
      </c>
      <c r="F639" s="2">
        <v>45022.094444444447</v>
      </c>
      <c r="G639" s="1">
        <f>sala[[#This Row],[Hora de Salida]]</f>
        <v>45022.094444444447</v>
      </c>
      <c r="H639" t="s">
        <v>16</v>
      </c>
      <c r="I639" t="s">
        <v>43</v>
      </c>
      <c r="J639" t="s">
        <v>30</v>
      </c>
      <c r="K639" s="13">
        <v>30.71</v>
      </c>
      <c r="L639" t="s">
        <v>46</v>
      </c>
      <c r="M639">
        <v>638</v>
      </c>
      <c r="N639" t="s">
        <v>94</v>
      </c>
      <c r="O639" t="s">
        <v>111</v>
      </c>
      <c r="P639" s="11">
        <f>SUMIF('cocina'!A:A,M639,'cocina'!K:K)</f>
        <v>90</v>
      </c>
      <c r="Q639" s="2">
        <f t="shared" si="27"/>
        <v>6.7361111114829939E-2</v>
      </c>
      <c r="R639" s="2">
        <f>SUMIF('cocina'!A:A,M639,'cocina'!H:H)/1440</f>
        <v>3.0555555555555555E-2</v>
      </c>
      <c r="S639" s="2">
        <f t="shared" si="28"/>
        <v>3.680555555927438E-2</v>
      </c>
      <c r="T639" t="str">
        <f t="shared" si="29"/>
        <v>SÍ</v>
      </c>
    </row>
    <row r="640" spans="1:20" x14ac:dyDescent="0.25">
      <c r="A640" s="6">
        <v>8</v>
      </c>
      <c r="B640" t="s">
        <v>984</v>
      </c>
      <c r="C640">
        <v>4</v>
      </c>
      <c r="D640" s="2">
        <v>45022.095138888886</v>
      </c>
      <c r="E640" s="1">
        <f>sala[[#This Row],[Hora de llegada]]</f>
        <v>45022.095138888886</v>
      </c>
      <c r="F640" s="2">
        <v>45022.22152777778</v>
      </c>
      <c r="G640" s="1">
        <f>sala[[#This Row],[Hora de Salida]]</f>
        <v>45022.22152777778</v>
      </c>
      <c r="H640" t="s">
        <v>29</v>
      </c>
      <c r="I640" t="s">
        <v>43</v>
      </c>
      <c r="J640" t="s">
        <v>30</v>
      </c>
      <c r="K640" s="13">
        <v>18.97</v>
      </c>
      <c r="L640" t="s">
        <v>19</v>
      </c>
      <c r="M640">
        <v>639</v>
      </c>
      <c r="N640" t="s">
        <v>20</v>
      </c>
      <c r="O640" t="s">
        <v>985</v>
      </c>
      <c r="P640" s="11">
        <f>SUMIF('cocina'!A:A,M640,'cocina'!K:K)</f>
        <v>152</v>
      </c>
      <c r="Q640" s="2">
        <f t="shared" si="27"/>
        <v>0.12638888889341615</v>
      </c>
      <c r="R640" s="2">
        <f>SUMIF('cocina'!A:A,M640,'cocina'!H:H)/1440</f>
        <v>9.4444444444444442E-2</v>
      </c>
      <c r="S640" s="2">
        <f t="shared" si="28"/>
        <v>3.1944444448971709E-2</v>
      </c>
      <c r="T640" t="str">
        <f t="shared" si="29"/>
        <v>SÍ</v>
      </c>
    </row>
    <row r="641" spans="1:20" x14ac:dyDescent="0.25">
      <c r="A641" s="6">
        <v>14</v>
      </c>
      <c r="B641" t="s">
        <v>986</v>
      </c>
      <c r="C641">
        <v>3</v>
      </c>
      <c r="D641" s="2">
        <v>45022.02847222222</v>
      </c>
      <c r="E641" s="1">
        <f>sala[[#This Row],[Hora de llegada]]</f>
        <v>45022.02847222222</v>
      </c>
      <c r="F641" s="2">
        <v>45022.076388888891</v>
      </c>
      <c r="G641" s="1">
        <f>sala[[#This Row],[Hora de Salida]]</f>
        <v>45022.076388888891</v>
      </c>
      <c r="H641" t="s">
        <v>16</v>
      </c>
      <c r="I641" t="s">
        <v>17</v>
      </c>
      <c r="J641" t="s">
        <v>18</v>
      </c>
      <c r="K641" s="13">
        <v>49.29</v>
      </c>
      <c r="L641" t="s">
        <v>31</v>
      </c>
      <c r="M641">
        <v>640</v>
      </c>
      <c r="N641" t="s">
        <v>47</v>
      </c>
      <c r="O641" t="s">
        <v>987</v>
      </c>
      <c r="P641" s="11">
        <f>SUMIF('cocina'!A:A,M641,'cocina'!K:K)</f>
        <v>219</v>
      </c>
      <c r="Q641" s="2">
        <f t="shared" si="27"/>
        <v>4.7916666670062114E-2</v>
      </c>
      <c r="R641" s="2">
        <f>SUMIF('cocina'!A:A,M641,'cocina'!H:H)/1440</f>
        <v>5.2083333333333336E-2</v>
      </c>
      <c r="S641" s="2">
        <f t="shared" si="28"/>
        <v>0</v>
      </c>
      <c r="T641" t="str">
        <f t="shared" si="29"/>
        <v>NO</v>
      </c>
    </row>
    <row r="642" spans="1:20" x14ac:dyDescent="0.25">
      <c r="A642" s="6">
        <v>2</v>
      </c>
      <c r="B642" t="s">
        <v>988</v>
      </c>
      <c r="C642">
        <v>4</v>
      </c>
      <c r="D642" s="2">
        <v>45022.047222222223</v>
      </c>
      <c r="E642" s="1">
        <f>sala[[#This Row],[Hora de llegada]]</f>
        <v>45022.047222222223</v>
      </c>
      <c r="F642" s="2">
        <v>45022.161111111112</v>
      </c>
      <c r="G642" s="1">
        <f>sala[[#This Row],[Hora de Salida]]</f>
        <v>45022.161111111112</v>
      </c>
      <c r="H642" t="s">
        <v>23</v>
      </c>
      <c r="I642" t="s">
        <v>17</v>
      </c>
      <c r="J642" t="s">
        <v>18</v>
      </c>
      <c r="K642" s="13">
        <v>39.68</v>
      </c>
      <c r="L642" t="s">
        <v>19</v>
      </c>
      <c r="M642">
        <v>641</v>
      </c>
      <c r="N642" t="s">
        <v>70</v>
      </c>
      <c r="O642" t="s">
        <v>989</v>
      </c>
      <c r="P642" s="11">
        <f>SUMIF('cocina'!A:A,M642,'cocina'!K:K)</f>
        <v>208</v>
      </c>
      <c r="Q642" s="2">
        <f t="shared" ref="Q642:Q705" si="30">IF(L642="Ocupada",F642-D642+"00:15",F642-D642)</f>
        <v>0.11388888888905058</v>
      </c>
      <c r="R642" s="2">
        <f>SUMIF('cocina'!A:A,M642,'cocina'!H:H)/1440</f>
        <v>5.1388888888888887E-2</v>
      </c>
      <c r="S642" s="2">
        <f t="shared" si="28"/>
        <v>6.250000000016169E-2</v>
      </c>
      <c r="T642" t="str">
        <f t="shared" si="29"/>
        <v>SÍ</v>
      </c>
    </row>
    <row r="643" spans="1:20" x14ac:dyDescent="0.25">
      <c r="A643" s="6">
        <v>15</v>
      </c>
      <c r="B643" t="s">
        <v>990</v>
      </c>
      <c r="C643">
        <v>1</v>
      </c>
      <c r="D643" s="2">
        <v>45022.10833333333</v>
      </c>
      <c r="E643" s="1">
        <f>sala[[#This Row],[Hora de llegada]]</f>
        <v>45022.10833333333</v>
      </c>
      <c r="F643" s="2">
        <v>45022.224999999999</v>
      </c>
      <c r="G643" s="1">
        <f>sala[[#This Row],[Hora de Salida]]</f>
        <v>45022.224999999999</v>
      </c>
      <c r="H643" t="s">
        <v>29</v>
      </c>
      <c r="I643" t="s">
        <v>17</v>
      </c>
      <c r="J643" t="s">
        <v>30</v>
      </c>
      <c r="K643" s="13">
        <v>11.11</v>
      </c>
      <c r="L643" t="s">
        <v>46</v>
      </c>
      <c r="M643">
        <v>642</v>
      </c>
      <c r="N643" t="s">
        <v>94</v>
      </c>
      <c r="O643" t="s">
        <v>991</v>
      </c>
      <c r="P643" s="11">
        <f>SUMIF('cocina'!A:A,M643,'cocina'!K:K)</f>
        <v>176</v>
      </c>
      <c r="Q643" s="2">
        <f t="shared" si="30"/>
        <v>0.12708333333527358</v>
      </c>
      <c r="R643" s="2">
        <f>SUMIF('cocina'!A:A,M643,'cocina'!H:H)/1440</f>
        <v>5.6250000000000001E-2</v>
      </c>
      <c r="S643" s="2">
        <f t="shared" ref="S643:S706" si="31">IF(N(R643) &gt; N(Q643), 0, N(Q643) - N(R643))</f>
        <v>7.0833333335273585E-2</v>
      </c>
      <c r="T643" t="str">
        <f t="shared" ref="T643:T706" si="32">IF(S643=0,"NO","SÍ")</f>
        <v>SÍ</v>
      </c>
    </row>
    <row r="644" spans="1:20" x14ac:dyDescent="0.25">
      <c r="A644" s="6">
        <v>17</v>
      </c>
      <c r="B644" t="s">
        <v>992</v>
      </c>
      <c r="C644">
        <v>2</v>
      </c>
      <c r="D644" s="2">
        <v>45022.011805555558</v>
      </c>
      <c r="E644" s="1">
        <f>sala[[#This Row],[Hora de llegada]]</f>
        <v>45022.011805555558</v>
      </c>
      <c r="F644" s="2">
        <v>45022.080555555556</v>
      </c>
      <c r="G644" s="1">
        <f>sala[[#This Row],[Hora de Salida]]</f>
        <v>45022.080555555556</v>
      </c>
      <c r="H644" t="s">
        <v>29</v>
      </c>
      <c r="I644" t="s">
        <v>24</v>
      </c>
      <c r="J644" t="s">
        <v>18</v>
      </c>
      <c r="K644" s="13">
        <v>28.81</v>
      </c>
      <c r="L644" t="s">
        <v>46</v>
      </c>
      <c r="M644">
        <v>643</v>
      </c>
      <c r="N644" t="s">
        <v>55</v>
      </c>
      <c r="O644" t="s">
        <v>450</v>
      </c>
      <c r="P644" s="11">
        <f>SUMIF('cocina'!A:A,M644,'cocina'!K:K)</f>
        <v>33</v>
      </c>
      <c r="Q644" s="2">
        <f t="shared" si="30"/>
        <v>7.916666666521148E-2</v>
      </c>
      <c r="R644" s="2">
        <f>SUMIF('cocina'!A:A,M644,'cocina'!H:H)/1440</f>
        <v>1.2500000000000001E-2</v>
      </c>
      <c r="S644" s="2">
        <f t="shared" si="31"/>
        <v>6.6666666665211483E-2</v>
      </c>
      <c r="T644" t="str">
        <f t="shared" si="32"/>
        <v>SÍ</v>
      </c>
    </row>
    <row r="645" spans="1:20" x14ac:dyDescent="0.25">
      <c r="A645" s="6">
        <v>9</v>
      </c>
      <c r="B645" t="s">
        <v>993</v>
      </c>
      <c r="C645">
        <v>6</v>
      </c>
      <c r="D645" s="2">
        <v>45022.155555555553</v>
      </c>
      <c r="E645" s="1">
        <f>sala[[#This Row],[Hora de llegada]]</f>
        <v>45022.155555555553</v>
      </c>
      <c r="F645" s="2">
        <v>45022.298611111109</v>
      </c>
      <c r="G645" s="1">
        <f>sala[[#This Row],[Hora de Salida]]</f>
        <v>45022.298611111109</v>
      </c>
      <c r="H645" t="s">
        <v>23</v>
      </c>
      <c r="I645" t="s">
        <v>17</v>
      </c>
      <c r="J645" t="s">
        <v>18</v>
      </c>
      <c r="K645" s="13">
        <v>13.86</v>
      </c>
      <c r="L645" t="s">
        <v>19</v>
      </c>
      <c r="M645">
        <v>644</v>
      </c>
      <c r="N645" t="s">
        <v>70</v>
      </c>
      <c r="O645" t="s">
        <v>197</v>
      </c>
      <c r="P645" s="11">
        <f>SUMIF('cocina'!A:A,M645,'cocina'!K:K)</f>
        <v>93</v>
      </c>
      <c r="Q645" s="2">
        <f t="shared" si="30"/>
        <v>0.14305555555620231</v>
      </c>
      <c r="R645" s="2">
        <f>SUMIF('cocina'!A:A,M645,'cocina'!H:H)/1440</f>
        <v>3.5416666666666666E-2</v>
      </c>
      <c r="S645" s="2">
        <f t="shared" si="31"/>
        <v>0.10763888888953564</v>
      </c>
      <c r="T645" t="str">
        <f t="shared" si="32"/>
        <v>SÍ</v>
      </c>
    </row>
    <row r="646" spans="1:20" x14ac:dyDescent="0.25">
      <c r="A646" s="6">
        <v>6</v>
      </c>
      <c r="B646" t="s">
        <v>677</v>
      </c>
      <c r="C646">
        <v>6</v>
      </c>
      <c r="D646" s="2">
        <v>45022.118055555555</v>
      </c>
      <c r="E646" s="1">
        <f>sala[[#This Row],[Hora de llegada]]</f>
        <v>45022.118055555555</v>
      </c>
      <c r="F646" s="2">
        <v>45022.267361111109</v>
      </c>
      <c r="G646" s="1">
        <f>sala[[#This Row],[Hora de Salida]]</f>
        <v>45022.267361111109</v>
      </c>
      <c r="H646" t="s">
        <v>16</v>
      </c>
      <c r="I646" t="s">
        <v>43</v>
      </c>
      <c r="J646" t="s">
        <v>25</v>
      </c>
      <c r="K646" s="13">
        <v>40.03</v>
      </c>
      <c r="L646" t="s">
        <v>31</v>
      </c>
      <c r="M646">
        <v>645</v>
      </c>
      <c r="N646" t="s">
        <v>52</v>
      </c>
      <c r="O646" t="s">
        <v>994</v>
      </c>
      <c r="P646" s="11">
        <f>SUMIF('cocina'!A:A,M646,'cocina'!K:K)</f>
        <v>180</v>
      </c>
      <c r="Q646" s="2">
        <f t="shared" si="30"/>
        <v>0.14930555555474712</v>
      </c>
      <c r="R646" s="2">
        <f>SUMIF('cocina'!A:A,M646,'cocina'!H:H)/1440</f>
        <v>6.7361111111111108E-2</v>
      </c>
      <c r="S646" s="2">
        <f t="shared" si="31"/>
        <v>8.1944444443636008E-2</v>
      </c>
      <c r="T646" t="str">
        <f t="shared" si="32"/>
        <v>SÍ</v>
      </c>
    </row>
    <row r="647" spans="1:20" x14ac:dyDescent="0.25">
      <c r="A647" s="6">
        <v>12</v>
      </c>
      <c r="B647" t="s">
        <v>129</v>
      </c>
      <c r="C647">
        <v>2</v>
      </c>
      <c r="D647" s="2">
        <v>45022.165972222225</v>
      </c>
      <c r="E647" s="1">
        <f>sala[[#This Row],[Hora de llegada]]</f>
        <v>45022.165972222225</v>
      </c>
      <c r="F647" s="2">
        <v>45022.276388888888</v>
      </c>
      <c r="G647" s="1">
        <f>sala[[#This Row],[Hora de Salida]]</f>
        <v>45022.276388888888</v>
      </c>
      <c r="H647" t="s">
        <v>29</v>
      </c>
      <c r="I647" t="s">
        <v>17</v>
      </c>
      <c r="J647" t="s">
        <v>18</v>
      </c>
      <c r="K647" s="13">
        <v>12.59</v>
      </c>
      <c r="L647" t="s">
        <v>31</v>
      </c>
      <c r="M647">
        <v>646</v>
      </c>
      <c r="N647" t="s">
        <v>52</v>
      </c>
      <c r="O647" t="s">
        <v>44</v>
      </c>
      <c r="P647" s="11">
        <f>SUMIF('cocina'!A:A,M647,'cocina'!K:K)</f>
        <v>70</v>
      </c>
      <c r="Q647" s="2">
        <f t="shared" si="30"/>
        <v>0.11041666666278616</v>
      </c>
      <c r="R647" s="2">
        <f>SUMIF('cocina'!A:A,M647,'cocina'!H:H)/1440</f>
        <v>2.5000000000000001E-2</v>
      </c>
      <c r="S647" s="2">
        <f t="shared" si="31"/>
        <v>8.5416666662786161E-2</v>
      </c>
      <c r="T647" t="str">
        <f t="shared" si="32"/>
        <v>SÍ</v>
      </c>
    </row>
    <row r="648" spans="1:20" x14ac:dyDescent="0.25">
      <c r="A648" s="6">
        <v>12</v>
      </c>
      <c r="B648" t="s">
        <v>995</v>
      </c>
      <c r="C648">
        <v>2</v>
      </c>
      <c r="D648" s="2">
        <v>45022.121527777781</v>
      </c>
      <c r="E648" s="1">
        <f>sala[[#This Row],[Hora de llegada]]</f>
        <v>45022.121527777781</v>
      </c>
      <c r="F648" s="2">
        <v>45022.267361111109</v>
      </c>
      <c r="G648" s="1">
        <f>sala[[#This Row],[Hora de Salida]]</f>
        <v>45022.267361111109</v>
      </c>
      <c r="H648" t="s">
        <v>29</v>
      </c>
      <c r="I648" t="s">
        <v>17</v>
      </c>
      <c r="J648" t="s">
        <v>30</v>
      </c>
      <c r="K648" s="13">
        <v>42.79</v>
      </c>
      <c r="L648" t="s">
        <v>19</v>
      </c>
      <c r="M648">
        <v>647</v>
      </c>
      <c r="N648" t="s">
        <v>52</v>
      </c>
      <c r="O648" t="s">
        <v>996</v>
      </c>
      <c r="P648" s="11">
        <f>SUMIF('cocina'!A:A,M648,'cocina'!K:K)</f>
        <v>98</v>
      </c>
      <c r="Q648" s="2">
        <f t="shared" si="30"/>
        <v>0.14583333332848269</v>
      </c>
      <c r="R648" s="2">
        <f>SUMIF('cocina'!A:A,M648,'cocina'!H:H)/1440</f>
        <v>2.7083333333333334E-2</v>
      </c>
      <c r="S648" s="2">
        <f t="shared" si="31"/>
        <v>0.11874999999514936</v>
      </c>
      <c r="T648" t="str">
        <f t="shared" si="32"/>
        <v>SÍ</v>
      </c>
    </row>
    <row r="649" spans="1:20" x14ac:dyDescent="0.25">
      <c r="A649" s="6">
        <v>9</v>
      </c>
      <c r="B649" t="s">
        <v>164</v>
      </c>
      <c r="C649">
        <v>1</v>
      </c>
      <c r="D649" s="2">
        <v>45022.124305555553</v>
      </c>
      <c r="E649" s="1">
        <f>sala[[#This Row],[Hora de llegada]]</f>
        <v>45022.124305555553</v>
      </c>
      <c r="F649" s="2">
        <v>45022.204861111109</v>
      </c>
      <c r="G649" s="1">
        <f>sala[[#This Row],[Hora de Salida]]</f>
        <v>45022.204861111109</v>
      </c>
      <c r="H649" t="s">
        <v>29</v>
      </c>
      <c r="I649" t="s">
        <v>43</v>
      </c>
      <c r="J649" t="s">
        <v>30</v>
      </c>
      <c r="K649" s="13">
        <v>17.43</v>
      </c>
      <c r="L649" t="s">
        <v>31</v>
      </c>
      <c r="M649">
        <v>648</v>
      </c>
      <c r="N649" t="s">
        <v>32</v>
      </c>
      <c r="O649" t="s">
        <v>68</v>
      </c>
      <c r="P649" s="11">
        <f>SUMIF('cocina'!A:A,M649,'cocina'!K:K)</f>
        <v>56</v>
      </c>
      <c r="Q649" s="2">
        <f t="shared" si="30"/>
        <v>8.0555555556202307E-2</v>
      </c>
      <c r="R649" s="2">
        <f>SUMIF('cocina'!A:A,M649,'cocina'!H:H)/1440</f>
        <v>3.2638888888888891E-2</v>
      </c>
      <c r="S649" s="2">
        <f t="shared" si="31"/>
        <v>4.7916666667313416E-2</v>
      </c>
      <c r="T649" t="str">
        <f t="shared" si="32"/>
        <v>SÍ</v>
      </c>
    </row>
    <row r="650" spans="1:20" x14ac:dyDescent="0.25">
      <c r="A650" s="6">
        <v>9</v>
      </c>
      <c r="B650" t="s">
        <v>997</v>
      </c>
      <c r="C650">
        <v>1</v>
      </c>
      <c r="D650" s="2">
        <v>45022.038194444445</v>
      </c>
      <c r="E650" s="1">
        <f>sala[[#This Row],[Hora de llegada]]</f>
        <v>45022.038194444445</v>
      </c>
      <c r="F650" s="2">
        <v>45022.15625</v>
      </c>
      <c r="G650" s="1">
        <f>sala[[#This Row],[Hora de Salida]]</f>
        <v>45022.15625</v>
      </c>
      <c r="H650" t="s">
        <v>35</v>
      </c>
      <c r="I650" t="s">
        <v>17</v>
      </c>
      <c r="J650" t="s">
        <v>25</v>
      </c>
      <c r="K650" s="13">
        <v>15.98</v>
      </c>
      <c r="L650" t="s">
        <v>46</v>
      </c>
      <c r="M650">
        <v>649</v>
      </c>
      <c r="N650" t="s">
        <v>36</v>
      </c>
      <c r="O650" t="s">
        <v>998</v>
      </c>
      <c r="P650" s="11">
        <f>SUMIF('cocina'!A:A,M650,'cocina'!K:K)</f>
        <v>256</v>
      </c>
      <c r="Q650" s="2">
        <f t="shared" si="30"/>
        <v>0.12847222222141377</v>
      </c>
      <c r="R650" s="2">
        <f>SUMIF('cocina'!A:A,M650,'cocina'!H:H)/1440</f>
        <v>7.5694444444444439E-2</v>
      </c>
      <c r="S650" s="2">
        <f t="shared" si="31"/>
        <v>5.2777777776969334E-2</v>
      </c>
      <c r="T650" t="str">
        <f t="shared" si="32"/>
        <v>SÍ</v>
      </c>
    </row>
    <row r="651" spans="1:20" x14ac:dyDescent="0.25">
      <c r="A651" s="6">
        <v>11</v>
      </c>
      <c r="B651" t="s">
        <v>854</v>
      </c>
      <c r="C651">
        <v>3</v>
      </c>
      <c r="D651" s="2">
        <v>45023.147916666669</v>
      </c>
      <c r="E651" s="1">
        <f>sala[[#This Row],[Hora de llegada]]</f>
        <v>45023.147916666669</v>
      </c>
      <c r="F651" s="2">
        <v>45023.209722222222</v>
      </c>
      <c r="G651" s="1">
        <f>sala[[#This Row],[Hora de Salida]]</f>
        <v>45023.209722222222</v>
      </c>
      <c r="H651" t="s">
        <v>16</v>
      </c>
      <c r="I651" t="s">
        <v>17</v>
      </c>
      <c r="J651" t="s">
        <v>18</v>
      </c>
      <c r="K651" s="13">
        <v>38.21</v>
      </c>
      <c r="L651" t="s">
        <v>31</v>
      </c>
      <c r="M651">
        <v>650</v>
      </c>
      <c r="N651" t="s">
        <v>94</v>
      </c>
      <c r="O651" t="s">
        <v>999</v>
      </c>
      <c r="P651" s="11">
        <f>SUMIF('cocina'!A:A,M651,'cocina'!K:K)</f>
        <v>237</v>
      </c>
      <c r="Q651" s="2">
        <f t="shared" si="30"/>
        <v>6.1805555553291924E-2</v>
      </c>
      <c r="R651" s="2">
        <f>SUMIF('cocina'!A:A,M651,'cocina'!H:H)/1440</f>
        <v>5.2777777777777778E-2</v>
      </c>
      <c r="S651" s="2">
        <f t="shared" si="31"/>
        <v>9.0277777755141467E-3</v>
      </c>
      <c r="T651" t="str">
        <f t="shared" si="32"/>
        <v>SÍ</v>
      </c>
    </row>
    <row r="652" spans="1:20" x14ac:dyDescent="0.25">
      <c r="A652" s="6">
        <v>16</v>
      </c>
      <c r="B652" t="s">
        <v>1000</v>
      </c>
      <c r="C652">
        <v>4</v>
      </c>
      <c r="D652" s="2">
        <v>45023.086111111108</v>
      </c>
      <c r="E652" s="1">
        <f>sala[[#This Row],[Hora de llegada]]</f>
        <v>45023.086111111108</v>
      </c>
      <c r="F652" s="2">
        <v>45023.238888888889</v>
      </c>
      <c r="G652" s="1">
        <f>sala[[#This Row],[Hora de Salida]]</f>
        <v>45023.238888888889</v>
      </c>
      <c r="H652" t="s">
        <v>39</v>
      </c>
      <c r="I652" t="s">
        <v>43</v>
      </c>
      <c r="J652" t="s">
        <v>30</v>
      </c>
      <c r="K652" s="13">
        <v>20.27</v>
      </c>
      <c r="L652" t="s">
        <v>31</v>
      </c>
      <c r="M652">
        <v>651</v>
      </c>
      <c r="N652" t="s">
        <v>94</v>
      </c>
      <c r="O652" t="s">
        <v>1001</v>
      </c>
      <c r="P652" s="11">
        <f>SUMIF('cocina'!A:A,M652,'cocina'!K:K)</f>
        <v>209</v>
      </c>
      <c r="Q652" s="2">
        <f t="shared" si="30"/>
        <v>0.15277777778101154</v>
      </c>
      <c r="R652" s="2">
        <f>SUMIF('cocina'!A:A,M652,'cocina'!H:H)/1440</f>
        <v>6.1111111111111109E-2</v>
      </c>
      <c r="S652" s="2">
        <f t="shared" si="31"/>
        <v>9.1666666669900421E-2</v>
      </c>
      <c r="T652" t="str">
        <f t="shared" si="32"/>
        <v>SÍ</v>
      </c>
    </row>
    <row r="653" spans="1:20" x14ac:dyDescent="0.25">
      <c r="A653" s="6">
        <v>14</v>
      </c>
      <c r="B653" t="s">
        <v>875</v>
      </c>
      <c r="C653">
        <v>5</v>
      </c>
      <c r="D653" s="2">
        <v>45023.004166666666</v>
      </c>
      <c r="E653" s="1">
        <f>sala[[#This Row],[Hora de llegada]]</f>
        <v>45023.004166666666</v>
      </c>
      <c r="F653" s="2">
        <v>45023.101388888892</v>
      </c>
      <c r="G653" s="1">
        <f>sala[[#This Row],[Hora de Salida]]</f>
        <v>45023.101388888892</v>
      </c>
      <c r="H653" t="s">
        <v>29</v>
      </c>
      <c r="I653" t="s">
        <v>17</v>
      </c>
      <c r="J653" t="s">
        <v>18</v>
      </c>
      <c r="K653" s="13">
        <v>23.26</v>
      </c>
      <c r="L653" t="s">
        <v>46</v>
      </c>
      <c r="M653">
        <v>652</v>
      </c>
      <c r="N653" t="s">
        <v>55</v>
      </c>
      <c r="O653" t="s">
        <v>1002</v>
      </c>
      <c r="P653" s="11">
        <f>SUMIF('cocina'!A:A,M653,'cocina'!K:K)</f>
        <v>170</v>
      </c>
      <c r="Q653" s="2">
        <f t="shared" si="30"/>
        <v>0.10763888889293109</v>
      </c>
      <c r="R653" s="2">
        <f>SUMIF('cocina'!A:A,M653,'cocina'!H:H)/1440</f>
        <v>3.4722222222222224E-2</v>
      </c>
      <c r="S653" s="2">
        <f t="shared" si="31"/>
        <v>7.2916666670708868E-2</v>
      </c>
      <c r="T653" t="str">
        <f t="shared" si="32"/>
        <v>SÍ</v>
      </c>
    </row>
    <row r="654" spans="1:20" x14ac:dyDescent="0.25">
      <c r="A654" s="6">
        <v>13</v>
      </c>
      <c r="B654" t="s">
        <v>1003</v>
      </c>
      <c r="C654">
        <v>5</v>
      </c>
      <c r="D654" s="2">
        <v>45023.104861111111</v>
      </c>
      <c r="E654" s="1">
        <f>sala[[#This Row],[Hora de llegada]]</f>
        <v>45023.104861111111</v>
      </c>
      <c r="F654" s="2">
        <v>45023.180555555555</v>
      </c>
      <c r="G654" s="1">
        <f>sala[[#This Row],[Hora de Salida]]</f>
        <v>45023.180555555555</v>
      </c>
      <c r="H654" t="s">
        <v>23</v>
      </c>
      <c r="I654" t="s">
        <v>17</v>
      </c>
      <c r="J654" t="s">
        <v>30</v>
      </c>
      <c r="K654" s="13">
        <v>34.33</v>
      </c>
      <c r="L654" t="s">
        <v>31</v>
      </c>
      <c r="M654">
        <v>653</v>
      </c>
      <c r="N654" t="s">
        <v>47</v>
      </c>
      <c r="O654" t="s">
        <v>1004</v>
      </c>
      <c r="P654" s="11">
        <f>SUMIF('cocina'!A:A,M654,'cocina'!K:K)</f>
        <v>244</v>
      </c>
      <c r="Q654" s="2">
        <f t="shared" si="30"/>
        <v>7.5694444443797693E-2</v>
      </c>
      <c r="R654" s="2">
        <f>SUMIF('cocina'!A:A,M654,'cocina'!H:H)/1440</f>
        <v>0.10416666666666667</v>
      </c>
      <c r="S654" s="2">
        <f t="shared" si="31"/>
        <v>0</v>
      </c>
      <c r="T654" t="str">
        <f t="shared" si="32"/>
        <v>NO</v>
      </c>
    </row>
    <row r="655" spans="1:20" x14ac:dyDescent="0.25">
      <c r="A655" s="6">
        <v>12</v>
      </c>
      <c r="B655" t="s">
        <v>1005</v>
      </c>
      <c r="C655">
        <v>5</v>
      </c>
      <c r="D655" s="2">
        <v>45023.001388888886</v>
      </c>
      <c r="E655" s="1">
        <f>sala[[#This Row],[Hora de llegada]]</f>
        <v>45023.001388888886</v>
      </c>
      <c r="F655" s="2">
        <v>45023.072222222225</v>
      </c>
      <c r="G655" s="1">
        <f>sala[[#This Row],[Hora de Salida]]</f>
        <v>45023.072222222225</v>
      </c>
      <c r="H655" t="s">
        <v>35</v>
      </c>
      <c r="I655" t="s">
        <v>43</v>
      </c>
      <c r="J655" t="s">
        <v>30</v>
      </c>
      <c r="K655" s="13">
        <v>23.98</v>
      </c>
      <c r="L655" t="s">
        <v>46</v>
      </c>
      <c r="M655">
        <v>654</v>
      </c>
      <c r="N655" t="s">
        <v>55</v>
      </c>
      <c r="O655" t="s">
        <v>152</v>
      </c>
      <c r="P655" s="11">
        <f>SUMIF('cocina'!A:A,M655,'cocina'!K:K)</f>
        <v>42</v>
      </c>
      <c r="Q655" s="2">
        <f t="shared" si="30"/>
        <v>8.1250000005335707E-2</v>
      </c>
      <c r="R655" s="2">
        <f>SUMIF('cocina'!A:A,M655,'cocina'!H:H)/1440</f>
        <v>3.0555555555555555E-2</v>
      </c>
      <c r="S655" s="2">
        <f t="shared" si="31"/>
        <v>5.0694444449780149E-2</v>
      </c>
      <c r="T655" t="str">
        <f t="shared" si="32"/>
        <v>SÍ</v>
      </c>
    </row>
    <row r="656" spans="1:20" x14ac:dyDescent="0.25">
      <c r="A656" s="6">
        <v>5</v>
      </c>
      <c r="B656" t="s">
        <v>1006</v>
      </c>
      <c r="C656">
        <v>4</v>
      </c>
      <c r="D656" s="2">
        <v>45023.052083333336</v>
      </c>
      <c r="E656" s="1">
        <f>sala[[#This Row],[Hora de llegada]]</f>
        <v>45023.052083333336</v>
      </c>
      <c r="F656" s="2">
        <v>45023.200694444444</v>
      </c>
      <c r="G656" s="1">
        <f>sala[[#This Row],[Hora de Salida]]</f>
        <v>45023.200694444444</v>
      </c>
      <c r="H656" t="s">
        <v>35</v>
      </c>
      <c r="I656" t="s">
        <v>17</v>
      </c>
      <c r="J656" t="s">
        <v>25</v>
      </c>
      <c r="K656" s="13">
        <v>21.7</v>
      </c>
      <c r="L656" t="s">
        <v>19</v>
      </c>
      <c r="M656">
        <v>655</v>
      </c>
      <c r="N656" t="s">
        <v>32</v>
      </c>
      <c r="O656" t="s">
        <v>197</v>
      </c>
      <c r="P656" s="11">
        <f>SUMIF('cocina'!A:A,M656,'cocina'!K:K)</f>
        <v>93</v>
      </c>
      <c r="Q656" s="2">
        <f t="shared" si="30"/>
        <v>0.14861111110803904</v>
      </c>
      <c r="R656" s="2">
        <f>SUMIF('cocina'!A:A,M656,'cocina'!H:H)/1440</f>
        <v>2.5000000000000001E-2</v>
      </c>
      <c r="S656" s="2">
        <f t="shared" si="31"/>
        <v>0.12361111110803905</v>
      </c>
      <c r="T656" t="str">
        <f t="shared" si="32"/>
        <v>SÍ</v>
      </c>
    </row>
    <row r="657" spans="1:20" x14ac:dyDescent="0.25">
      <c r="A657" s="6">
        <v>19</v>
      </c>
      <c r="B657" t="s">
        <v>1007</v>
      </c>
      <c r="C657">
        <v>6</v>
      </c>
      <c r="D657" s="2">
        <v>45023.15</v>
      </c>
      <c r="E657" s="1">
        <f>sala[[#This Row],[Hora de llegada]]</f>
        <v>45023.15</v>
      </c>
      <c r="F657" s="2">
        <v>45023.277777777781</v>
      </c>
      <c r="G657" s="1">
        <f>sala[[#This Row],[Hora de Salida]]</f>
        <v>45023.277777777781</v>
      </c>
      <c r="H657" t="s">
        <v>23</v>
      </c>
      <c r="I657" t="s">
        <v>43</v>
      </c>
      <c r="J657" t="s">
        <v>30</v>
      </c>
      <c r="K657" s="13">
        <v>31.23</v>
      </c>
      <c r="L657" t="s">
        <v>19</v>
      </c>
      <c r="M657">
        <v>656</v>
      </c>
      <c r="N657" t="s">
        <v>94</v>
      </c>
      <c r="O657" t="s">
        <v>1008</v>
      </c>
      <c r="P657" s="11">
        <f>SUMIF('cocina'!A:A,M657,'cocina'!K:K)</f>
        <v>157</v>
      </c>
      <c r="Q657" s="2">
        <f t="shared" si="30"/>
        <v>0.12777777777955635</v>
      </c>
      <c r="R657" s="2">
        <f>SUMIF('cocina'!A:A,M657,'cocina'!H:H)/1440</f>
        <v>7.6388888888888895E-2</v>
      </c>
      <c r="S657" s="2">
        <f t="shared" si="31"/>
        <v>5.138888889066745E-2</v>
      </c>
      <c r="T657" t="str">
        <f t="shared" si="32"/>
        <v>SÍ</v>
      </c>
    </row>
    <row r="658" spans="1:20" x14ac:dyDescent="0.25">
      <c r="A658" s="6">
        <v>1</v>
      </c>
      <c r="B658" t="s">
        <v>1009</v>
      </c>
      <c r="C658">
        <v>2</v>
      </c>
      <c r="D658" s="2">
        <v>45023.035416666666</v>
      </c>
      <c r="E658" s="1">
        <f>sala[[#This Row],[Hora de llegada]]</f>
        <v>45023.035416666666</v>
      </c>
      <c r="F658" s="2">
        <v>45023.171527777777</v>
      </c>
      <c r="G658" s="1">
        <f>sala[[#This Row],[Hora de Salida]]</f>
        <v>45023.171527777777</v>
      </c>
      <c r="H658" t="s">
        <v>23</v>
      </c>
      <c r="I658" t="s">
        <v>17</v>
      </c>
      <c r="J658" t="s">
        <v>25</v>
      </c>
      <c r="K658" s="13">
        <v>44.2</v>
      </c>
      <c r="L658" t="s">
        <v>19</v>
      </c>
      <c r="M658">
        <v>657</v>
      </c>
      <c r="N658" t="s">
        <v>75</v>
      </c>
      <c r="O658" t="s">
        <v>1010</v>
      </c>
      <c r="P658" s="11">
        <f>SUMIF('cocina'!A:A,M658,'cocina'!K:K)</f>
        <v>196</v>
      </c>
      <c r="Q658" s="2">
        <f t="shared" si="30"/>
        <v>0.13611111111094942</v>
      </c>
      <c r="R658" s="2">
        <f>SUMIF('cocina'!A:A,M658,'cocina'!H:H)/1440</f>
        <v>9.3055555555555558E-2</v>
      </c>
      <c r="S658" s="2">
        <f t="shared" si="31"/>
        <v>4.3055555555393865E-2</v>
      </c>
      <c r="T658" t="str">
        <f t="shared" si="32"/>
        <v>SÍ</v>
      </c>
    </row>
    <row r="659" spans="1:20" x14ac:dyDescent="0.25">
      <c r="A659" s="6">
        <v>19</v>
      </c>
      <c r="B659" t="s">
        <v>1011</v>
      </c>
      <c r="C659">
        <v>5</v>
      </c>
      <c r="D659" s="2">
        <v>45023.071527777778</v>
      </c>
      <c r="E659" s="1">
        <f>sala[[#This Row],[Hora de llegada]]</f>
        <v>45023.071527777778</v>
      </c>
      <c r="F659" s="2">
        <v>45023.209722222222</v>
      </c>
      <c r="G659" s="1">
        <f>sala[[#This Row],[Hora de Salida]]</f>
        <v>45023.209722222222</v>
      </c>
      <c r="H659" t="s">
        <v>35</v>
      </c>
      <c r="I659" t="s">
        <v>24</v>
      </c>
      <c r="J659" t="s">
        <v>25</v>
      </c>
      <c r="K659" s="13">
        <v>31.27</v>
      </c>
      <c r="L659" t="s">
        <v>19</v>
      </c>
      <c r="M659">
        <v>658</v>
      </c>
      <c r="N659" t="s">
        <v>32</v>
      </c>
      <c r="O659" t="s">
        <v>1012</v>
      </c>
      <c r="P659" s="11">
        <f>SUMIF('cocina'!A:A,M659,'cocina'!K:K)</f>
        <v>86</v>
      </c>
      <c r="Q659" s="2">
        <f t="shared" si="30"/>
        <v>0.13819444444379769</v>
      </c>
      <c r="R659" s="2">
        <f>SUMIF('cocina'!A:A,M659,'cocina'!H:H)/1440</f>
        <v>3.3333333333333333E-2</v>
      </c>
      <c r="S659" s="2">
        <f t="shared" si="31"/>
        <v>0.10486111111046437</v>
      </c>
      <c r="T659" t="str">
        <f t="shared" si="32"/>
        <v>SÍ</v>
      </c>
    </row>
    <row r="660" spans="1:20" x14ac:dyDescent="0.25">
      <c r="A660" s="6">
        <v>9</v>
      </c>
      <c r="B660" t="s">
        <v>471</v>
      </c>
      <c r="C660">
        <v>4</v>
      </c>
      <c r="D660" s="2">
        <v>45023.118055555555</v>
      </c>
      <c r="E660" s="1">
        <f>sala[[#This Row],[Hora de llegada]]</f>
        <v>45023.118055555555</v>
      </c>
      <c r="F660" s="2">
        <v>45023.168749999997</v>
      </c>
      <c r="G660" s="1">
        <f>sala[[#This Row],[Hora de Salida]]</f>
        <v>45023.168749999997</v>
      </c>
      <c r="H660" t="s">
        <v>39</v>
      </c>
      <c r="I660" t="s">
        <v>17</v>
      </c>
      <c r="J660" t="s">
        <v>30</v>
      </c>
      <c r="K660" s="13">
        <v>35.24</v>
      </c>
      <c r="L660" t="s">
        <v>46</v>
      </c>
      <c r="M660">
        <v>659</v>
      </c>
      <c r="N660" t="s">
        <v>40</v>
      </c>
      <c r="O660" t="s">
        <v>62</v>
      </c>
      <c r="P660" s="11">
        <f>SUMIF('cocina'!A:A,M660,'cocina'!K:K)</f>
        <v>87</v>
      </c>
      <c r="Q660" s="2">
        <f t="shared" si="30"/>
        <v>6.1111111109009165E-2</v>
      </c>
      <c r="R660" s="2">
        <f>SUMIF('cocina'!A:A,M660,'cocina'!H:H)/1440</f>
        <v>2.1527777777777778E-2</v>
      </c>
      <c r="S660" s="2">
        <f t="shared" si="31"/>
        <v>3.9583333331231388E-2</v>
      </c>
      <c r="T660" t="str">
        <f t="shared" si="32"/>
        <v>SÍ</v>
      </c>
    </row>
    <row r="661" spans="1:20" x14ac:dyDescent="0.25">
      <c r="A661" s="6">
        <v>19</v>
      </c>
      <c r="B661" t="s">
        <v>1013</v>
      </c>
      <c r="C661">
        <v>4</v>
      </c>
      <c r="D661" s="2">
        <v>45023.080555555556</v>
      </c>
      <c r="E661" s="1">
        <f>sala[[#This Row],[Hora de llegada]]</f>
        <v>45023.080555555556</v>
      </c>
      <c r="F661" s="2">
        <v>45023.243750000001</v>
      </c>
      <c r="G661" s="1">
        <f>sala[[#This Row],[Hora de Salida]]</f>
        <v>45023.243750000001</v>
      </c>
      <c r="H661" t="s">
        <v>29</v>
      </c>
      <c r="I661" t="s">
        <v>24</v>
      </c>
      <c r="J661" t="s">
        <v>30</v>
      </c>
      <c r="K661" s="13">
        <v>15.91</v>
      </c>
      <c r="L661" t="s">
        <v>19</v>
      </c>
      <c r="M661">
        <v>660</v>
      </c>
      <c r="N661" t="s">
        <v>32</v>
      </c>
      <c r="O661" t="s">
        <v>1014</v>
      </c>
      <c r="P661" s="11">
        <f>SUMIF('cocina'!A:A,M661,'cocina'!K:K)</f>
        <v>208</v>
      </c>
      <c r="Q661" s="2">
        <f t="shared" si="30"/>
        <v>0.16319444444525288</v>
      </c>
      <c r="R661" s="2">
        <f>SUMIF('cocina'!A:A,M661,'cocina'!H:H)/1440</f>
        <v>3.125E-2</v>
      </c>
      <c r="S661" s="2">
        <f t="shared" si="31"/>
        <v>0.13194444444525288</v>
      </c>
      <c r="T661" t="str">
        <f t="shared" si="32"/>
        <v>SÍ</v>
      </c>
    </row>
    <row r="662" spans="1:20" x14ac:dyDescent="0.25">
      <c r="A662" s="6">
        <v>16</v>
      </c>
      <c r="B662" t="s">
        <v>257</v>
      </c>
      <c r="C662">
        <v>4</v>
      </c>
      <c r="D662" s="2">
        <v>45023.140277777777</v>
      </c>
      <c r="E662" s="1">
        <f>sala[[#This Row],[Hora de llegada]]</f>
        <v>45023.140277777777</v>
      </c>
      <c r="F662" s="2">
        <v>45023.286111111112</v>
      </c>
      <c r="G662" s="1">
        <f>sala[[#This Row],[Hora de Salida]]</f>
        <v>45023.286111111112</v>
      </c>
      <c r="H662" t="s">
        <v>39</v>
      </c>
      <c r="I662" t="s">
        <v>43</v>
      </c>
      <c r="J662" t="s">
        <v>30</v>
      </c>
      <c r="K662" s="13">
        <v>32.54</v>
      </c>
      <c r="L662" t="s">
        <v>46</v>
      </c>
      <c r="M662">
        <v>661</v>
      </c>
      <c r="N662" t="s">
        <v>94</v>
      </c>
      <c r="O662" t="s">
        <v>1015</v>
      </c>
      <c r="P662" s="11">
        <f>SUMIF('cocina'!A:A,M662,'cocina'!K:K)</f>
        <v>206</v>
      </c>
      <c r="Q662" s="2">
        <f t="shared" si="30"/>
        <v>0.15625000000242531</v>
      </c>
      <c r="R662" s="2">
        <f>SUMIF('cocina'!A:A,M662,'cocina'!H:H)/1440</f>
        <v>9.375E-2</v>
      </c>
      <c r="S662" s="2">
        <f t="shared" si="31"/>
        <v>6.250000000242531E-2</v>
      </c>
      <c r="T662" t="str">
        <f t="shared" si="32"/>
        <v>SÍ</v>
      </c>
    </row>
    <row r="663" spans="1:20" x14ac:dyDescent="0.25">
      <c r="A663" s="6">
        <v>15</v>
      </c>
      <c r="B663" t="s">
        <v>1016</v>
      </c>
      <c r="C663">
        <v>4</v>
      </c>
      <c r="D663" s="2">
        <v>45023.084027777775</v>
      </c>
      <c r="E663" s="1">
        <f>sala[[#This Row],[Hora de llegada]]</f>
        <v>45023.084027777775</v>
      </c>
      <c r="F663" s="2">
        <v>45023.209722222222</v>
      </c>
      <c r="G663" s="1">
        <f>sala[[#This Row],[Hora de Salida]]</f>
        <v>45023.209722222222</v>
      </c>
      <c r="H663" t="s">
        <v>23</v>
      </c>
      <c r="I663" t="s">
        <v>17</v>
      </c>
      <c r="J663" t="s">
        <v>30</v>
      </c>
      <c r="K663" s="13">
        <v>11.64</v>
      </c>
      <c r="L663" t="s">
        <v>31</v>
      </c>
      <c r="M663">
        <v>662</v>
      </c>
      <c r="N663" t="s">
        <v>52</v>
      </c>
      <c r="O663" t="s">
        <v>1017</v>
      </c>
      <c r="P663" s="11">
        <f>SUMIF('cocina'!A:A,M663,'cocina'!K:K)</f>
        <v>133</v>
      </c>
      <c r="Q663" s="2">
        <f t="shared" si="30"/>
        <v>0.12569444444670808</v>
      </c>
      <c r="R663" s="2">
        <f>SUMIF('cocina'!A:A,M663,'cocina'!H:H)/1440</f>
        <v>5.9027777777777776E-2</v>
      </c>
      <c r="S663" s="2">
        <f t="shared" si="31"/>
        <v>6.6666666668930299E-2</v>
      </c>
      <c r="T663" t="str">
        <f t="shared" si="32"/>
        <v>SÍ</v>
      </c>
    </row>
    <row r="664" spans="1:20" x14ac:dyDescent="0.25">
      <c r="A664" s="6">
        <v>3</v>
      </c>
      <c r="B664" t="s">
        <v>1018</v>
      </c>
      <c r="C664">
        <v>1</v>
      </c>
      <c r="D664" s="2">
        <v>45023.04791666667</v>
      </c>
      <c r="E664" s="1">
        <f>sala[[#This Row],[Hora de llegada]]</f>
        <v>45023.04791666667</v>
      </c>
      <c r="F664" s="2">
        <v>45023.157638888886</v>
      </c>
      <c r="G664" s="1">
        <f>sala[[#This Row],[Hora de Salida]]</f>
        <v>45023.157638888886</v>
      </c>
      <c r="H664" t="s">
        <v>23</v>
      </c>
      <c r="I664" t="s">
        <v>17</v>
      </c>
      <c r="J664" t="s">
        <v>25</v>
      </c>
      <c r="K664" s="13">
        <v>41.8</v>
      </c>
      <c r="L664" t="s">
        <v>46</v>
      </c>
      <c r="M664">
        <v>663</v>
      </c>
      <c r="N664" t="s">
        <v>20</v>
      </c>
      <c r="O664" t="s">
        <v>1019</v>
      </c>
      <c r="P664" s="11">
        <f>SUMIF('cocina'!A:A,M664,'cocina'!K:K)</f>
        <v>114</v>
      </c>
      <c r="Q664" s="2">
        <f t="shared" si="30"/>
        <v>0.12013888888274475</v>
      </c>
      <c r="R664" s="2">
        <f>SUMIF('cocina'!A:A,M664,'cocina'!H:H)/1440</f>
        <v>6.0416666666666667E-2</v>
      </c>
      <c r="S664" s="2">
        <f t="shared" si="31"/>
        <v>5.9722222216078084E-2</v>
      </c>
      <c r="T664" t="str">
        <f t="shared" si="32"/>
        <v>SÍ</v>
      </c>
    </row>
    <row r="665" spans="1:20" x14ac:dyDescent="0.25">
      <c r="A665" s="6">
        <v>20</v>
      </c>
      <c r="B665" t="s">
        <v>1020</v>
      </c>
      <c r="C665">
        <v>6</v>
      </c>
      <c r="D665" s="2">
        <v>45023.065972222219</v>
      </c>
      <c r="E665" s="1">
        <f>sala[[#This Row],[Hora de llegada]]</f>
        <v>45023.065972222219</v>
      </c>
      <c r="F665" s="2">
        <v>45023.161805555559</v>
      </c>
      <c r="G665" s="1">
        <f>sala[[#This Row],[Hora de Salida]]</f>
        <v>45023.161805555559</v>
      </c>
      <c r="H665" t="s">
        <v>39</v>
      </c>
      <c r="I665" t="s">
        <v>24</v>
      </c>
      <c r="J665" t="s">
        <v>18</v>
      </c>
      <c r="K665" s="13">
        <v>31.27</v>
      </c>
      <c r="L665" t="s">
        <v>19</v>
      </c>
      <c r="M665">
        <v>664</v>
      </c>
      <c r="N665" t="s">
        <v>26</v>
      </c>
      <c r="O665" t="s">
        <v>1021</v>
      </c>
      <c r="P665" s="11">
        <f>SUMIF('cocina'!A:A,M665,'cocina'!K:K)</f>
        <v>122</v>
      </c>
      <c r="Q665" s="2">
        <f t="shared" si="30"/>
        <v>9.5833333340124227E-2</v>
      </c>
      <c r="R665" s="2">
        <f>SUMIF('cocina'!A:A,M665,'cocina'!H:H)/1440</f>
        <v>6.8750000000000006E-2</v>
      </c>
      <c r="S665" s="2">
        <f t="shared" si="31"/>
        <v>2.7083333340124222E-2</v>
      </c>
      <c r="T665" t="str">
        <f t="shared" si="32"/>
        <v>SÍ</v>
      </c>
    </row>
    <row r="666" spans="1:20" x14ac:dyDescent="0.25">
      <c r="A666" s="6">
        <v>6</v>
      </c>
      <c r="B666" t="s">
        <v>474</v>
      </c>
      <c r="C666">
        <v>1</v>
      </c>
      <c r="D666" s="2">
        <v>45023.086805555555</v>
      </c>
      <c r="E666" s="1">
        <f>sala[[#This Row],[Hora de llegada]]</f>
        <v>45023.086805555555</v>
      </c>
      <c r="F666" s="2">
        <v>45023.24722222222</v>
      </c>
      <c r="G666" s="1">
        <f>sala[[#This Row],[Hora de Salida]]</f>
        <v>45023.24722222222</v>
      </c>
      <c r="H666" t="s">
        <v>35</v>
      </c>
      <c r="I666" t="s">
        <v>17</v>
      </c>
      <c r="J666" t="s">
        <v>30</v>
      </c>
      <c r="K666" s="13">
        <v>25.32</v>
      </c>
      <c r="L666" t="s">
        <v>46</v>
      </c>
      <c r="M666">
        <v>665</v>
      </c>
      <c r="N666" t="s">
        <v>52</v>
      </c>
      <c r="O666" t="s">
        <v>1022</v>
      </c>
      <c r="P666" s="11">
        <f>SUMIF('cocina'!A:A,M666,'cocina'!K:K)</f>
        <v>129</v>
      </c>
      <c r="Q666" s="2">
        <f t="shared" si="30"/>
        <v>0.1708333333323632</v>
      </c>
      <c r="R666" s="2">
        <f>SUMIF('cocina'!A:A,M666,'cocina'!H:H)/1440</f>
        <v>2.7777777777777776E-2</v>
      </c>
      <c r="S666" s="2">
        <f t="shared" si="31"/>
        <v>0.14305555555458543</v>
      </c>
      <c r="T666" t="str">
        <f t="shared" si="32"/>
        <v>SÍ</v>
      </c>
    </row>
    <row r="667" spans="1:20" x14ac:dyDescent="0.25">
      <c r="A667" s="6">
        <v>8</v>
      </c>
      <c r="B667" t="s">
        <v>1023</v>
      </c>
      <c r="C667">
        <v>4</v>
      </c>
      <c r="D667" s="2">
        <v>45023.044444444444</v>
      </c>
      <c r="E667" s="1">
        <f>sala[[#This Row],[Hora de llegada]]</f>
        <v>45023.044444444444</v>
      </c>
      <c r="F667" s="2">
        <v>45023.206250000003</v>
      </c>
      <c r="G667" s="1">
        <f>sala[[#This Row],[Hora de Salida]]</f>
        <v>45023.206250000003</v>
      </c>
      <c r="H667" t="s">
        <v>29</v>
      </c>
      <c r="I667" t="s">
        <v>17</v>
      </c>
      <c r="J667" t="s">
        <v>30</v>
      </c>
      <c r="K667" s="13">
        <v>11.86</v>
      </c>
      <c r="L667" t="s">
        <v>31</v>
      </c>
      <c r="M667">
        <v>666</v>
      </c>
      <c r="N667" t="s">
        <v>36</v>
      </c>
      <c r="O667" t="s">
        <v>252</v>
      </c>
      <c r="P667" s="11">
        <f>SUMIF('cocina'!A:A,M667,'cocina'!K:K)</f>
        <v>40</v>
      </c>
      <c r="Q667" s="2">
        <f t="shared" si="30"/>
        <v>0.16180555555911269</v>
      </c>
      <c r="R667" s="2">
        <f>SUMIF('cocina'!A:A,M667,'cocina'!H:H)/1440</f>
        <v>1.8749999999999999E-2</v>
      </c>
      <c r="S667" s="2">
        <f t="shared" si="31"/>
        <v>0.1430555555591127</v>
      </c>
      <c r="T667" t="str">
        <f t="shared" si="32"/>
        <v>SÍ</v>
      </c>
    </row>
    <row r="668" spans="1:20" x14ac:dyDescent="0.25">
      <c r="A668" s="6">
        <v>6</v>
      </c>
      <c r="B668" t="s">
        <v>1024</v>
      </c>
      <c r="C668">
        <v>5</v>
      </c>
      <c r="D668" s="2">
        <v>45023.152083333334</v>
      </c>
      <c r="E668" s="1">
        <f>sala[[#This Row],[Hora de llegada]]</f>
        <v>45023.152083333334</v>
      </c>
      <c r="F668" s="2">
        <v>45023.296527777777</v>
      </c>
      <c r="G668" s="1">
        <f>sala[[#This Row],[Hora de Salida]]</f>
        <v>45023.296527777777</v>
      </c>
      <c r="H668" t="s">
        <v>16</v>
      </c>
      <c r="I668" t="s">
        <v>17</v>
      </c>
      <c r="J668" t="s">
        <v>30</v>
      </c>
      <c r="K668" s="13">
        <v>20.49</v>
      </c>
      <c r="L668" t="s">
        <v>19</v>
      </c>
      <c r="M668">
        <v>667</v>
      </c>
      <c r="N668" t="s">
        <v>40</v>
      </c>
      <c r="O668" t="s">
        <v>117</v>
      </c>
      <c r="P668" s="11">
        <f>SUMIF('cocina'!A:A,M668,'cocina'!K:K)</f>
        <v>36</v>
      </c>
      <c r="Q668" s="2">
        <f t="shared" si="30"/>
        <v>0.1444444444423425</v>
      </c>
      <c r="R668" s="2">
        <f>SUMIF('cocina'!A:A,M668,'cocina'!H:H)/1440</f>
        <v>8.3333333333333332E-3</v>
      </c>
      <c r="S668" s="2">
        <f t="shared" si="31"/>
        <v>0.13611111110900917</v>
      </c>
      <c r="T668" t="str">
        <f t="shared" si="32"/>
        <v>SÍ</v>
      </c>
    </row>
    <row r="669" spans="1:20" x14ac:dyDescent="0.25">
      <c r="A669" s="6">
        <v>12</v>
      </c>
      <c r="B669" t="s">
        <v>494</v>
      </c>
      <c r="C669">
        <v>4</v>
      </c>
      <c r="D669" s="2">
        <v>45023.071527777778</v>
      </c>
      <c r="E669" s="1">
        <f>sala[[#This Row],[Hora de llegada]]</f>
        <v>45023.071527777778</v>
      </c>
      <c r="F669" s="2">
        <v>45023.195138888892</v>
      </c>
      <c r="G669" s="1">
        <f>sala[[#This Row],[Hora de Salida]]</f>
        <v>45023.195138888892</v>
      </c>
      <c r="H669" t="s">
        <v>23</v>
      </c>
      <c r="I669" t="s">
        <v>24</v>
      </c>
      <c r="J669" t="s">
        <v>30</v>
      </c>
      <c r="K669" s="13">
        <v>18.61</v>
      </c>
      <c r="L669" t="s">
        <v>19</v>
      </c>
      <c r="M669">
        <v>668</v>
      </c>
      <c r="N669" t="s">
        <v>52</v>
      </c>
      <c r="O669" t="s">
        <v>1025</v>
      </c>
      <c r="P669" s="11">
        <f>SUMIF('cocina'!A:A,M669,'cocina'!K:K)</f>
        <v>201</v>
      </c>
      <c r="Q669" s="2">
        <f t="shared" si="30"/>
        <v>0.12361111111385981</v>
      </c>
      <c r="R669" s="2">
        <f>SUMIF('cocina'!A:A,M669,'cocina'!H:H)/1440</f>
        <v>7.9861111111111105E-2</v>
      </c>
      <c r="S669" s="2">
        <f t="shared" si="31"/>
        <v>4.3750000002748701E-2</v>
      </c>
      <c r="T669" t="str">
        <f t="shared" si="32"/>
        <v>SÍ</v>
      </c>
    </row>
    <row r="670" spans="1:20" x14ac:dyDescent="0.25">
      <c r="A670" s="6">
        <v>10</v>
      </c>
      <c r="B670" t="s">
        <v>1026</v>
      </c>
      <c r="C670">
        <v>4</v>
      </c>
      <c r="D670" s="2">
        <v>45023.042361111111</v>
      </c>
      <c r="E670" s="1">
        <f>sala[[#This Row],[Hora de llegada]]</f>
        <v>45023.042361111111</v>
      </c>
      <c r="F670" s="2">
        <v>45023.19027777778</v>
      </c>
      <c r="G670" s="1">
        <f>sala[[#This Row],[Hora de Salida]]</f>
        <v>45023.19027777778</v>
      </c>
      <c r="H670" t="s">
        <v>16</v>
      </c>
      <c r="I670" t="s">
        <v>17</v>
      </c>
      <c r="J670" t="s">
        <v>30</v>
      </c>
      <c r="K670" s="13">
        <v>10.68</v>
      </c>
      <c r="L670" t="s">
        <v>31</v>
      </c>
      <c r="M670">
        <v>669</v>
      </c>
      <c r="N670" t="s">
        <v>47</v>
      </c>
      <c r="O670" t="s">
        <v>1027</v>
      </c>
      <c r="P670" s="11">
        <f>SUMIF('cocina'!A:A,M670,'cocina'!K:K)</f>
        <v>181</v>
      </c>
      <c r="Q670" s="2">
        <f t="shared" si="30"/>
        <v>0.14791666666860692</v>
      </c>
      <c r="R670" s="2">
        <f>SUMIF('cocina'!A:A,M670,'cocina'!H:H)/1440</f>
        <v>4.791666666666667E-2</v>
      </c>
      <c r="S670" s="2">
        <f t="shared" si="31"/>
        <v>0.10000000000194026</v>
      </c>
      <c r="T670" t="str">
        <f t="shared" si="32"/>
        <v>SÍ</v>
      </c>
    </row>
    <row r="671" spans="1:20" x14ac:dyDescent="0.25">
      <c r="A671" s="6">
        <v>16</v>
      </c>
      <c r="B671" t="s">
        <v>1028</v>
      </c>
      <c r="C671">
        <v>6</v>
      </c>
      <c r="D671" s="2">
        <v>45023.077777777777</v>
      </c>
      <c r="E671" s="1">
        <f>sala[[#This Row],[Hora de llegada]]</f>
        <v>45023.077777777777</v>
      </c>
      <c r="F671" s="2">
        <v>45023.133333333331</v>
      </c>
      <c r="G671" s="1">
        <f>sala[[#This Row],[Hora de Salida]]</f>
        <v>45023.133333333331</v>
      </c>
      <c r="H671" t="s">
        <v>29</v>
      </c>
      <c r="I671" t="s">
        <v>17</v>
      </c>
      <c r="J671" t="s">
        <v>25</v>
      </c>
      <c r="K671" s="13">
        <v>37.93</v>
      </c>
      <c r="L671" t="s">
        <v>46</v>
      </c>
      <c r="M671">
        <v>670</v>
      </c>
      <c r="N671" t="s">
        <v>52</v>
      </c>
      <c r="O671" t="s">
        <v>1029</v>
      </c>
      <c r="P671" s="11">
        <f>SUMIF('cocina'!A:A,M671,'cocina'!K:K)</f>
        <v>94</v>
      </c>
      <c r="Q671" s="2">
        <f t="shared" si="30"/>
        <v>6.5972222221413787E-2</v>
      </c>
      <c r="R671" s="2">
        <f>SUMIF('cocina'!A:A,M671,'cocina'!H:H)/1440</f>
        <v>5.2083333333333336E-2</v>
      </c>
      <c r="S671" s="2">
        <f t="shared" si="31"/>
        <v>1.3888888888080451E-2</v>
      </c>
      <c r="T671" t="str">
        <f t="shared" si="32"/>
        <v>SÍ</v>
      </c>
    </row>
    <row r="672" spans="1:20" x14ac:dyDescent="0.25">
      <c r="A672" s="6">
        <v>17</v>
      </c>
      <c r="B672" t="s">
        <v>426</v>
      </c>
      <c r="C672">
        <v>3</v>
      </c>
      <c r="D672" s="2">
        <v>45023.095833333333</v>
      </c>
      <c r="E672" s="1">
        <f>sala[[#This Row],[Hora de llegada]]</f>
        <v>45023.095833333333</v>
      </c>
      <c r="F672" s="2">
        <v>45023.145833333336</v>
      </c>
      <c r="G672" s="1">
        <f>sala[[#This Row],[Hora de Salida]]</f>
        <v>45023.145833333336</v>
      </c>
      <c r="H672" t="s">
        <v>16</v>
      </c>
      <c r="I672" t="s">
        <v>17</v>
      </c>
      <c r="J672" t="s">
        <v>25</v>
      </c>
      <c r="K672" s="13">
        <v>32.200000000000003</v>
      </c>
      <c r="L672" t="s">
        <v>19</v>
      </c>
      <c r="M672">
        <v>671</v>
      </c>
      <c r="N672" t="s">
        <v>52</v>
      </c>
      <c r="O672" t="s">
        <v>1030</v>
      </c>
      <c r="P672" s="11">
        <f>SUMIF('cocina'!A:A,M672,'cocina'!K:K)</f>
        <v>184</v>
      </c>
      <c r="Q672" s="2">
        <f t="shared" si="30"/>
        <v>5.0000000002910383E-2</v>
      </c>
      <c r="R672" s="2">
        <f>SUMIF('cocina'!A:A,M672,'cocina'!H:H)/1440</f>
        <v>6.5972222222222224E-2</v>
      </c>
      <c r="S672" s="2">
        <f t="shared" si="31"/>
        <v>0</v>
      </c>
      <c r="T672" t="str">
        <f t="shared" si="32"/>
        <v>NO</v>
      </c>
    </row>
    <row r="673" spans="1:20" x14ac:dyDescent="0.25">
      <c r="A673" s="6">
        <v>12</v>
      </c>
      <c r="B673" t="s">
        <v>238</v>
      </c>
      <c r="C673">
        <v>6</v>
      </c>
      <c r="D673" s="2">
        <v>45023.058333333334</v>
      </c>
      <c r="E673" s="1">
        <f>sala[[#This Row],[Hora de llegada]]</f>
        <v>45023.058333333334</v>
      </c>
      <c r="F673" s="2">
        <v>45023.160416666666</v>
      </c>
      <c r="G673" s="1">
        <f>sala[[#This Row],[Hora de Salida]]</f>
        <v>45023.160416666666</v>
      </c>
      <c r="H673" t="s">
        <v>39</v>
      </c>
      <c r="I673" t="s">
        <v>43</v>
      </c>
      <c r="J673" t="s">
        <v>30</v>
      </c>
      <c r="K673" s="13">
        <v>29.19</v>
      </c>
      <c r="L673" t="s">
        <v>19</v>
      </c>
      <c r="M673">
        <v>672</v>
      </c>
      <c r="N673" t="s">
        <v>75</v>
      </c>
      <c r="O673" t="s">
        <v>1031</v>
      </c>
      <c r="P673" s="11">
        <f>SUMIF('cocina'!A:A,M673,'cocina'!K:K)</f>
        <v>157</v>
      </c>
      <c r="Q673" s="2">
        <f t="shared" si="30"/>
        <v>0.10208333333139308</v>
      </c>
      <c r="R673" s="2">
        <f>SUMIF('cocina'!A:A,M673,'cocina'!H:H)/1440</f>
        <v>5.4166666666666669E-2</v>
      </c>
      <c r="S673" s="2">
        <f t="shared" si="31"/>
        <v>4.7916666664726409E-2</v>
      </c>
      <c r="T673" t="str">
        <f t="shared" si="32"/>
        <v>SÍ</v>
      </c>
    </row>
    <row r="674" spans="1:20" x14ac:dyDescent="0.25">
      <c r="A674" s="6">
        <v>20</v>
      </c>
      <c r="B674" t="s">
        <v>347</v>
      </c>
      <c r="C674">
        <v>6</v>
      </c>
      <c r="D674" s="2">
        <v>45023.025694444441</v>
      </c>
      <c r="E674" s="1">
        <f>sala[[#This Row],[Hora de llegada]]</f>
        <v>45023.025694444441</v>
      </c>
      <c r="F674" s="2">
        <v>45023.119444444441</v>
      </c>
      <c r="G674" s="1">
        <f>sala[[#This Row],[Hora de Salida]]</f>
        <v>45023.119444444441</v>
      </c>
      <c r="H674" t="s">
        <v>35</v>
      </c>
      <c r="I674" t="s">
        <v>17</v>
      </c>
      <c r="J674" t="s">
        <v>30</v>
      </c>
      <c r="K674" s="13">
        <v>36.5</v>
      </c>
      <c r="L674" t="s">
        <v>19</v>
      </c>
      <c r="M674">
        <v>673</v>
      </c>
      <c r="N674" t="s">
        <v>47</v>
      </c>
      <c r="O674" t="s">
        <v>1032</v>
      </c>
      <c r="P674" s="11">
        <f>SUMIF('cocina'!A:A,M674,'cocina'!K:K)</f>
        <v>265</v>
      </c>
      <c r="Q674" s="2">
        <f t="shared" si="30"/>
        <v>9.375E-2</v>
      </c>
      <c r="R674" s="2">
        <f>SUMIF('cocina'!A:A,M674,'cocina'!H:H)/1440</f>
        <v>6.458333333333334E-2</v>
      </c>
      <c r="S674" s="2">
        <f t="shared" si="31"/>
        <v>2.916666666666666E-2</v>
      </c>
      <c r="T674" t="str">
        <f t="shared" si="32"/>
        <v>SÍ</v>
      </c>
    </row>
    <row r="675" spans="1:20" x14ac:dyDescent="0.25">
      <c r="A675" s="6">
        <v>1</v>
      </c>
      <c r="B675" t="s">
        <v>1033</v>
      </c>
      <c r="C675">
        <v>3</v>
      </c>
      <c r="D675" s="2">
        <v>45023.002083333333</v>
      </c>
      <c r="E675" s="1">
        <f>sala[[#This Row],[Hora de llegada]]</f>
        <v>45023.002083333333</v>
      </c>
      <c r="F675" s="2">
        <v>45023.0625</v>
      </c>
      <c r="G675" s="1">
        <f>sala[[#This Row],[Hora de Salida]]</f>
        <v>45023.0625</v>
      </c>
      <c r="H675" t="s">
        <v>35</v>
      </c>
      <c r="I675" t="s">
        <v>43</v>
      </c>
      <c r="J675" t="s">
        <v>30</v>
      </c>
      <c r="K675" s="13">
        <v>41.29</v>
      </c>
      <c r="L675" t="s">
        <v>31</v>
      </c>
      <c r="M675">
        <v>674</v>
      </c>
      <c r="N675" t="s">
        <v>36</v>
      </c>
      <c r="O675" t="s">
        <v>1034</v>
      </c>
      <c r="P675" s="11">
        <f>SUMIF('cocina'!A:A,M675,'cocina'!K:K)</f>
        <v>207</v>
      </c>
      <c r="Q675" s="2">
        <f t="shared" si="30"/>
        <v>6.0416666667151731E-2</v>
      </c>
      <c r="R675" s="2">
        <f>SUMIF('cocina'!A:A,M675,'cocina'!H:H)/1440</f>
        <v>4.5138888888888888E-2</v>
      </c>
      <c r="S675" s="2">
        <f t="shared" si="31"/>
        <v>1.5277777778262842E-2</v>
      </c>
      <c r="T675" t="str">
        <f t="shared" si="32"/>
        <v>SÍ</v>
      </c>
    </row>
    <row r="676" spans="1:20" x14ac:dyDescent="0.25">
      <c r="A676" s="6">
        <v>5</v>
      </c>
      <c r="B676" t="s">
        <v>1035</v>
      </c>
      <c r="C676">
        <v>2</v>
      </c>
      <c r="D676" s="2">
        <v>45023.037499999999</v>
      </c>
      <c r="E676" s="1">
        <f>sala[[#This Row],[Hora de llegada]]</f>
        <v>45023.037499999999</v>
      </c>
      <c r="F676" s="2">
        <v>45023.189583333333</v>
      </c>
      <c r="G676" s="1">
        <f>sala[[#This Row],[Hora de Salida]]</f>
        <v>45023.189583333333</v>
      </c>
      <c r="H676" t="s">
        <v>29</v>
      </c>
      <c r="I676" t="s">
        <v>43</v>
      </c>
      <c r="J676" t="s">
        <v>25</v>
      </c>
      <c r="K676" s="13">
        <v>30.74</v>
      </c>
      <c r="L676" t="s">
        <v>19</v>
      </c>
      <c r="M676">
        <v>675</v>
      </c>
      <c r="N676" t="s">
        <v>70</v>
      </c>
      <c r="O676" t="s">
        <v>1036</v>
      </c>
      <c r="P676" s="11">
        <f>SUMIF('cocina'!A:A,M676,'cocina'!K:K)</f>
        <v>193</v>
      </c>
      <c r="Q676" s="2">
        <f t="shared" si="30"/>
        <v>0.15208333333430346</v>
      </c>
      <c r="R676" s="2">
        <f>SUMIF('cocina'!A:A,M676,'cocina'!H:H)/1440</f>
        <v>8.4027777777777785E-2</v>
      </c>
      <c r="S676" s="2">
        <f t="shared" si="31"/>
        <v>6.8055555556525676E-2</v>
      </c>
      <c r="T676" t="str">
        <f t="shared" si="32"/>
        <v>SÍ</v>
      </c>
    </row>
    <row r="677" spans="1:20" x14ac:dyDescent="0.25">
      <c r="A677" s="6">
        <v>7</v>
      </c>
      <c r="B677" t="s">
        <v>446</v>
      </c>
      <c r="C677">
        <v>6</v>
      </c>
      <c r="D677" s="2">
        <v>45023.019444444442</v>
      </c>
      <c r="E677" s="1">
        <f>sala[[#This Row],[Hora de llegada]]</f>
        <v>45023.019444444442</v>
      </c>
      <c r="F677" s="2">
        <v>45023.15625</v>
      </c>
      <c r="G677" s="1">
        <f>sala[[#This Row],[Hora de Salida]]</f>
        <v>45023.15625</v>
      </c>
      <c r="H677" t="s">
        <v>16</v>
      </c>
      <c r="I677" t="s">
        <v>17</v>
      </c>
      <c r="J677" t="s">
        <v>30</v>
      </c>
      <c r="K677" s="13">
        <v>41.6</v>
      </c>
      <c r="L677" t="s">
        <v>46</v>
      </c>
      <c r="M677">
        <v>676</v>
      </c>
      <c r="N677" t="s">
        <v>70</v>
      </c>
      <c r="O677" t="s">
        <v>1037</v>
      </c>
      <c r="P677" s="11">
        <f>SUMIF('cocina'!A:A,M677,'cocina'!K:K)</f>
        <v>124</v>
      </c>
      <c r="Q677" s="2">
        <f t="shared" si="30"/>
        <v>0.14722222222432416</v>
      </c>
      <c r="R677" s="2">
        <f>SUMIF('cocina'!A:A,M677,'cocina'!H:H)/1440</f>
        <v>8.4027777777777785E-2</v>
      </c>
      <c r="S677" s="2">
        <f t="shared" si="31"/>
        <v>6.3194444446546372E-2</v>
      </c>
      <c r="T677" t="str">
        <f t="shared" si="32"/>
        <v>SÍ</v>
      </c>
    </row>
    <row r="678" spans="1:20" x14ac:dyDescent="0.25">
      <c r="A678" s="6">
        <v>14</v>
      </c>
      <c r="B678" t="s">
        <v>402</v>
      </c>
      <c r="C678">
        <v>6</v>
      </c>
      <c r="D678" s="2">
        <v>45023.023611111108</v>
      </c>
      <c r="E678" s="1">
        <f>sala[[#This Row],[Hora de llegada]]</f>
        <v>45023.023611111108</v>
      </c>
      <c r="F678" s="2">
        <v>45023.109027777777</v>
      </c>
      <c r="G678" s="1">
        <f>sala[[#This Row],[Hora de Salida]]</f>
        <v>45023.109027777777</v>
      </c>
      <c r="H678" t="s">
        <v>29</v>
      </c>
      <c r="I678" t="s">
        <v>17</v>
      </c>
      <c r="J678" t="s">
        <v>30</v>
      </c>
      <c r="K678" s="13">
        <v>12.57</v>
      </c>
      <c r="L678" t="s">
        <v>46</v>
      </c>
      <c r="M678">
        <v>677</v>
      </c>
      <c r="N678" t="s">
        <v>52</v>
      </c>
      <c r="O678" t="s">
        <v>1038</v>
      </c>
      <c r="P678" s="11">
        <f>SUMIF('cocina'!A:A,M678,'cocina'!K:K)</f>
        <v>144</v>
      </c>
      <c r="Q678" s="2">
        <f t="shared" si="30"/>
        <v>9.5833333335273593E-2</v>
      </c>
      <c r="R678" s="2">
        <f>SUMIF('cocina'!A:A,M678,'cocina'!H:H)/1440</f>
        <v>0.10277777777777777</v>
      </c>
      <c r="S678" s="2">
        <f t="shared" si="31"/>
        <v>0</v>
      </c>
      <c r="T678" t="str">
        <f t="shared" si="32"/>
        <v>NO</v>
      </c>
    </row>
    <row r="679" spans="1:20" x14ac:dyDescent="0.25">
      <c r="A679" s="6">
        <v>19</v>
      </c>
      <c r="B679" t="s">
        <v>1013</v>
      </c>
      <c r="C679">
        <v>1</v>
      </c>
      <c r="D679" s="2">
        <v>45023.125694444447</v>
      </c>
      <c r="E679" s="1">
        <f>sala[[#This Row],[Hora de llegada]]</f>
        <v>45023.125694444447</v>
      </c>
      <c r="F679" s="2">
        <v>45023.223611111112</v>
      </c>
      <c r="G679" s="1">
        <f>sala[[#This Row],[Hora de Salida]]</f>
        <v>45023.223611111112</v>
      </c>
      <c r="H679" t="s">
        <v>16</v>
      </c>
      <c r="I679" t="s">
        <v>17</v>
      </c>
      <c r="J679" t="s">
        <v>30</v>
      </c>
      <c r="K679" s="13">
        <v>26.76</v>
      </c>
      <c r="L679" t="s">
        <v>46</v>
      </c>
      <c r="M679">
        <v>678</v>
      </c>
      <c r="N679" t="s">
        <v>75</v>
      </c>
      <c r="O679" t="s">
        <v>1039</v>
      </c>
      <c r="P679" s="11">
        <f>SUMIF('cocina'!A:A,M679,'cocina'!K:K)</f>
        <v>204</v>
      </c>
      <c r="Q679" s="2">
        <f t="shared" si="30"/>
        <v>0.10833333333236321</v>
      </c>
      <c r="R679" s="2">
        <f>SUMIF('cocina'!A:A,M679,'cocina'!H:H)/1440</f>
        <v>8.4027777777777785E-2</v>
      </c>
      <c r="S679" s="2">
        <f t="shared" si="31"/>
        <v>2.4305555554585426E-2</v>
      </c>
      <c r="T679" t="str">
        <f t="shared" si="32"/>
        <v>SÍ</v>
      </c>
    </row>
    <row r="680" spans="1:20" x14ac:dyDescent="0.25">
      <c r="A680" s="6">
        <v>9</v>
      </c>
      <c r="B680" t="s">
        <v>286</v>
      </c>
      <c r="C680">
        <v>4</v>
      </c>
      <c r="D680" s="2">
        <v>45023.001388888886</v>
      </c>
      <c r="E680" s="1">
        <f>sala[[#This Row],[Hora de llegada]]</f>
        <v>45023.001388888886</v>
      </c>
      <c r="F680" s="2">
        <v>45023.127083333333</v>
      </c>
      <c r="G680" s="1">
        <f>sala[[#This Row],[Hora de Salida]]</f>
        <v>45023.127083333333</v>
      </c>
      <c r="H680" t="s">
        <v>29</v>
      </c>
      <c r="I680" t="s">
        <v>17</v>
      </c>
      <c r="J680" t="s">
        <v>30</v>
      </c>
      <c r="K680" s="13">
        <v>36.43</v>
      </c>
      <c r="L680" t="s">
        <v>46</v>
      </c>
      <c r="M680">
        <v>679</v>
      </c>
      <c r="N680" t="s">
        <v>75</v>
      </c>
      <c r="O680" t="s">
        <v>1040</v>
      </c>
      <c r="P680" s="11">
        <f>SUMIF('cocina'!A:A,M680,'cocina'!K:K)</f>
        <v>199</v>
      </c>
      <c r="Q680" s="2">
        <f t="shared" si="30"/>
        <v>0.13611111111337473</v>
      </c>
      <c r="R680" s="2">
        <f>SUMIF('cocina'!A:A,M680,'cocina'!H:H)/1440</f>
        <v>7.3611111111111113E-2</v>
      </c>
      <c r="S680" s="2">
        <f t="shared" si="31"/>
        <v>6.250000000226362E-2</v>
      </c>
      <c r="T680" t="str">
        <f t="shared" si="32"/>
        <v>SÍ</v>
      </c>
    </row>
    <row r="681" spans="1:20" x14ac:dyDescent="0.25">
      <c r="A681" s="6">
        <v>5</v>
      </c>
      <c r="B681" t="s">
        <v>1041</v>
      </c>
      <c r="C681">
        <v>4</v>
      </c>
      <c r="D681" s="2">
        <v>45023.057638888888</v>
      </c>
      <c r="E681" s="1">
        <f>sala[[#This Row],[Hora de llegada]]</f>
        <v>45023.057638888888</v>
      </c>
      <c r="F681" s="2">
        <v>45023.222222222219</v>
      </c>
      <c r="G681" s="1">
        <f>sala[[#This Row],[Hora de Salida]]</f>
        <v>45023.222222222219</v>
      </c>
      <c r="H681" t="s">
        <v>16</v>
      </c>
      <c r="I681" t="s">
        <v>17</v>
      </c>
      <c r="J681" t="s">
        <v>25</v>
      </c>
      <c r="K681" s="13">
        <v>12.06</v>
      </c>
      <c r="L681" t="s">
        <v>19</v>
      </c>
      <c r="M681">
        <v>680</v>
      </c>
      <c r="N681" t="s">
        <v>36</v>
      </c>
      <c r="O681" t="s">
        <v>1042</v>
      </c>
      <c r="P681" s="11">
        <f>SUMIF('cocina'!A:A,M681,'cocina'!K:K)</f>
        <v>162</v>
      </c>
      <c r="Q681" s="2">
        <f t="shared" si="30"/>
        <v>0.16458333333139308</v>
      </c>
      <c r="R681" s="2">
        <f>SUMIF('cocina'!A:A,M681,'cocina'!H:H)/1440</f>
        <v>7.7083333333333337E-2</v>
      </c>
      <c r="S681" s="2">
        <f t="shared" si="31"/>
        <v>8.7499999998059741E-2</v>
      </c>
      <c r="T681" t="str">
        <f t="shared" si="32"/>
        <v>SÍ</v>
      </c>
    </row>
    <row r="682" spans="1:20" x14ac:dyDescent="0.25">
      <c r="A682" s="6">
        <v>2</v>
      </c>
      <c r="B682" t="s">
        <v>222</v>
      </c>
      <c r="C682">
        <v>4</v>
      </c>
      <c r="D682" s="2">
        <v>45023.12222222222</v>
      </c>
      <c r="E682" s="1">
        <f>sala[[#This Row],[Hora de llegada]]</f>
        <v>45023.12222222222</v>
      </c>
      <c r="F682" s="2">
        <v>45023.284722222219</v>
      </c>
      <c r="G682" s="1">
        <f>sala[[#This Row],[Hora de Salida]]</f>
        <v>45023.284722222219</v>
      </c>
      <c r="H682" t="s">
        <v>39</v>
      </c>
      <c r="I682" t="s">
        <v>17</v>
      </c>
      <c r="J682" t="s">
        <v>18</v>
      </c>
      <c r="K682" s="13">
        <v>37.07</v>
      </c>
      <c r="L682" t="s">
        <v>31</v>
      </c>
      <c r="M682">
        <v>681</v>
      </c>
      <c r="N682" t="s">
        <v>36</v>
      </c>
      <c r="O682" t="s">
        <v>1043</v>
      </c>
      <c r="P682" s="11">
        <f>SUMIF('cocina'!A:A,M682,'cocina'!K:K)</f>
        <v>75</v>
      </c>
      <c r="Q682" s="2">
        <f t="shared" si="30"/>
        <v>0.16249999999854481</v>
      </c>
      <c r="R682" s="2">
        <f>SUMIF('cocina'!A:A,M682,'cocina'!H:H)/1440</f>
        <v>4.5138888888888888E-2</v>
      </c>
      <c r="S682" s="2">
        <f t="shared" si="31"/>
        <v>0.11736111110965591</v>
      </c>
      <c r="T682" t="str">
        <f t="shared" si="32"/>
        <v>SÍ</v>
      </c>
    </row>
    <row r="683" spans="1:20" x14ac:dyDescent="0.25">
      <c r="A683" s="6">
        <v>1</v>
      </c>
      <c r="B683" t="s">
        <v>209</v>
      </c>
      <c r="C683">
        <v>5</v>
      </c>
      <c r="D683" s="2">
        <v>45023.05972222222</v>
      </c>
      <c r="E683" s="1">
        <f>sala[[#This Row],[Hora de llegada]]</f>
        <v>45023.05972222222</v>
      </c>
      <c r="F683" s="2">
        <v>45023.170138888891</v>
      </c>
      <c r="G683" s="1">
        <f>sala[[#This Row],[Hora de Salida]]</f>
        <v>45023.170138888891</v>
      </c>
      <c r="H683" t="s">
        <v>35</v>
      </c>
      <c r="I683" t="s">
        <v>24</v>
      </c>
      <c r="J683" t="s">
        <v>30</v>
      </c>
      <c r="K683" s="13">
        <v>21.04</v>
      </c>
      <c r="L683" t="s">
        <v>46</v>
      </c>
      <c r="M683">
        <v>682</v>
      </c>
      <c r="N683" t="s">
        <v>47</v>
      </c>
      <c r="O683" t="s">
        <v>342</v>
      </c>
      <c r="P683" s="11">
        <f>SUMIF('cocina'!A:A,M683,'cocina'!K:K)</f>
        <v>23</v>
      </c>
      <c r="Q683" s="2">
        <f t="shared" si="30"/>
        <v>0.12083333333672878</v>
      </c>
      <c r="R683" s="2">
        <f>SUMIF('cocina'!A:A,M683,'cocina'!H:H)/1440</f>
        <v>2.9861111111111113E-2</v>
      </c>
      <c r="S683" s="2">
        <f t="shared" si="31"/>
        <v>9.0972222225617669E-2</v>
      </c>
      <c r="T683" t="str">
        <f t="shared" si="32"/>
        <v>SÍ</v>
      </c>
    </row>
    <row r="684" spans="1:20" x14ac:dyDescent="0.25">
      <c r="A684" s="6">
        <v>2</v>
      </c>
      <c r="B684" t="s">
        <v>1044</v>
      </c>
      <c r="C684">
        <v>6</v>
      </c>
      <c r="D684" s="2">
        <v>45023.163888888892</v>
      </c>
      <c r="E684" s="1">
        <f>sala[[#This Row],[Hora de llegada]]</f>
        <v>45023.163888888892</v>
      </c>
      <c r="F684" s="2">
        <v>45023.265277777777</v>
      </c>
      <c r="G684" s="1">
        <f>sala[[#This Row],[Hora de Salida]]</f>
        <v>45023.265277777777</v>
      </c>
      <c r="H684" t="s">
        <v>35</v>
      </c>
      <c r="I684" t="s">
        <v>17</v>
      </c>
      <c r="J684" t="s">
        <v>30</v>
      </c>
      <c r="K684" s="13">
        <v>40.42</v>
      </c>
      <c r="L684" t="s">
        <v>46</v>
      </c>
      <c r="M684">
        <v>683</v>
      </c>
      <c r="N684" t="s">
        <v>26</v>
      </c>
      <c r="O684" t="s">
        <v>1045</v>
      </c>
      <c r="P684" s="11">
        <f>SUMIF('cocina'!A:A,M684,'cocina'!K:K)</f>
        <v>164</v>
      </c>
      <c r="Q684" s="2">
        <f t="shared" si="30"/>
        <v>0.11180555555135167</v>
      </c>
      <c r="R684" s="2">
        <f>SUMIF('cocina'!A:A,M684,'cocina'!H:H)/1440</f>
        <v>5.6944444444444443E-2</v>
      </c>
      <c r="S684" s="2">
        <f t="shared" si="31"/>
        <v>5.486111110690723E-2</v>
      </c>
      <c r="T684" t="str">
        <f t="shared" si="32"/>
        <v>SÍ</v>
      </c>
    </row>
    <row r="685" spans="1:20" x14ac:dyDescent="0.25">
      <c r="A685" s="6">
        <v>10</v>
      </c>
      <c r="B685" t="s">
        <v>1046</v>
      </c>
      <c r="C685">
        <v>6</v>
      </c>
      <c r="D685" s="2">
        <v>45023.145138888889</v>
      </c>
      <c r="E685" s="1">
        <f>sala[[#This Row],[Hora de llegada]]</f>
        <v>45023.145138888889</v>
      </c>
      <c r="F685" s="2">
        <v>45023.194444444445</v>
      </c>
      <c r="G685" s="1">
        <f>sala[[#This Row],[Hora de Salida]]</f>
        <v>45023.194444444445</v>
      </c>
      <c r="H685" t="s">
        <v>39</v>
      </c>
      <c r="I685" t="s">
        <v>43</v>
      </c>
      <c r="J685" t="s">
        <v>30</v>
      </c>
      <c r="K685" s="13">
        <v>48.15</v>
      </c>
      <c r="L685" t="s">
        <v>46</v>
      </c>
      <c r="M685">
        <v>684</v>
      </c>
      <c r="N685" t="s">
        <v>75</v>
      </c>
      <c r="O685" t="s">
        <v>1047</v>
      </c>
      <c r="P685" s="11">
        <f>SUMIF('cocina'!A:A,M685,'cocina'!K:K)</f>
        <v>180</v>
      </c>
      <c r="Q685" s="2">
        <f t="shared" si="30"/>
        <v>5.9722222222868972E-2</v>
      </c>
      <c r="R685" s="2">
        <f>SUMIF('cocina'!A:A,M685,'cocina'!H:H)/1440</f>
        <v>7.6388888888888895E-2</v>
      </c>
      <c r="S685" s="2">
        <f t="shared" si="31"/>
        <v>0</v>
      </c>
      <c r="T685" t="str">
        <f t="shared" si="32"/>
        <v>NO</v>
      </c>
    </row>
    <row r="686" spans="1:20" x14ac:dyDescent="0.25">
      <c r="A686" s="6">
        <v>5</v>
      </c>
      <c r="B686" t="s">
        <v>347</v>
      </c>
      <c r="C686">
        <v>5</v>
      </c>
      <c r="D686" s="2">
        <v>45023.019444444442</v>
      </c>
      <c r="E686" s="1">
        <f>sala[[#This Row],[Hora de llegada]]</f>
        <v>45023.019444444442</v>
      </c>
      <c r="F686" s="2">
        <v>45023.071527777778</v>
      </c>
      <c r="G686" s="1">
        <f>sala[[#This Row],[Hora de Salida]]</f>
        <v>45023.071527777778</v>
      </c>
      <c r="H686" t="s">
        <v>29</v>
      </c>
      <c r="I686" t="s">
        <v>17</v>
      </c>
      <c r="J686" t="s">
        <v>18</v>
      </c>
      <c r="K686" s="13">
        <v>19.89</v>
      </c>
      <c r="L686" t="s">
        <v>31</v>
      </c>
      <c r="M686">
        <v>685</v>
      </c>
      <c r="N686" t="s">
        <v>20</v>
      </c>
      <c r="O686" t="s">
        <v>181</v>
      </c>
      <c r="P686" s="11">
        <f>SUMIF('cocina'!A:A,M686,'cocina'!K:K)</f>
        <v>54</v>
      </c>
      <c r="Q686" s="2">
        <f t="shared" si="30"/>
        <v>5.2083333335758653E-2</v>
      </c>
      <c r="R686" s="2">
        <f>SUMIF('cocina'!A:A,M686,'cocina'!H:H)/1440</f>
        <v>1.1805555555555555E-2</v>
      </c>
      <c r="S686" s="2">
        <f t="shared" si="31"/>
        <v>4.0277777780203097E-2</v>
      </c>
      <c r="T686" t="str">
        <f t="shared" si="32"/>
        <v>SÍ</v>
      </c>
    </row>
    <row r="687" spans="1:20" x14ac:dyDescent="0.25">
      <c r="A687" s="6">
        <v>10</v>
      </c>
      <c r="B687" t="s">
        <v>931</v>
      </c>
      <c r="C687">
        <v>6</v>
      </c>
      <c r="D687" s="2">
        <v>45023.05</v>
      </c>
      <c r="E687" s="1">
        <f>sala[[#This Row],[Hora de llegada]]</f>
        <v>45023.05</v>
      </c>
      <c r="F687" s="2">
        <v>45023.152083333334</v>
      </c>
      <c r="G687" s="1">
        <f>sala[[#This Row],[Hora de Salida]]</f>
        <v>45023.152083333334</v>
      </c>
      <c r="H687" t="s">
        <v>23</v>
      </c>
      <c r="I687" t="s">
        <v>17</v>
      </c>
      <c r="J687" t="s">
        <v>25</v>
      </c>
      <c r="K687" s="13">
        <v>15.83</v>
      </c>
      <c r="L687" t="s">
        <v>19</v>
      </c>
      <c r="M687">
        <v>686</v>
      </c>
      <c r="N687" t="s">
        <v>36</v>
      </c>
      <c r="O687" t="s">
        <v>1048</v>
      </c>
      <c r="P687" s="11">
        <f>SUMIF('cocina'!A:A,M687,'cocina'!K:K)</f>
        <v>102</v>
      </c>
      <c r="Q687" s="2">
        <f t="shared" si="30"/>
        <v>0.10208333333139308</v>
      </c>
      <c r="R687" s="2">
        <f>SUMIF('cocina'!A:A,M687,'cocina'!H:H)/1440</f>
        <v>4.027777777777778E-2</v>
      </c>
      <c r="S687" s="2">
        <f t="shared" si="31"/>
        <v>6.1805555553615298E-2</v>
      </c>
      <c r="T687" t="str">
        <f t="shared" si="32"/>
        <v>SÍ</v>
      </c>
    </row>
    <row r="688" spans="1:20" x14ac:dyDescent="0.25">
      <c r="A688" s="6">
        <v>2</v>
      </c>
      <c r="B688" t="s">
        <v>815</v>
      </c>
      <c r="C688">
        <v>6</v>
      </c>
      <c r="D688" s="2">
        <v>45023.07916666667</v>
      </c>
      <c r="E688" s="1">
        <f>sala[[#This Row],[Hora de llegada]]</f>
        <v>45023.07916666667</v>
      </c>
      <c r="F688" s="2">
        <v>45023.23541666667</v>
      </c>
      <c r="G688" s="1">
        <f>sala[[#This Row],[Hora de Salida]]</f>
        <v>45023.23541666667</v>
      </c>
      <c r="H688" t="s">
        <v>39</v>
      </c>
      <c r="I688" t="s">
        <v>17</v>
      </c>
      <c r="J688" t="s">
        <v>25</v>
      </c>
      <c r="K688" s="13">
        <v>10.53</v>
      </c>
      <c r="L688" t="s">
        <v>31</v>
      </c>
      <c r="M688">
        <v>687</v>
      </c>
      <c r="N688" t="s">
        <v>20</v>
      </c>
      <c r="O688" t="s">
        <v>117</v>
      </c>
      <c r="P688" s="11">
        <f>SUMIF('cocina'!A:A,M688,'cocina'!K:K)</f>
        <v>72</v>
      </c>
      <c r="Q688" s="2">
        <f t="shared" si="30"/>
        <v>0.15625</v>
      </c>
      <c r="R688" s="2">
        <f>SUMIF('cocina'!A:A,M688,'cocina'!H:H)/1440</f>
        <v>2.013888888888889E-2</v>
      </c>
      <c r="S688" s="2">
        <f t="shared" si="31"/>
        <v>0.1361111111111111</v>
      </c>
      <c r="T688" t="str">
        <f t="shared" si="32"/>
        <v>SÍ</v>
      </c>
    </row>
    <row r="689" spans="1:20" x14ac:dyDescent="0.25">
      <c r="A689" s="6">
        <v>3</v>
      </c>
      <c r="B689" t="s">
        <v>1049</v>
      </c>
      <c r="C689">
        <v>1</v>
      </c>
      <c r="D689" s="2">
        <v>45023.143055555556</v>
      </c>
      <c r="E689" s="1">
        <f>sala[[#This Row],[Hora de llegada]]</f>
        <v>45023.143055555556</v>
      </c>
      <c r="F689" s="2">
        <v>45023.210416666669</v>
      </c>
      <c r="G689" s="1">
        <f>sala[[#This Row],[Hora de Salida]]</f>
        <v>45023.210416666669</v>
      </c>
      <c r="H689" t="s">
        <v>23</v>
      </c>
      <c r="I689" t="s">
        <v>17</v>
      </c>
      <c r="J689" t="s">
        <v>30</v>
      </c>
      <c r="K689" s="13">
        <v>48.7</v>
      </c>
      <c r="L689" t="s">
        <v>46</v>
      </c>
      <c r="M689">
        <v>688</v>
      </c>
      <c r="N689" t="s">
        <v>94</v>
      </c>
      <c r="O689" t="s">
        <v>62</v>
      </c>
      <c r="P689" s="11">
        <f>SUMIF('cocina'!A:A,M689,'cocina'!K:K)</f>
        <v>29</v>
      </c>
      <c r="Q689" s="2">
        <f t="shared" si="30"/>
        <v>7.7777777779071286E-2</v>
      </c>
      <c r="R689" s="2">
        <f>SUMIF('cocina'!A:A,M689,'cocina'!H:H)/1440</f>
        <v>9.7222222222222224E-3</v>
      </c>
      <c r="S689" s="2">
        <f t="shared" si="31"/>
        <v>6.8055555556849057E-2</v>
      </c>
      <c r="T689" t="str">
        <f t="shared" si="32"/>
        <v>SÍ</v>
      </c>
    </row>
    <row r="690" spans="1:20" x14ac:dyDescent="0.25">
      <c r="A690" s="6">
        <v>14</v>
      </c>
      <c r="B690" t="s">
        <v>1050</v>
      </c>
      <c r="C690">
        <v>1</v>
      </c>
      <c r="D690" s="2">
        <v>45023.025000000001</v>
      </c>
      <c r="E690" s="1">
        <f>sala[[#This Row],[Hora de llegada]]</f>
        <v>45023.025000000001</v>
      </c>
      <c r="F690" s="2">
        <v>45023.098611111112</v>
      </c>
      <c r="G690" s="1">
        <f>sala[[#This Row],[Hora de Salida]]</f>
        <v>45023.098611111112</v>
      </c>
      <c r="H690" t="s">
        <v>23</v>
      </c>
      <c r="I690" t="s">
        <v>17</v>
      </c>
      <c r="J690" t="s">
        <v>30</v>
      </c>
      <c r="K690" s="13">
        <v>10.25</v>
      </c>
      <c r="L690" t="s">
        <v>46</v>
      </c>
      <c r="M690">
        <v>689</v>
      </c>
      <c r="N690" t="s">
        <v>36</v>
      </c>
      <c r="O690" t="s">
        <v>1051</v>
      </c>
      <c r="P690" s="11">
        <f>SUMIF('cocina'!A:A,M690,'cocina'!K:K)</f>
        <v>165</v>
      </c>
      <c r="Q690" s="2">
        <f t="shared" si="30"/>
        <v>8.4027777777616094E-2</v>
      </c>
      <c r="R690" s="2">
        <f>SUMIF('cocina'!A:A,M690,'cocina'!H:H)/1440</f>
        <v>2.013888888888889E-2</v>
      </c>
      <c r="S690" s="2">
        <f t="shared" si="31"/>
        <v>6.3888888888727208E-2</v>
      </c>
      <c r="T690" t="str">
        <f t="shared" si="32"/>
        <v>SÍ</v>
      </c>
    </row>
    <row r="691" spans="1:20" x14ac:dyDescent="0.25">
      <c r="A691" s="6">
        <v>15</v>
      </c>
      <c r="B691" t="s">
        <v>850</v>
      </c>
      <c r="C691">
        <v>4</v>
      </c>
      <c r="D691" s="2">
        <v>45023.113194444442</v>
      </c>
      <c r="E691" s="1">
        <f>sala[[#This Row],[Hora de llegada]]</f>
        <v>45023.113194444442</v>
      </c>
      <c r="F691" s="2">
        <v>45023.238194444442</v>
      </c>
      <c r="G691" s="1">
        <f>sala[[#This Row],[Hora de Salida]]</f>
        <v>45023.238194444442</v>
      </c>
      <c r="H691" t="s">
        <v>35</v>
      </c>
      <c r="I691" t="s">
        <v>43</v>
      </c>
      <c r="J691" t="s">
        <v>18</v>
      </c>
      <c r="K691" s="13">
        <v>37.22</v>
      </c>
      <c r="L691" t="s">
        <v>19</v>
      </c>
      <c r="M691">
        <v>690</v>
      </c>
      <c r="N691" t="s">
        <v>20</v>
      </c>
      <c r="O691" t="s">
        <v>1052</v>
      </c>
      <c r="P691" s="11">
        <f>SUMIF('cocina'!A:A,M691,'cocina'!K:K)</f>
        <v>191</v>
      </c>
      <c r="Q691" s="2">
        <f t="shared" si="30"/>
        <v>0.125</v>
      </c>
      <c r="R691" s="2">
        <f>SUMIF('cocina'!A:A,M691,'cocina'!H:H)/1440</f>
        <v>9.930555555555555E-2</v>
      </c>
      <c r="S691" s="2">
        <f t="shared" si="31"/>
        <v>2.569444444444445E-2</v>
      </c>
      <c r="T691" t="str">
        <f t="shared" si="32"/>
        <v>SÍ</v>
      </c>
    </row>
    <row r="692" spans="1:20" x14ac:dyDescent="0.25">
      <c r="A692" s="6">
        <v>19</v>
      </c>
      <c r="B692" t="s">
        <v>104</v>
      </c>
      <c r="C692">
        <v>4</v>
      </c>
      <c r="D692" s="2">
        <v>45023.071527777778</v>
      </c>
      <c r="E692" s="1">
        <f>sala[[#This Row],[Hora de llegada]]</f>
        <v>45023.071527777778</v>
      </c>
      <c r="F692" s="2">
        <v>45023.220138888886</v>
      </c>
      <c r="G692" s="1">
        <f>sala[[#This Row],[Hora de Salida]]</f>
        <v>45023.220138888886</v>
      </c>
      <c r="H692" t="s">
        <v>16</v>
      </c>
      <c r="I692" t="s">
        <v>43</v>
      </c>
      <c r="J692" t="s">
        <v>18</v>
      </c>
      <c r="K692" s="13">
        <v>13.9</v>
      </c>
      <c r="L692" t="s">
        <v>46</v>
      </c>
      <c r="M692">
        <v>691</v>
      </c>
      <c r="N692" t="s">
        <v>26</v>
      </c>
      <c r="O692" t="s">
        <v>346</v>
      </c>
      <c r="P692" s="11">
        <f>SUMIF('cocina'!A:A,M692,'cocina'!K:K)</f>
        <v>66</v>
      </c>
      <c r="Q692" s="2">
        <f t="shared" si="30"/>
        <v>0.1590277777747057</v>
      </c>
      <c r="R692" s="2">
        <f>SUMIF('cocina'!A:A,M692,'cocina'!H:H)/1440</f>
        <v>2.361111111111111E-2</v>
      </c>
      <c r="S692" s="2">
        <f t="shared" si="31"/>
        <v>0.13541666666359459</v>
      </c>
      <c r="T692" t="str">
        <f t="shared" si="32"/>
        <v>SÍ</v>
      </c>
    </row>
    <row r="693" spans="1:20" x14ac:dyDescent="0.25">
      <c r="A693" s="6">
        <v>9</v>
      </c>
      <c r="B693" t="s">
        <v>381</v>
      </c>
      <c r="C693">
        <v>2</v>
      </c>
      <c r="D693" s="2">
        <v>45023.036805555559</v>
      </c>
      <c r="E693" s="1">
        <f>sala[[#This Row],[Hora de llegada]]</f>
        <v>45023.036805555559</v>
      </c>
      <c r="F693" s="2">
        <v>45023.18472222222</v>
      </c>
      <c r="G693" s="1">
        <f>sala[[#This Row],[Hora de Salida]]</f>
        <v>45023.18472222222</v>
      </c>
      <c r="H693" t="s">
        <v>23</v>
      </c>
      <c r="I693" t="s">
        <v>43</v>
      </c>
      <c r="J693" t="s">
        <v>30</v>
      </c>
      <c r="K693" s="13">
        <v>25.92</v>
      </c>
      <c r="L693" t="s">
        <v>19</v>
      </c>
      <c r="M693">
        <v>692</v>
      </c>
      <c r="N693" t="s">
        <v>94</v>
      </c>
      <c r="O693" t="s">
        <v>1053</v>
      </c>
      <c r="P693" s="11">
        <f>SUMIF('cocina'!A:A,M693,'cocina'!K:K)</f>
        <v>173</v>
      </c>
      <c r="Q693" s="2">
        <f t="shared" si="30"/>
        <v>0.14791666666133096</v>
      </c>
      <c r="R693" s="2">
        <f>SUMIF('cocina'!A:A,M693,'cocina'!H:H)/1440</f>
        <v>6.9444444444444448E-2</v>
      </c>
      <c r="S693" s="2">
        <f t="shared" si="31"/>
        <v>7.8472222216886517E-2</v>
      </c>
      <c r="T693" t="str">
        <f t="shared" si="32"/>
        <v>SÍ</v>
      </c>
    </row>
    <row r="694" spans="1:20" x14ac:dyDescent="0.25">
      <c r="A694" s="6">
        <v>15</v>
      </c>
      <c r="B694" t="s">
        <v>683</v>
      </c>
      <c r="C694">
        <v>4</v>
      </c>
      <c r="D694" s="2">
        <v>45023.155555555553</v>
      </c>
      <c r="E694" s="1">
        <f>sala[[#This Row],[Hora de llegada]]</f>
        <v>45023.155555555553</v>
      </c>
      <c r="F694" s="2">
        <v>45023.313194444447</v>
      </c>
      <c r="G694" s="1">
        <f>sala[[#This Row],[Hora de Salida]]</f>
        <v>45023.313194444447</v>
      </c>
      <c r="H694" t="s">
        <v>16</v>
      </c>
      <c r="I694" t="s">
        <v>17</v>
      </c>
      <c r="J694" t="s">
        <v>30</v>
      </c>
      <c r="K694" s="13">
        <v>28.31</v>
      </c>
      <c r="L694" t="s">
        <v>31</v>
      </c>
      <c r="M694">
        <v>693</v>
      </c>
      <c r="N694" t="s">
        <v>70</v>
      </c>
      <c r="O694" t="s">
        <v>1054</v>
      </c>
      <c r="P694" s="11">
        <f>SUMIF('cocina'!A:A,M694,'cocina'!K:K)</f>
        <v>78</v>
      </c>
      <c r="Q694" s="2">
        <f t="shared" si="30"/>
        <v>0.15763888889341615</v>
      </c>
      <c r="R694" s="2">
        <f>SUMIF('cocina'!A:A,M694,'cocina'!H:H)/1440</f>
        <v>3.0555555555555555E-2</v>
      </c>
      <c r="S694" s="2">
        <f t="shared" si="31"/>
        <v>0.12708333333786059</v>
      </c>
      <c r="T694" t="str">
        <f t="shared" si="32"/>
        <v>SÍ</v>
      </c>
    </row>
    <row r="695" spans="1:20" x14ac:dyDescent="0.25">
      <c r="A695" s="6">
        <v>5</v>
      </c>
      <c r="B695" t="s">
        <v>81</v>
      </c>
      <c r="C695">
        <v>4</v>
      </c>
      <c r="D695" s="2">
        <v>45023.07708333333</v>
      </c>
      <c r="E695" s="1">
        <f>sala[[#This Row],[Hora de llegada]]</f>
        <v>45023.07708333333</v>
      </c>
      <c r="F695" s="2">
        <v>45023.217361111114</v>
      </c>
      <c r="G695" s="1">
        <f>sala[[#This Row],[Hora de Salida]]</f>
        <v>45023.217361111114</v>
      </c>
      <c r="H695" t="s">
        <v>29</v>
      </c>
      <c r="I695" t="s">
        <v>17</v>
      </c>
      <c r="J695" t="s">
        <v>30</v>
      </c>
      <c r="K695" s="13">
        <v>23.66</v>
      </c>
      <c r="L695" t="s">
        <v>31</v>
      </c>
      <c r="M695">
        <v>694</v>
      </c>
      <c r="N695" t="s">
        <v>47</v>
      </c>
      <c r="O695" t="s">
        <v>1055</v>
      </c>
      <c r="P695" s="11">
        <f>SUMIF('cocina'!A:A,M695,'cocina'!K:K)</f>
        <v>157</v>
      </c>
      <c r="Q695" s="2">
        <f t="shared" si="30"/>
        <v>0.14027777778392192</v>
      </c>
      <c r="R695" s="2">
        <f>SUMIF('cocina'!A:A,M695,'cocina'!H:H)/1440</f>
        <v>8.8888888888888892E-2</v>
      </c>
      <c r="S695" s="2">
        <f t="shared" si="31"/>
        <v>5.1388888895033027E-2</v>
      </c>
      <c r="T695" t="str">
        <f t="shared" si="32"/>
        <v>SÍ</v>
      </c>
    </row>
    <row r="696" spans="1:20" x14ac:dyDescent="0.25">
      <c r="A696" s="6">
        <v>9</v>
      </c>
      <c r="B696" t="s">
        <v>541</v>
      </c>
      <c r="C696">
        <v>1</v>
      </c>
      <c r="D696" s="2">
        <v>45023.084722222222</v>
      </c>
      <c r="E696" s="1">
        <f>sala[[#This Row],[Hora de llegada]]</f>
        <v>45023.084722222222</v>
      </c>
      <c r="F696" s="2">
        <v>45023.230555555558</v>
      </c>
      <c r="G696" s="1">
        <f>sala[[#This Row],[Hora de Salida]]</f>
        <v>45023.230555555558</v>
      </c>
      <c r="H696" t="s">
        <v>16</v>
      </c>
      <c r="I696" t="s">
        <v>17</v>
      </c>
      <c r="J696" t="s">
        <v>30</v>
      </c>
      <c r="K696" s="13">
        <v>18.23</v>
      </c>
      <c r="L696" t="s">
        <v>46</v>
      </c>
      <c r="M696">
        <v>695</v>
      </c>
      <c r="N696" t="s">
        <v>47</v>
      </c>
      <c r="O696" t="s">
        <v>58</v>
      </c>
      <c r="P696" s="11">
        <f>SUMIF('cocina'!A:A,M696,'cocina'!K:K)</f>
        <v>116</v>
      </c>
      <c r="Q696" s="2">
        <f t="shared" si="30"/>
        <v>0.15625000000242531</v>
      </c>
      <c r="R696" s="2">
        <f>SUMIF('cocina'!A:A,M696,'cocina'!H:H)/1440</f>
        <v>2.5694444444444443E-2</v>
      </c>
      <c r="S696" s="2">
        <f t="shared" si="31"/>
        <v>0.13055555555798087</v>
      </c>
      <c r="T696" t="str">
        <f t="shared" si="32"/>
        <v>SÍ</v>
      </c>
    </row>
    <row r="697" spans="1:20" x14ac:dyDescent="0.25">
      <c r="A697" s="6">
        <v>2</v>
      </c>
      <c r="B697" t="s">
        <v>351</v>
      </c>
      <c r="C697">
        <v>6</v>
      </c>
      <c r="D697" s="2">
        <v>45023.094444444447</v>
      </c>
      <c r="E697" s="1">
        <f>sala[[#This Row],[Hora de llegada]]</f>
        <v>45023.094444444447</v>
      </c>
      <c r="F697" s="2">
        <v>45023.257638888892</v>
      </c>
      <c r="G697" s="1">
        <f>sala[[#This Row],[Hora de Salida]]</f>
        <v>45023.257638888892</v>
      </c>
      <c r="H697" t="s">
        <v>23</v>
      </c>
      <c r="I697" t="s">
        <v>43</v>
      </c>
      <c r="J697" t="s">
        <v>30</v>
      </c>
      <c r="K697" s="13">
        <v>18.760000000000002</v>
      </c>
      <c r="L697" t="s">
        <v>46</v>
      </c>
      <c r="M697">
        <v>696</v>
      </c>
      <c r="N697" t="s">
        <v>40</v>
      </c>
      <c r="O697" t="s">
        <v>342</v>
      </c>
      <c r="P697" s="11">
        <f>SUMIF('cocina'!A:A,M697,'cocina'!K:K)</f>
        <v>46</v>
      </c>
      <c r="Q697" s="2">
        <f t="shared" si="30"/>
        <v>0.17361111111191954</v>
      </c>
      <c r="R697" s="2">
        <f>SUMIF('cocina'!A:A,M697,'cocina'!H:H)/1440</f>
        <v>1.5972222222222221E-2</v>
      </c>
      <c r="S697" s="2">
        <f t="shared" si="31"/>
        <v>0.15763888888969732</v>
      </c>
      <c r="T697" t="str">
        <f t="shared" si="32"/>
        <v>SÍ</v>
      </c>
    </row>
    <row r="698" spans="1:20" x14ac:dyDescent="0.25">
      <c r="A698" s="6">
        <v>4</v>
      </c>
      <c r="B698" t="s">
        <v>1056</v>
      </c>
      <c r="C698">
        <v>1</v>
      </c>
      <c r="D698" s="2">
        <v>45023.158333333333</v>
      </c>
      <c r="E698" s="1">
        <f>sala[[#This Row],[Hora de llegada]]</f>
        <v>45023.158333333333</v>
      </c>
      <c r="F698" s="2">
        <v>45023.279166666667</v>
      </c>
      <c r="G698" s="1">
        <f>sala[[#This Row],[Hora de Salida]]</f>
        <v>45023.279166666667</v>
      </c>
      <c r="H698" t="s">
        <v>29</v>
      </c>
      <c r="I698" t="s">
        <v>17</v>
      </c>
      <c r="J698" t="s">
        <v>30</v>
      </c>
      <c r="K698" s="13">
        <v>34.35</v>
      </c>
      <c r="L698" t="s">
        <v>19</v>
      </c>
      <c r="M698">
        <v>697</v>
      </c>
      <c r="N698" t="s">
        <v>55</v>
      </c>
      <c r="O698" t="s">
        <v>1057</v>
      </c>
      <c r="P698" s="11">
        <f>SUMIF('cocina'!A:A,M698,'cocina'!K:K)</f>
        <v>199</v>
      </c>
      <c r="Q698" s="2">
        <f t="shared" si="30"/>
        <v>0.12083333333430346</v>
      </c>
      <c r="R698" s="2">
        <f>SUMIF('cocina'!A:A,M698,'cocina'!H:H)/1440</f>
        <v>7.4305555555555555E-2</v>
      </c>
      <c r="S698" s="2">
        <f t="shared" si="31"/>
        <v>4.6527777778747906E-2</v>
      </c>
      <c r="T698" t="str">
        <f t="shared" si="32"/>
        <v>SÍ</v>
      </c>
    </row>
    <row r="699" spans="1:20" x14ac:dyDescent="0.25">
      <c r="A699" s="6">
        <v>19</v>
      </c>
      <c r="B699" t="s">
        <v>327</v>
      </c>
      <c r="C699">
        <v>4</v>
      </c>
      <c r="D699" s="2">
        <v>45023.104166666664</v>
      </c>
      <c r="E699" s="1">
        <f>sala[[#This Row],[Hora de llegada]]</f>
        <v>45023.104166666664</v>
      </c>
      <c r="F699" s="2">
        <v>45023.267361111109</v>
      </c>
      <c r="G699" s="1">
        <f>sala[[#This Row],[Hora de Salida]]</f>
        <v>45023.267361111109</v>
      </c>
      <c r="H699" t="s">
        <v>23</v>
      </c>
      <c r="I699" t="s">
        <v>43</v>
      </c>
      <c r="J699" t="s">
        <v>30</v>
      </c>
      <c r="K699" s="13">
        <v>39.89</v>
      </c>
      <c r="L699" t="s">
        <v>31</v>
      </c>
      <c r="M699">
        <v>698</v>
      </c>
      <c r="N699" t="s">
        <v>52</v>
      </c>
      <c r="O699" t="s">
        <v>1058</v>
      </c>
      <c r="P699" s="11">
        <f>SUMIF('cocina'!A:A,M699,'cocina'!K:K)</f>
        <v>185</v>
      </c>
      <c r="Q699" s="2">
        <f t="shared" si="30"/>
        <v>0.16319444444525288</v>
      </c>
      <c r="R699" s="2">
        <f>SUMIF('cocina'!A:A,M699,'cocina'!H:H)/1440</f>
        <v>7.013888888888889E-2</v>
      </c>
      <c r="S699" s="2">
        <f t="shared" si="31"/>
        <v>9.3055555556363995E-2</v>
      </c>
      <c r="T699" t="str">
        <f t="shared" si="32"/>
        <v>SÍ</v>
      </c>
    </row>
    <row r="700" spans="1:20" x14ac:dyDescent="0.25">
      <c r="A700" s="6">
        <v>8</v>
      </c>
      <c r="B700" t="s">
        <v>745</v>
      </c>
      <c r="C700">
        <v>6</v>
      </c>
      <c r="D700" s="2">
        <v>45023.065972222219</v>
      </c>
      <c r="E700" s="1">
        <f>sala[[#This Row],[Hora de llegada]]</f>
        <v>45023.065972222219</v>
      </c>
      <c r="F700" s="2">
        <v>45023.12222222222</v>
      </c>
      <c r="G700" s="1">
        <f>sala[[#This Row],[Hora de Salida]]</f>
        <v>45023.12222222222</v>
      </c>
      <c r="H700" t="s">
        <v>29</v>
      </c>
      <c r="I700" t="s">
        <v>17</v>
      </c>
      <c r="J700" t="s">
        <v>30</v>
      </c>
      <c r="K700" s="13">
        <v>38.44</v>
      </c>
      <c r="L700" t="s">
        <v>19</v>
      </c>
      <c r="M700">
        <v>699</v>
      </c>
      <c r="N700" t="s">
        <v>20</v>
      </c>
      <c r="O700" t="s">
        <v>62</v>
      </c>
      <c r="P700" s="11">
        <f>SUMIF('cocina'!A:A,M700,'cocina'!K:K)</f>
        <v>58</v>
      </c>
      <c r="Q700" s="2">
        <f t="shared" si="30"/>
        <v>5.6250000001455192E-2</v>
      </c>
      <c r="R700" s="2">
        <f>SUMIF('cocina'!A:A,M700,'cocina'!H:H)/1440</f>
        <v>7.6388888888888886E-3</v>
      </c>
      <c r="S700" s="2">
        <f t="shared" si="31"/>
        <v>4.8611111112566302E-2</v>
      </c>
      <c r="T700" t="str">
        <f t="shared" si="32"/>
        <v>SÍ</v>
      </c>
    </row>
    <row r="701" spans="1:20" x14ac:dyDescent="0.25">
      <c r="A701" s="6">
        <v>8</v>
      </c>
      <c r="B701" t="s">
        <v>1059</v>
      </c>
      <c r="C701">
        <v>2</v>
      </c>
      <c r="D701" s="2">
        <v>45023.015972222223</v>
      </c>
      <c r="E701" s="1">
        <f>sala[[#This Row],[Hora de llegada]]</f>
        <v>45023.015972222223</v>
      </c>
      <c r="F701" s="2">
        <v>45023.118055555555</v>
      </c>
      <c r="G701" s="1">
        <f>sala[[#This Row],[Hora de Salida]]</f>
        <v>45023.118055555555</v>
      </c>
      <c r="H701" t="s">
        <v>29</v>
      </c>
      <c r="I701" t="s">
        <v>17</v>
      </c>
      <c r="J701" t="s">
        <v>30</v>
      </c>
      <c r="K701" s="13">
        <v>21.66</v>
      </c>
      <c r="L701" t="s">
        <v>19</v>
      </c>
      <c r="M701">
        <v>700</v>
      </c>
      <c r="N701" t="s">
        <v>94</v>
      </c>
      <c r="O701" t="s">
        <v>869</v>
      </c>
      <c r="P701" s="11">
        <f>SUMIF('cocina'!A:A,M701,'cocina'!K:K)</f>
        <v>234</v>
      </c>
      <c r="Q701" s="2">
        <f t="shared" si="30"/>
        <v>0.10208333333139308</v>
      </c>
      <c r="R701" s="2">
        <f>SUMIF('cocina'!A:A,M701,'cocina'!H:H)/1440</f>
        <v>5.9722222222222225E-2</v>
      </c>
      <c r="S701" s="2">
        <f t="shared" si="31"/>
        <v>4.2361111109170853E-2</v>
      </c>
      <c r="T701" t="str">
        <f t="shared" si="32"/>
        <v>SÍ</v>
      </c>
    </row>
    <row r="702" spans="1:20" x14ac:dyDescent="0.25">
      <c r="A702" s="6">
        <v>19</v>
      </c>
      <c r="B702" t="s">
        <v>1060</v>
      </c>
      <c r="C702">
        <v>5</v>
      </c>
      <c r="D702" s="2">
        <v>45023.138888888891</v>
      </c>
      <c r="E702" s="1">
        <f>sala[[#This Row],[Hora de llegada]]</f>
        <v>45023.138888888891</v>
      </c>
      <c r="F702" s="2">
        <v>45023.239583333336</v>
      </c>
      <c r="G702" s="1">
        <f>sala[[#This Row],[Hora de Salida]]</f>
        <v>45023.239583333336</v>
      </c>
      <c r="H702" t="s">
        <v>39</v>
      </c>
      <c r="I702" t="s">
        <v>17</v>
      </c>
      <c r="J702" t="s">
        <v>30</v>
      </c>
      <c r="K702" s="13">
        <v>39.83</v>
      </c>
      <c r="L702" t="s">
        <v>31</v>
      </c>
      <c r="M702">
        <v>701</v>
      </c>
      <c r="N702" t="s">
        <v>52</v>
      </c>
      <c r="O702" t="s">
        <v>1061</v>
      </c>
      <c r="P702" s="11">
        <f>SUMIF('cocina'!A:A,M702,'cocina'!K:K)</f>
        <v>102</v>
      </c>
      <c r="Q702" s="2">
        <f t="shared" si="30"/>
        <v>0.10069444444525288</v>
      </c>
      <c r="R702" s="2">
        <f>SUMIF('cocina'!A:A,M702,'cocina'!H:H)/1440</f>
        <v>6.7361111111111108E-2</v>
      </c>
      <c r="S702" s="2">
        <f t="shared" si="31"/>
        <v>3.3333333334141776E-2</v>
      </c>
      <c r="T702" t="str">
        <f t="shared" si="32"/>
        <v>SÍ</v>
      </c>
    </row>
    <row r="703" spans="1:20" x14ac:dyDescent="0.25">
      <c r="A703" s="6">
        <v>13</v>
      </c>
      <c r="B703" t="s">
        <v>1062</v>
      </c>
      <c r="C703">
        <v>2</v>
      </c>
      <c r="D703" s="2">
        <v>45023.104166666664</v>
      </c>
      <c r="E703" s="1">
        <f>sala[[#This Row],[Hora de llegada]]</f>
        <v>45023.104166666664</v>
      </c>
      <c r="F703" s="2">
        <v>45023.21875</v>
      </c>
      <c r="G703" s="1">
        <f>sala[[#This Row],[Hora de Salida]]</f>
        <v>45023.21875</v>
      </c>
      <c r="H703" t="s">
        <v>16</v>
      </c>
      <c r="I703" t="s">
        <v>43</v>
      </c>
      <c r="J703" t="s">
        <v>30</v>
      </c>
      <c r="K703" s="13">
        <v>47.07</v>
      </c>
      <c r="L703" t="s">
        <v>31</v>
      </c>
      <c r="M703">
        <v>702</v>
      </c>
      <c r="N703" t="s">
        <v>32</v>
      </c>
      <c r="O703" t="s">
        <v>1063</v>
      </c>
      <c r="P703" s="11">
        <f>SUMIF('cocina'!A:A,M703,'cocina'!K:K)</f>
        <v>195</v>
      </c>
      <c r="Q703" s="2">
        <f t="shared" si="30"/>
        <v>0.11458333333575865</v>
      </c>
      <c r="R703" s="2">
        <f>SUMIF('cocina'!A:A,M703,'cocina'!H:H)/1440</f>
        <v>0.1076388888888889</v>
      </c>
      <c r="S703" s="2">
        <f t="shared" si="31"/>
        <v>6.9444444468697575E-3</v>
      </c>
      <c r="T703" t="str">
        <f t="shared" si="32"/>
        <v>SÍ</v>
      </c>
    </row>
    <row r="704" spans="1:20" x14ac:dyDescent="0.25">
      <c r="A704" s="6">
        <v>9</v>
      </c>
      <c r="B704" t="s">
        <v>1064</v>
      </c>
      <c r="C704">
        <v>5</v>
      </c>
      <c r="D704" s="2">
        <v>45023.011805555558</v>
      </c>
      <c r="E704" s="1">
        <f>sala[[#This Row],[Hora de llegada]]</f>
        <v>45023.011805555558</v>
      </c>
      <c r="F704" s="2">
        <v>45023.09652777778</v>
      </c>
      <c r="G704" s="1">
        <f>sala[[#This Row],[Hora de Salida]]</f>
        <v>45023.09652777778</v>
      </c>
      <c r="H704" t="s">
        <v>23</v>
      </c>
      <c r="I704" t="s">
        <v>17</v>
      </c>
      <c r="J704" t="s">
        <v>30</v>
      </c>
      <c r="K704" s="13">
        <v>22.24</v>
      </c>
      <c r="L704" t="s">
        <v>46</v>
      </c>
      <c r="M704">
        <v>703</v>
      </c>
      <c r="N704" t="s">
        <v>47</v>
      </c>
      <c r="O704" t="s">
        <v>113</v>
      </c>
      <c r="P704" s="11">
        <f>SUMIF('cocina'!A:A,M704,'cocina'!K:K)</f>
        <v>63</v>
      </c>
      <c r="Q704" s="2">
        <f t="shared" si="30"/>
        <v>9.5138888888565518E-2</v>
      </c>
      <c r="R704" s="2">
        <f>SUMIF('cocina'!A:A,M704,'cocina'!H:H)/1440</f>
        <v>2.013888888888889E-2</v>
      </c>
      <c r="S704" s="2">
        <f t="shared" si="31"/>
        <v>7.4999999999676631E-2</v>
      </c>
      <c r="T704" t="str">
        <f t="shared" si="32"/>
        <v>SÍ</v>
      </c>
    </row>
    <row r="705" spans="1:20" x14ac:dyDescent="0.25">
      <c r="A705" s="6">
        <v>13</v>
      </c>
      <c r="B705" t="s">
        <v>1065</v>
      </c>
      <c r="C705">
        <v>6</v>
      </c>
      <c r="D705" s="2">
        <v>45023.069444444445</v>
      </c>
      <c r="E705" s="1">
        <f>sala[[#This Row],[Hora de llegada]]</f>
        <v>45023.069444444445</v>
      </c>
      <c r="F705" s="2">
        <v>45023.186805555553</v>
      </c>
      <c r="G705" s="1">
        <f>sala[[#This Row],[Hora de Salida]]</f>
        <v>45023.186805555553</v>
      </c>
      <c r="H705" t="s">
        <v>29</v>
      </c>
      <c r="I705" t="s">
        <v>43</v>
      </c>
      <c r="J705" t="s">
        <v>30</v>
      </c>
      <c r="K705" s="13">
        <v>33.29</v>
      </c>
      <c r="L705" t="s">
        <v>19</v>
      </c>
      <c r="M705">
        <v>704</v>
      </c>
      <c r="N705" t="s">
        <v>52</v>
      </c>
      <c r="O705" t="s">
        <v>128</v>
      </c>
      <c r="P705" s="11">
        <f>SUMIF('cocina'!A:A,M705,'cocina'!K:K)</f>
        <v>18</v>
      </c>
      <c r="Q705" s="2">
        <f t="shared" si="30"/>
        <v>0.11736111110803904</v>
      </c>
      <c r="R705" s="2">
        <f>SUMIF('cocina'!A:A,M705,'cocina'!H:H)/1440</f>
        <v>2.6388888888888889E-2</v>
      </c>
      <c r="S705" s="2">
        <f t="shared" si="31"/>
        <v>9.0972222219150148E-2</v>
      </c>
      <c r="T705" t="str">
        <f t="shared" si="32"/>
        <v>SÍ</v>
      </c>
    </row>
    <row r="706" spans="1:20" x14ac:dyDescent="0.25">
      <c r="A706" s="6">
        <v>12</v>
      </c>
      <c r="B706" t="s">
        <v>917</v>
      </c>
      <c r="C706">
        <v>3</v>
      </c>
      <c r="D706" s="2">
        <v>45023.074999999997</v>
      </c>
      <c r="E706" s="1">
        <f>sala[[#This Row],[Hora de llegada]]</f>
        <v>45023.074999999997</v>
      </c>
      <c r="F706" s="2">
        <v>45023.120138888888</v>
      </c>
      <c r="G706" s="1">
        <f>sala[[#This Row],[Hora de Salida]]</f>
        <v>45023.120138888888</v>
      </c>
      <c r="H706" t="s">
        <v>29</v>
      </c>
      <c r="I706" t="s">
        <v>17</v>
      </c>
      <c r="J706" t="s">
        <v>30</v>
      </c>
      <c r="K706" s="13">
        <v>43.07</v>
      </c>
      <c r="L706" t="s">
        <v>31</v>
      </c>
      <c r="M706">
        <v>705</v>
      </c>
      <c r="N706" t="s">
        <v>47</v>
      </c>
      <c r="O706" t="s">
        <v>527</v>
      </c>
      <c r="P706" s="11">
        <f>SUMIF('cocina'!A:A,M706,'cocina'!K:K)</f>
        <v>112</v>
      </c>
      <c r="Q706" s="2">
        <f t="shared" ref="Q706:Q768" si="33">IF(L706="Ocupada",F706-D706+"00:15",F706-D706)</f>
        <v>4.5138888890505768E-2</v>
      </c>
      <c r="R706" s="2">
        <f>SUMIF('cocina'!A:A,M706,'cocina'!H:H)/1440</f>
        <v>2.2916666666666665E-2</v>
      </c>
      <c r="S706" s="2">
        <f t="shared" si="31"/>
        <v>2.2222222223839103E-2</v>
      </c>
      <c r="T706" t="str">
        <f t="shared" si="32"/>
        <v>SÍ</v>
      </c>
    </row>
    <row r="707" spans="1:20" x14ac:dyDescent="0.25">
      <c r="A707" s="6">
        <v>20</v>
      </c>
      <c r="B707" t="s">
        <v>1066</v>
      </c>
      <c r="C707">
        <v>6</v>
      </c>
      <c r="D707" s="2">
        <v>45023.051388888889</v>
      </c>
      <c r="E707" s="1">
        <f>sala[[#This Row],[Hora de llegada]]</f>
        <v>45023.051388888889</v>
      </c>
      <c r="F707" s="2">
        <v>45023.20416666667</v>
      </c>
      <c r="G707" s="1">
        <f>sala[[#This Row],[Hora de Salida]]</f>
        <v>45023.20416666667</v>
      </c>
      <c r="H707" t="s">
        <v>23</v>
      </c>
      <c r="I707" t="s">
        <v>17</v>
      </c>
      <c r="J707" t="s">
        <v>30</v>
      </c>
      <c r="K707" s="13">
        <v>44.45</v>
      </c>
      <c r="L707" t="s">
        <v>46</v>
      </c>
      <c r="M707">
        <v>706</v>
      </c>
      <c r="N707" t="s">
        <v>94</v>
      </c>
      <c r="O707" t="s">
        <v>128</v>
      </c>
      <c r="P707" s="11">
        <f>SUMIF('cocina'!A:A,M707,'cocina'!K:K)</f>
        <v>54</v>
      </c>
      <c r="Q707" s="2">
        <f t="shared" si="33"/>
        <v>0.16319444444767819</v>
      </c>
      <c r="R707" s="2">
        <f>SUMIF('cocina'!A:A,M707,'cocina'!H:H)/1440</f>
        <v>2.2916666666666665E-2</v>
      </c>
      <c r="S707" s="2">
        <f t="shared" ref="S707:S768" si="34">IF(N(R707) &gt; N(Q707), 0, N(Q707) - N(R707))</f>
        <v>0.14027777778101153</v>
      </c>
      <c r="T707" t="str">
        <f t="shared" ref="T707:T768" si="35">IF(S707=0,"NO","SÍ")</f>
        <v>SÍ</v>
      </c>
    </row>
    <row r="708" spans="1:20" x14ac:dyDescent="0.25">
      <c r="A708" s="6">
        <v>15</v>
      </c>
      <c r="B708" t="s">
        <v>1067</v>
      </c>
      <c r="C708">
        <v>1</v>
      </c>
      <c r="D708" s="2">
        <v>45023.128472222219</v>
      </c>
      <c r="E708" s="1">
        <f>sala[[#This Row],[Hora de llegada]]</f>
        <v>45023.128472222219</v>
      </c>
      <c r="F708" s="2">
        <v>45023.224305555559</v>
      </c>
      <c r="G708" s="1">
        <f>sala[[#This Row],[Hora de Salida]]</f>
        <v>45023.224305555559</v>
      </c>
      <c r="H708" t="s">
        <v>29</v>
      </c>
      <c r="I708" t="s">
        <v>24</v>
      </c>
      <c r="J708" t="s">
        <v>30</v>
      </c>
      <c r="K708" s="13">
        <v>40.39</v>
      </c>
      <c r="L708" t="s">
        <v>19</v>
      </c>
      <c r="M708">
        <v>707</v>
      </c>
      <c r="N708" t="s">
        <v>55</v>
      </c>
      <c r="O708" t="s">
        <v>1068</v>
      </c>
      <c r="P708" s="11">
        <f>SUMIF('cocina'!A:A,M708,'cocina'!K:K)</f>
        <v>185</v>
      </c>
      <c r="Q708" s="2">
        <f t="shared" si="33"/>
        <v>9.5833333340124227E-2</v>
      </c>
      <c r="R708" s="2">
        <f>SUMIF('cocina'!A:A,M708,'cocina'!H:H)/1440</f>
        <v>9.5138888888888884E-2</v>
      </c>
      <c r="S708" s="2">
        <f t="shared" si="34"/>
        <v>6.9444445123534315E-4</v>
      </c>
      <c r="T708" t="str">
        <f t="shared" si="35"/>
        <v>SÍ</v>
      </c>
    </row>
    <row r="709" spans="1:20" x14ac:dyDescent="0.25">
      <c r="A709" s="6">
        <v>5</v>
      </c>
      <c r="B709" t="s">
        <v>1069</v>
      </c>
      <c r="C709">
        <v>2</v>
      </c>
      <c r="D709" s="2">
        <v>45023.15</v>
      </c>
      <c r="E709" s="1">
        <f>sala[[#This Row],[Hora de llegada]]</f>
        <v>45023.15</v>
      </c>
      <c r="F709" s="2">
        <v>45023.308333333334</v>
      </c>
      <c r="G709" s="1">
        <f>sala[[#This Row],[Hora de Salida]]</f>
        <v>45023.308333333334</v>
      </c>
      <c r="H709" t="s">
        <v>16</v>
      </c>
      <c r="I709" t="s">
        <v>43</v>
      </c>
      <c r="J709" t="s">
        <v>30</v>
      </c>
      <c r="K709" s="13">
        <v>41.8</v>
      </c>
      <c r="L709" t="s">
        <v>46</v>
      </c>
      <c r="M709">
        <v>708</v>
      </c>
      <c r="N709" t="s">
        <v>20</v>
      </c>
      <c r="O709" t="s">
        <v>181</v>
      </c>
      <c r="P709" s="11">
        <f>SUMIF('cocina'!A:A,M709,'cocina'!K:K)</f>
        <v>54</v>
      </c>
      <c r="Q709" s="2">
        <f t="shared" si="33"/>
        <v>0.16874999999951493</v>
      </c>
      <c r="R709" s="2">
        <f>SUMIF('cocina'!A:A,M709,'cocina'!H:H)/1440</f>
        <v>1.6666666666666666E-2</v>
      </c>
      <c r="S709" s="2">
        <f t="shared" si="34"/>
        <v>0.15208333333284826</v>
      </c>
      <c r="T709" t="str">
        <f t="shared" si="35"/>
        <v>SÍ</v>
      </c>
    </row>
    <row r="710" spans="1:20" x14ac:dyDescent="0.25">
      <c r="A710" s="6">
        <v>8</v>
      </c>
      <c r="B710" t="s">
        <v>923</v>
      </c>
      <c r="C710">
        <v>4</v>
      </c>
      <c r="D710" s="2">
        <v>45023.079861111109</v>
      </c>
      <c r="E710" s="1">
        <f>sala[[#This Row],[Hora de llegada]]</f>
        <v>45023.079861111109</v>
      </c>
      <c r="F710" s="2">
        <v>45023.152777777781</v>
      </c>
      <c r="G710" s="1">
        <f>sala[[#This Row],[Hora de Salida]]</f>
        <v>45023.152777777781</v>
      </c>
      <c r="H710" t="s">
        <v>29</v>
      </c>
      <c r="I710" t="s">
        <v>17</v>
      </c>
      <c r="J710" t="s">
        <v>25</v>
      </c>
      <c r="K710" s="13">
        <v>26.15</v>
      </c>
      <c r="L710" t="s">
        <v>46</v>
      </c>
      <c r="M710">
        <v>709</v>
      </c>
      <c r="N710" t="s">
        <v>70</v>
      </c>
      <c r="O710" t="s">
        <v>1070</v>
      </c>
      <c r="P710" s="11">
        <f>SUMIF('cocina'!A:A,M710,'cocina'!K:K)</f>
        <v>193</v>
      </c>
      <c r="Q710" s="2">
        <f t="shared" si="33"/>
        <v>8.3333333338183976E-2</v>
      </c>
      <c r="R710" s="2">
        <f>SUMIF('cocina'!A:A,M710,'cocina'!H:H)/1440</f>
        <v>6.805555555555555E-2</v>
      </c>
      <c r="S710" s="2">
        <f t="shared" si="34"/>
        <v>1.5277777782628427E-2</v>
      </c>
      <c r="T710" t="str">
        <f t="shared" si="35"/>
        <v>SÍ</v>
      </c>
    </row>
    <row r="711" spans="1:20" x14ac:dyDescent="0.25">
      <c r="A711" s="6">
        <v>18</v>
      </c>
      <c r="B711" t="s">
        <v>1071</v>
      </c>
      <c r="C711">
        <v>1</v>
      </c>
      <c r="D711" s="2">
        <v>45023.102777777778</v>
      </c>
      <c r="E711" s="1">
        <f>sala[[#This Row],[Hora de llegada]]</f>
        <v>45023.102777777778</v>
      </c>
      <c r="F711" s="2">
        <v>45023.151388888888</v>
      </c>
      <c r="G711" s="1">
        <f>sala[[#This Row],[Hora de Salida]]</f>
        <v>45023.151388888888</v>
      </c>
      <c r="H711" t="s">
        <v>35</v>
      </c>
      <c r="I711" t="s">
        <v>17</v>
      </c>
      <c r="J711" t="s">
        <v>30</v>
      </c>
      <c r="K711" s="13">
        <v>28.43</v>
      </c>
      <c r="L711" t="s">
        <v>46</v>
      </c>
      <c r="M711">
        <v>710</v>
      </c>
      <c r="N711" t="s">
        <v>20</v>
      </c>
      <c r="O711" t="s">
        <v>1072</v>
      </c>
      <c r="P711" s="11">
        <f>SUMIF('cocina'!A:A,M711,'cocina'!K:K)</f>
        <v>138</v>
      </c>
      <c r="Q711" s="2">
        <f t="shared" si="33"/>
        <v>5.9027777776160896E-2</v>
      </c>
      <c r="R711" s="2">
        <f>SUMIF('cocina'!A:A,M711,'cocina'!H:H)/1440</f>
        <v>9.7222222222222224E-2</v>
      </c>
      <c r="S711" s="2">
        <f t="shared" si="34"/>
        <v>0</v>
      </c>
      <c r="T711" t="str">
        <f t="shared" si="35"/>
        <v>NO</v>
      </c>
    </row>
    <row r="712" spans="1:20" x14ac:dyDescent="0.25">
      <c r="A712" s="6">
        <v>20</v>
      </c>
      <c r="B712" t="s">
        <v>102</v>
      </c>
      <c r="C712">
        <v>6</v>
      </c>
      <c r="D712" s="2">
        <v>45023.07708333333</v>
      </c>
      <c r="E712" s="1">
        <f>sala[[#This Row],[Hora de llegada]]</f>
        <v>45023.07708333333</v>
      </c>
      <c r="F712" s="2">
        <v>45023.220833333333</v>
      </c>
      <c r="G712" s="1">
        <f>sala[[#This Row],[Hora de Salida]]</f>
        <v>45023.220833333333</v>
      </c>
      <c r="H712" t="s">
        <v>23</v>
      </c>
      <c r="I712" t="s">
        <v>17</v>
      </c>
      <c r="J712" t="s">
        <v>18</v>
      </c>
      <c r="K712" s="13">
        <v>49.74</v>
      </c>
      <c r="L712" t="s">
        <v>46</v>
      </c>
      <c r="M712">
        <v>711</v>
      </c>
      <c r="N712" t="s">
        <v>55</v>
      </c>
      <c r="O712" t="s">
        <v>661</v>
      </c>
      <c r="P712" s="11">
        <f>SUMIF('cocina'!A:A,M712,'cocina'!K:K)</f>
        <v>166</v>
      </c>
      <c r="Q712" s="2">
        <f t="shared" si="33"/>
        <v>0.15416666666957704</v>
      </c>
      <c r="R712" s="2">
        <f>SUMIF('cocina'!A:A,M712,'cocina'!H:H)/1440</f>
        <v>4.0972222222222222E-2</v>
      </c>
      <c r="S712" s="2">
        <f t="shared" si="34"/>
        <v>0.11319444444735483</v>
      </c>
      <c r="T712" t="str">
        <f t="shared" si="35"/>
        <v>SÍ</v>
      </c>
    </row>
    <row r="713" spans="1:20" x14ac:dyDescent="0.25">
      <c r="A713" s="6">
        <v>10</v>
      </c>
      <c r="B713" t="s">
        <v>1073</v>
      </c>
      <c r="C713">
        <v>5</v>
      </c>
      <c r="D713" s="2">
        <v>45023.004166666666</v>
      </c>
      <c r="E713" s="1">
        <f>sala[[#This Row],[Hora de llegada]]</f>
        <v>45023.004166666666</v>
      </c>
      <c r="F713" s="2">
        <v>45023.102083333331</v>
      </c>
      <c r="G713" s="1">
        <f>sala[[#This Row],[Hora de Salida]]</f>
        <v>45023.102083333331</v>
      </c>
      <c r="H713" t="s">
        <v>29</v>
      </c>
      <c r="I713" t="s">
        <v>24</v>
      </c>
      <c r="J713" t="s">
        <v>25</v>
      </c>
      <c r="K713" s="13">
        <v>42.21</v>
      </c>
      <c r="L713" t="s">
        <v>19</v>
      </c>
      <c r="M713">
        <v>712</v>
      </c>
      <c r="N713" t="s">
        <v>40</v>
      </c>
      <c r="O713" t="s">
        <v>270</v>
      </c>
      <c r="P713" s="11">
        <f>SUMIF('cocina'!A:A,M713,'cocina'!K:K)</f>
        <v>48</v>
      </c>
      <c r="Q713" s="2">
        <f t="shared" si="33"/>
        <v>9.7916666665696539E-2</v>
      </c>
      <c r="R713" s="2">
        <f>SUMIF('cocina'!A:A,M713,'cocina'!H:H)/1440</f>
        <v>3.4027777777777775E-2</v>
      </c>
      <c r="S713" s="2">
        <f t="shared" si="34"/>
        <v>6.3888888887918771E-2</v>
      </c>
      <c r="T713" t="str">
        <f t="shared" si="35"/>
        <v>SÍ</v>
      </c>
    </row>
    <row r="714" spans="1:20" x14ac:dyDescent="0.25">
      <c r="A714" s="6">
        <v>6</v>
      </c>
      <c r="B714" t="s">
        <v>1074</v>
      </c>
      <c r="C714">
        <v>4</v>
      </c>
      <c r="D714" s="2">
        <v>45023.010416666664</v>
      </c>
      <c r="E714" s="1">
        <f>sala[[#This Row],[Hora de llegada]]</f>
        <v>45023.010416666664</v>
      </c>
      <c r="F714" s="2">
        <v>45023.119444444441</v>
      </c>
      <c r="G714" s="1">
        <f>sala[[#This Row],[Hora de Salida]]</f>
        <v>45023.119444444441</v>
      </c>
      <c r="H714" t="s">
        <v>23</v>
      </c>
      <c r="I714" t="s">
        <v>43</v>
      </c>
      <c r="J714" t="s">
        <v>30</v>
      </c>
      <c r="K714" s="13">
        <v>35.11</v>
      </c>
      <c r="L714" t="s">
        <v>31</v>
      </c>
      <c r="M714">
        <v>713</v>
      </c>
      <c r="N714" t="s">
        <v>55</v>
      </c>
      <c r="O714" t="s">
        <v>1075</v>
      </c>
      <c r="P714" s="11">
        <f>SUMIF('cocina'!A:A,M714,'cocina'!K:K)</f>
        <v>360</v>
      </c>
      <c r="Q714" s="2">
        <f t="shared" si="33"/>
        <v>0.10902777777664596</v>
      </c>
      <c r="R714" s="2">
        <f>SUMIF('cocina'!A:A,M714,'cocina'!H:H)/1440</f>
        <v>8.6805555555555552E-2</v>
      </c>
      <c r="S714" s="2">
        <f t="shared" si="34"/>
        <v>2.222222222109041E-2</v>
      </c>
      <c r="T714" t="str">
        <f t="shared" si="35"/>
        <v>SÍ</v>
      </c>
    </row>
    <row r="715" spans="1:20" x14ac:dyDescent="0.25">
      <c r="A715" s="6">
        <v>19</v>
      </c>
      <c r="B715" t="s">
        <v>490</v>
      </c>
      <c r="C715">
        <v>2</v>
      </c>
      <c r="D715" s="2">
        <v>45023.097916666666</v>
      </c>
      <c r="E715" s="1">
        <f>sala[[#This Row],[Hora de llegada]]</f>
        <v>45023.097916666666</v>
      </c>
      <c r="F715" s="2">
        <v>45023.170138888891</v>
      </c>
      <c r="G715" s="1">
        <f>sala[[#This Row],[Hora de Salida]]</f>
        <v>45023.170138888891</v>
      </c>
      <c r="H715" t="s">
        <v>35</v>
      </c>
      <c r="I715" t="s">
        <v>17</v>
      </c>
      <c r="J715" t="s">
        <v>30</v>
      </c>
      <c r="K715" s="13">
        <v>10.69</v>
      </c>
      <c r="L715" t="s">
        <v>31</v>
      </c>
      <c r="M715">
        <v>714</v>
      </c>
      <c r="N715" t="s">
        <v>26</v>
      </c>
      <c r="O715" t="s">
        <v>1076</v>
      </c>
      <c r="P715" s="11">
        <f>SUMIF('cocina'!A:A,M715,'cocina'!K:K)</f>
        <v>225</v>
      </c>
      <c r="Q715" s="2">
        <f t="shared" si="33"/>
        <v>7.2222222224809229E-2</v>
      </c>
      <c r="R715" s="2">
        <f>SUMIF('cocina'!A:A,M715,'cocina'!H:H)/1440</f>
        <v>4.3749999999999997E-2</v>
      </c>
      <c r="S715" s="2">
        <f t="shared" si="34"/>
        <v>2.8472222224809232E-2</v>
      </c>
      <c r="T715" t="str">
        <f t="shared" si="35"/>
        <v>SÍ</v>
      </c>
    </row>
    <row r="716" spans="1:20" x14ac:dyDescent="0.25">
      <c r="A716" s="6">
        <v>12</v>
      </c>
      <c r="B716" t="s">
        <v>1077</v>
      </c>
      <c r="C716">
        <v>6</v>
      </c>
      <c r="D716" s="2">
        <v>45023.072916666664</v>
      </c>
      <c r="E716" s="1">
        <f>sala[[#This Row],[Hora de llegada]]</f>
        <v>45023.072916666664</v>
      </c>
      <c r="F716" s="2">
        <v>45023.177083333336</v>
      </c>
      <c r="G716" s="1">
        <f>sala[[#This Row],[Hora de Salida]]</f>
        <v>45023.177083333336</v>
      </c>
      <c r="H716" t="s">
        <v>16</v>
      </c>
      <c r="I716" t="s">
        <v>17</v>
      </c>
      <c r="J716" t="s">
        <v>18</v>
      </c>
      <c r="K716" s="13">
        <v>39.909999999999997</v>
      </c>
      <c r="L716" t="s">
        <v>46</v>
      </c>
      <c r="M716">
        <v>715</v>
      </c>
      <c r="N716" t="s">
        <v>40</v>
      </c>
      <c r="O716" t="s">
        <v>1078</v>
      </c>
      <c r="P716" s="11">
        <f>SUMIF('cocina'!A:A,M716,'cocina'!K:K)</f>
        <v>246</v>
      </c>
      <c r="Q716" s="2">
        <f t="shared" si="33"/>
        <v>0.11458333333818398</v>
      </c>
      <c r="R716" s="2">
        <f>SUMIF('cocina'!A:A,M716,'cocina'!H:H)/1440</f>
        <v>9.4444444444444442E-2</v>
      </c>
      <c r="S716" s="2">
        <f t="shared" si="34"/>
        <v>2.0138888893739534E-2</v>
      </c>
      <c r="T716" t="str">
        <f t="shared" si="35"/>
        <v>SÍ</v>
      </c>
    </row>
    <row r="717" spans="1:20" x14ac:dyDescent="0.25">
      <c r="A717" s="6">
        <v>12</v>
      </c>
      <c r="B717" t="s">
        <v>622</v>
      </c>
      <c r="C717">
        <v>4</v>
      </c>
      <c r="D717" s="2">
        <v>45023.074305555558</v>
      </c>
      <c r="E717" s="1">
        <f>sala[[#This Row],[Hora de llegada]]</f>
        <v>45023.074305555558</v>
      </c>
      <c r="F717" s="2">
        <v>45023.197222222225</v>
      </c>
      <c r="G717" s="1">
        <f>sala[[#This Row],[Hora de Salida]]</f>
        <v>45023.197222222225</v>
      </c>
      <c r="H717" t="s">
        <v>29</v>
      </c>
      <c r="I717" t="s">
        <v>43</v>
      </c>
      <c r="J717" t="s">
        <v>30</v>
      </c>
      <c r="K717" s="13">
        <v>44.73</v>
      </c>
      <c r="L717" t="s">
        <v>46</v>
      </c>
      <c r="M717">
        <v>716</v>
      </c>
      <c r="N717" t="s">
        <v>32</v>
      </c>
      <c r="O717" t="s">
        <v>1079</v>
      </c>
      <c r="P717" s="11">
        <f>SUMIF('cocina'!A:A,M717,'cocina'!K:K)</f>
        <v>231</v>
      </c>
      <c r="Q717" s="2">
        <f t="shared" si="33"/>
        <v>0.13333333333381839</v>
      </c>
      <c r="R717" s="2">
        <f>SUMIF('cocina'!A:A,M717,'cocina'!H:H)/1440</f>
        <v>6.25E-2</v>
      </c>
      <c r="S717" s="2">
        <f t="shared" si="34"/>
        <v>7.0833333333818388E-2</v>
      </c>
      <c r="T717" t="str">
        <f t="shared" si="35"/>
        <v>SÍ</v>
      </c>
    </row>
    <row r="718" spans="1:20" x14ac:dyDescent="0.25">
      <c r="A718" s="6">
        <v>8</v>
      </c>
      <c r="B718" t="s">
        <v>872</v>
      </c>
      <c r="C718">
        <v>5</v>
      </c>
      <c r="D718" s="2">
        <v>45023.163888888892</v>
      </c>
      <c r="E718" s="1">
        <f>sala[[#This Row],[Hora de llegada]]</f>
        <v>45023.163888888892</v>
      </c>
      <c r="F718" s="2">
        <v>45023.252083333333</v>
      </c>
      <c r="G718" s="1">
        <f>sala[[#This Row],[Hora de Salida]]</f>
        <v>45023.252083333333</v>
      </c>
      <c r="H718" t="s">
        <v>23</v>
      </c>
      <c r="I718" t="s">
        <v>17</v>
      </c>
      <c r="J718" t="s">
        <v>30</v>
      </c>
      <c r="K718" s="13">
        <v>23.67</v>
      </c>
      <c r="L718" t="s">
        <v>31</v>
      </c>
      <c r="M718">
        <v>717</v>
      </c>
      <c r="N718" t="s">
        <v>52</v>
      </c>
      <c r="O718" t="s">
        <v>1080</v>
      </c>
      <c r="P718" s="11">
        <f>SUMIF('cocina'!A:A,M718,'cocina'!K:K)</f>
        <v>155</v>
      </c>
      <c r="Q718" s="2">
        <f t="shared" si="33"/>
        <v>8.819444444088731E-2</v>
      </c>
      <c r="R718" s="2">
        <f>SUMIF('cocina'!A:A,M718,'cocina'!H:H)/1440</f>
        <v>0.05</v>
      </c>
      <c r="S718" s="2">
        <f t="shared" si="34"/>
        <v>3.8194444440887307E-2</v>
      </c>
      <c r="T718" t="str">
        <f t="shared" si="35"/>
        <v>SÍ</v>
      </c>
    </row>
    <row r="719" spans="1:20" x14ac:dyDescent="0.25">
      <c r="A719" s="6">
        <v>7</v>
      </c>
      <c r="B719" t="s">
        <v>585</v>
      </c>
      <c r="C719">
        <v>6</v>
      </c>
      <c r="D719" s="2">
        <v>45023.137499999997</v>
      </c>
      <c r="E719" s="1">
        <f>sala[[#This Row],[Hora de llegada]]</f>
        <v>45023.137499999997</v>
      </c>
      <c r="F719" s="2">
        <v>45023.29583333333</v>
      </c>
      <c r="G719" s="1">
        <f>sala[[#This Row],[Hora de Salida]]</f>
        <v>45023.29583333333</v>
      </c>
      <c r="H719" t="s">
        <v>29</v>
      </c>
      <c r="I719" t="s">
        <v>24</v>
      </c>
      <c r="J719" t="s">
        <v>30</v>
      </c>
      <c r="K719" s="13">
        <v>37.21</v>
      </c>
      <c r="L719" t="s">
        <v>31</v>
      </c>
      <c r="M719">
        <v>718</v>
      </c>
      <c r="N719" t="s">
        <v>47</v>
      </c>
      <c r="O719" t="s">
        <v>252</v>
      </c>
      <c r="P719" s="11">
        <f>SUMIF('cocina'!A:A,M719,'cocina'!K:K)</f>
        <v>20</v>
      </c>
      <c r="Q719" s="2">
        <f t="shared" si="33"/>
        <v>0.15833333333284827</v>
      </c>
      <c r="R719" s="2">
        <f>SUMIF('cocina'!A:A,M719,'cocina'!H:H)/1440</f>
        <v>4.027777777777778E-2</v>
      </c>
      <c r="S719" s="2">
        <f t="shared" si="34"/>
        <v>0.1180555555550705</v>
      </c>
      <c r="T719" t="str">
        <f t="shared" si="35"/>
        <v>SÍ</v>
      </c>
    </row>
    <row r="720" spans="1:20" x14ac:dyDescent="0.25">
      <c r="A720" s="6">
        <v>16</v>
      </c>
      <c r="B720" t="s">
        <v>1081</v>
      </c>
      <c r="C720">
        <v>3</v>
      </c>
      <c r="D720" s="2">
        <v>45023.054166666669</v>
      </c>
      <c r="E720" s="1">
        <f>sala[[#This Row],[Hora de llegada]]</f>
        <v>45023.054166666669</v>
      </c>
      <c r="F720" s="2">
        <v>45023.117361111108</v>
      </c>
      <c r="G720" s="1">
        <f>sala[[#This Row],[Hora de Salida]]</f>
        <v>45023.117361111108</v>
      </c>
      <c r="H720" t="s">
        <v>23</v>
      </c>
      <c r="I720" t="s">
        <v>17</v>
      </c>
      <c r="J720" t="s">
        <v>18</v>
      </c>
      <c r="K720" s="13">
        <v>17.23</v>
      </c>
      <c r="L720" t="s">
        <v>31</v>
      </c>
      <c r="M720">
        <v>719</v>
      </c>
      <c r="N720" t="s">
        <v>26</v>
      </c>
      <c r="O720" t="s">
        <v>1082</v>
      </c>
      <c r="P720" s="11">
        <f>SUMIF('cocina'!A:A,M720,'cocina'!K:K)</f>
        <v>107</v>
      </c>
      <c r="Q720" s="2">
        <f t="shared" si="33"/>
        <v>6.3194444439432118E-2</v>
      </c>
      <c r="R720" s="2">
        <f>SUMIF('cocina'!A:A,M720,'cocina'!H:H)/1440</f>
        <v>4.8611111111111112E-2</v>
      </c>
      <c r="S720" s="2">
        <f t="shared" si="34"/>
        <v>1.4583333328321006E-2</v>
      </c>
      <c r="T720" t="str">
        <f t="shared" si="35"/>
        <v>SÍ</v>
      </c>
    </row>
    <row r="721" spans="1:20" x14ac:dyDescent="0.25">
      <c r="A721" s="6">
        <v>4</v>
      </c>
      <c r="B721" t="s">
        <v>1083</v>
      </c>
      <c r="C721">
        <v>5</v>
      </c>
      <c r="D721" s="2">
        <v>45023.092361111114</v>
      </c>
      <c r="E721" s="1">
        <f>sala[[#This Row],[Hora de llegada]]</f>
        <v>45023.092361111114</v>
      </c>
      <c r="F721" s="2">
        <v>45023.240277777775</v>
      </c>
      <c r="G721" s="1">
        <f>sala[[#This Row],[Hora de Salida]]</f>
        <v>45023.240277777775</v>
      </c>
      <c r="H721" t="s">
        <v>16</v>
      </c>
      <c r="I721" t="s">
        <v>17</v>
      </c>
      <c r="J721" t="s">
        <v>30</v>
      </c>
      <c r="K721" s="13">
        <v>40.28</v>
      </c>
      <c r="L721" t="s">
        <v>19</v>
      </c>
      <c r="M721">
        <v>720</v>
      </c>
      <c r="N721" t="s">
        <v>36</v>
      </c>
      <c r="O721" t="s">
        <v>1084</v>
      </c>
      <c r="P721" s="11">
        <f>SUMIF('cocina'!A:A,M721,'cocina'!K:K)</f>
        <v>168</v>
      </c>
      <c r="Q721" s="2">
        <f t="shared" si="33"/>
        <v>0.14791666666133096</v>
      </c>
      <c r="R721" s="2">
        <f>SUMIF('cocina'!A:A,M721,'cocina'!H:H)/1440</f>
        <v>9.2361111111111116E-2</v>
      </c>
      <c r="S721" s="2">
        <f t="shared" si="34"/>
        <v>5.5555555550219848E-2</v>
      </c>
      <c r="T721" t="str">
        <f t="shared" si="35"/>
        <v>SÍ</v>
      </c>
    </row>
    <row r="722" spans="1:20" x14ac:dyDescent="0.25">
      <c r="A722" s="6">
        <v>6</v>
      </c>
      <c r="B722" t="s">
        <v>207</v>
      </c>
      <c r="C722">
        <v>2</v>
      </c>
      <c r="D722" s="2">
        <v>45023.161805555559</v>
      </c>
      <c r="E722" s="1">
        <f>sala[[#This Row],[Hora de llegada]]</f>
        <v>45023.161805555559</v>
      </c>
      <c r="F722" s="2">
        <v>45023.292361111111</v>
      </c>
      <c r="G722" s="1">
        <f>sala[[#This Row],[Hora de Salida]]</f>
        <v>45023.292361111111</v>
      </c>
      <c r="H722" t="s">
        <v>29</v>
      </c>
      <c r="I722" t="s">
        <v>24</v>
      </c>
      <c r="J722" t="s">
        <v>30</v>
      </c>
      <c r="K722" s="13">
        <v>47.13</v>
      </c>
      <c r="L722" t="s">
        <v>31</v>
      </c>
      <c r="M722">
        <v>721</v>
      </c>
      <c r="N722" t="s">
        <v>36</v>
      </c>
      <c r="O722" t="s">
        <v>1085</v>
      </c>
      <c r="P722" s="11">
        <f>SUMIF('cocina'!A:A,M722,'cocina'!K:K)</f>
        <v>218</v>
      </c>
      <c r="Q722" s="2">
        <f t="shared" si="33"/>
        <v>0.13055555555183673</v>
      </c>
      <c r="R722" s="2">
        <f>SUMIF('cocina'!A:A,M722,'cocina'!H:H)/1440</f>
        <v>9.2361111111111116E-2</v>
      </c>
      <c r="S722" s="2">
        <f t="shared" si="34"/>
        <v>3.8194444440725617E-2</v>
      </c>
      <c r="T722" t="str">
        <f t="shared" si="35"/>
        <v>SÍ</v>
      </c>
    </row>
    <row r="723" spans="1:20" x14ac:dyDescent="0.25">
      <c r="A723" s="6">
        <v>13</v>
      </c>
      <c r="B723" t="s">
        <v>1086</v>
      </c>
      <c r="C723">
        <v>5</v>
      </c>
      <c r="D723" s="2">
        <v>45023.118750000001</v>
      </c>
      <c r="E723" s="1">
        <f>sala[[#This Row],[Hora de llegada]]</f>
        <v>45023.118750000001</v>
      </c>
      <c r="F723" s="2">
        <v>45023.172222222223</v>
      </c>
      <c r="G723" s="1">
        <f>sala[[#This Row],[Hora de Salida]]</f>
        <v>45023.172222222223</v>
      </c>
      <c r="H723" t="s">
        <v>29</v>
      </c>
      <c r="I723" t="s">
        <v>17</v>
      </c>
      <c r="J723" t="s">
        <v>30</v>
      </c>
      <c r="K723" s="13">
        <v>20.62</v>
      </c>
      <c r="L723" t="s">
        <v>31</v>
      </c>
      <c r="M723">
        <v>722</v>
      </c>
      <c r="N723" t="s">
        <v>70</v>
      </c>
      <c r="O723" t="s">
        <v>1087</v>
      </c>
      <c r="P723" s="11">
        <f>SUMIF('cocina'!A:A,M723,'cocina'!K:K)</f>
        <v>85</v>
      </c>
      <c r="Q723" s="2">
        <f t="shared" si="33"/>
        <v>5.3472222221898846E-2</v>
      </c>
      <c r="R723" s="2">
        <f>SUMIF('cocina'!A:A,M723,'cocina'!H:H)/1440</f>
        <v>4.0972222222222222E-2</v>
      </c>
      <c r="S723" s="2">
        <f t="shared" si="34"/>
        <v>1.2499999999676624E-2</v>
      </c>
      <c r="T723" t="str">
        <f t="shared" si="35"/>
        <v>SÍ</v>
      </c>
    </row>
    <row r="724" spans="1:20" x14ac:dyDescent="0.25">
      <c r="A724" s="6">
        <v>12</v>
      </c>
      <c r="B724" t="s">
        <v>245</v>
      </c>
      <c r="C724">
        <v>2</v>
      </c>
      <c r="D724" s="2">
        <v>45023.065972222219</v>
      </c>
      <c r="E724" s="1">
        <f>sala[[#This Row],[Hora de llegada]]</f>
        <v>45023.065972222219</v>
      </c>
      <c r="F724" s="2">
        <v>45023.200694444444</v>
      </c>
      <c r="G724" s="1">
        <f>sala[[#This Row],[Hora de Salida]]</f>
        <v>45023.200694444444</v>
      </c>
      <c r="H724" t="s">
        <v>39</v>
      </c>
      <c r="I724" t="s">
        <v>24</v>
      </c>
      <c r="J724" t="s">
        <v>25</v>
      </c>
      <c r="K724" s="13">
        <v>27.79</v>
      </c>
      <c r="L724" t="s">
        <v>31</v>
      </c>
      <c r="M724">
        <v>723</v>
      </c>
      <c r="N724" t="s">
        <v>75</v>
      </c>
      <c r="O724" t="s">
        <v>1088</v>
      </c>
      <c r="P724" s="11">
        <f>SUMIF('cocina'!A:A,M724,'cocina'!K:K)</f>
        <v>126</v>
      </c>
      <c r="Q724" s="2">
        <f t="shared" si="33"/>
        <v>0.13472222222480923</v>
      </c>
      <c r="R724" s="2">
        <f>SUMIF('cocina'!A:A,M724,'cocina'!H:H)/1440</f>
        <v>2.1527777777777778E-2</v>
      </c>
      <c r="S724" s="2">
        <f t="shared" si="34"/>
        <v>0.11319444444703144</v>
      </c>
      <c r="T724" t="str">
        <f t="shared" si="35"/>
        <v>SÍ</v>
      </c>
    </row>
    <row r="725" spans="1:20" x14ac:dyDescent="0.25">
      <c r="A725" s="6">
        <v>8</v>
      </c>
      <c r="B725" t="s">
        <v>135</v>
      </c>
      <c r="C725">
        <v>6</v>
      </c>
      <c r="D725" s="2">
        <v>45023.12222222222</v>
      </c>
      <c r="E725" s="1">
        <f>sala[[#This Row],[Hora de llegada]]</f>
        <v>45023.12222222222</v>
      </c>
      <c r="F725" s="2">
        <v>45023.177083333336</v>
      </c>
      <c r="G725" s="1">
        <f>sala[[#This Row],[Hora de Salida]]</f>
        <v>45023.177083333336</v>
      </c>
      <c r="H725" t="s">
        <v>35</v>
      </c>
      <c r="I725" t="s">
        <v>43</v>
      </c>
      <c r="J725" t="s">
        <v>25</v>
      </c>
      <c r="K725" s="13">
        <v>14.12</v>
      </c>
      <c r="L725" t="s">
        <v>31</v>
      </c>
      <c r="M725">
        <v>724</v>
      </c>
      <c r="N725" t="s">
        <v>47</v>
      </c>
      <c r="O725" t="s">
        <v>346</v>
      </c>
      <c r="P725" s="11">
        <f>SUMIF('cocina'!A:A,M725,'cocina'!K:K)</f>
        <v>66</v>
      </c>
      <c r="Q725" s="2">
        <f t="shared" si="33"/>
        <v>5.4861111115314998E-2</v>
      </c>
      <c r="R725" s="2">
        <f>SUMIF('cocina'!A:A,M725,'cocina'!H:H)/1440</f>
        <v>3.888888888888889E-2</v>
      </c>
      <c r="S725" s="2">
        <f t="shared" si="34"/>
        <v>1.5972222226426108E-2</v>
      </c>
      <c r="T725" t="str">
        <f t="shared" si="35"/>
        <v>SÍ</v>
      </c>
    </row>
    <row r="726" spans="1:20" x14ac:dyDescent="0.25">
      <c r="A726" s="6">
        <v>10</v>
      </c>
      <c r="B726" t="s">
        <v>1089</v>
      </c>
      <c r="C726">
        <v>4</v>
      </c>
      <c r="D726" s="2">
        <v>45023.074999999997</v>
      </c>
      <c r="E726" s="1">
        <f>sala[[#This Row],[Hora de llegada]]</f>
        <v>45023.074999999997</v>
      </c>
      <c r="F726" s="2">
        <v>45023.138888888891</v>
      </c>
      <c r="G726" s="1">
        <f>sala[[#This Row],[Hora de Salida]]</f>
        <v>45023.138888888891</v>
      </c>
      <c r="H726" t="s">
        <v>39</v>
      </c>
      <c r="I726" t="s">
        <v>17</v>
      </c>
      <c r="J726" t="s">
        <v>25</v>
      </c>
      <c r="K726" s="13">
        <v>18.66</v>
      </c>
      <c r="L726" t="s">
        <v>46</v>
      </c>
      <c r="M726">
        <v>725</v>
      </c>
      <c r="N726" t="s">
        <v>75</v>
      </c>
      <c r="O726" t="s">
        <v>1090</v>
      </c>
      <c r="P726" s="11">
        <f>SUMIF('cocina'!A:A,M726,'cocina'!K:K)</f>
        <v>168</v>
      </c>
      <c r="Q726" s="2">
        <f t="shared" si="33"/>
        <v>7.4305555560082823E-2</v>
      </c>
      <c r="R726" s="2">
        <f>SUMIF('cocina'!A:A,M726,'cocina'!H:H)/1440</f>
        <v>5.9027777777777776E-2</v>
      </c>
      <c r="S726" s="2">
        <f t="shared" si="34"/>
        <v>1.5277777782305046E-2</v>
      </c>
      <c r="T726" t="str">
        <f t="shared" si="35"/>
        <v>SÍ</v>
      </c>
    </row>
    <row r="727" spans="1:20" x14ac:dyDescent="0.25">
      <c r="A727" s="6">
        <v>11</v>
      </c>
      <c r="B727" t="s">
        <v>368</v>
      </c>
      <c r="C727">
        <v>2</v>
      </c>
      <c r="D727" s="2">
        <v>45023.102777777778</v>
      </c>
      <c r="E727" s="1">
        <f>sala[[#This Row],[Hora de llegada]]</f>
        <v>45023.102777777778</v>
      </c>
      <c r="F727" s="2">
        <v>45023.238194444442</v>
      </c>
      <c r="G727" s="1">
        <f>sala[[#This Row],[Hora de Salida]]</f>
        <v>45023.238194444442</v>
      </c>
      <c r="H727" t="s">
        <v>35</v>
      </c>
      <c r="I727" t="s">
        <v>24</v>
      </c>
      <c r="J727" t="s">
        <v>30</v>
      </c>
      <c r="K727" s="13">
        <v>41.38</v>
      </c>
      <c r="L727" t="s">
        <v>19</v>
      </c>
      <c r="M727">
        <v>726</v>
      </c>
      <c r="N727" t="s">
        <v>20</v>
      </c>
      <c r="O727" t="s">
        <v>1091</v>
      </c>
      <c r="P727" s="11">
        <f>SUMIF('cocina'!A:A,M727,'cocina'!K:K)</f>
        <v>126</v>
      </c>
      <c r="Q727" s="2">
        <f t="shared" si="33"/>
        <v>0.13541666666424135</v>
      </c>
      <c r="R727" s="2">
        <f>SUMIF('cocina'!A:A,M727,'cocina'!H:H)/1440</f>
        <v>5.1388888888888887E-2</v>
      </c>
      <c r="S727" s="2">
        <f t="shared" si="34"/>
        <v>8.4027777775352461E-2</v>
      </c>
      <c r="T727" t="str">
        <f t="shared" si="35"/>
        <v>SÍ</v>
      </c>
    </row>
    <row r="728" spans="1:20" x14ac:dyDescent="0.25">
      <c r="A728" s="6">
        <v>17</v>
      </c>
      <c r="B728" t="s">
        <v>914</v>
      </c>
      <c r="C728">
        <v>6</v>
      </c>
      <c r="D728" s="2">
        <v>45023.021527777775</v>
      </c>
      <c r="E728" s="1">
        <f>sala[[#This Row],[Hora de llegada]]</f>
        <v>45023.021527777775</v>
      </c>
      <c r="F728" s="2">
        <v>45023.126388888886</v>
      </c>
      <c r="G728" s="1">
        <f>sala[[#This Row],[Hora de Salida]]</f>
        <v>45023.126388888886</v>
      </c>
      <c r="H728" t="s">
        <v>29</v>
      </c>
      <c r="I728" t="s">
        <v>43</v>
      </c>
      <c r="J728" t="s">
        <v>18</v>
      </c>
      <c r="K728" s="13">
        <v>13.24</v>
      </c>
      <c r="L728" t="s">
        <v>19</v>
      </c>
      <c r="M728">
        <v>727</v>
      </c>
      <c r="N728" t="s">
        <v>26</v>
      </c>
      <c r="O728" t="s">
        <v>252</v>
      </c>
      <c r="P728" s="11">
        <f>SUMIF('cocina'!A:A,M728,'cocina'!K:K)</f>
        <v>40</v>
      </c>
      <c r="Q728" s="2">
        <f t="shared" si="33"/>
        <v>0.10486111111094942</v>
      </c>
      <c r="R728" s="2">
        <f>SUMIF('cocina'!A:A,M728,'cocina'!H:H)/1440</f>
        <v>1.4583333333333334E-2</v>
      </c>
      <c r="S728" s="2">
        <f t="shared" si="34"/>
        <v>9.0277777777616086E-2</v>
      </c>
      <c r="T728" t="str">
        <f t="shared" si="35"/>
        <v>SÍ</v>
      </c>
    </row>
    <row r="729" spans="1:20" x14ac:dyDescent="0.25">
      <c r="A729" s="6">
        <v>9</v>
      </c>
      <c r="B729" t="s">
        <v>567</v>
      </c>
      <c r="C729">
        <v>6</v>
      </c>
      <c r="D729" s="2">
        <v>45023.087500000001</v>
      </c>
      <c r="E729" s="1">
        <f>sala[[#This Row],[Hora de llegada]]</f>
        <v>45023.087500000001</v>
      </c>
      <c r="F729" s="2">
        <v>45023.186805555553</v>
      </c>
      <c r="G729" s="1">
        <f>sala[[#This Row],[Hora de Salida]]</f>
        <v>45023.186805555553</v>
      </c>
      <c r="H729" t="s">
        <v>23</v>
      </c>
      <c r="I729" t="s">
        <v>24</v>
      </c>
      <c r="J729" t="s">
        <v>18</v>
      </c>
      <c r="K729" s="13">
        <v>34.28</v>
      </c>
      <c r="L729" t="s">
        <v>46</v>
      </c>
      <c r="M729">
        <v>728</v>
      </c>
      <c r="N729" t="s">
        <v>94</v>
      </c>
      <c r="O729" t="s">
        <v>1092</v>
      </c>
      <c r="P729" s="11">
        <f>SUMIF('cocina'!A:A,M729,'cocina'!K:K)</f>
        <v>195</v>
      </c>
      <c r="Q729" s="2">
        <f t="shared" si="33"/>
        <v>0.1097222222185034</v>
      </c>
      <c r="R729" s="2">
        <f>SUMIF('cocina'!A:A,M729,'cocina'!H:H)/1440</f>
        <v>0.05</v>
      </c>
      <c r="S729" s="2">
        <f t="shared" si="34"/>
        <v>5.9722222218503401E-2</v>
      </c>
      <c r="T729" t="str">
        <f t="shared" si="35"/>
        <v>SÍ</v>
      </c>
    </row>
    <row r="730" spans="1:20" x14ac:dyDescent="0.25">
      <c r="A730" s="6">
        <v>20</v>
      </c>
      <c r="B730" t="s">
        <v>448</v>
      </c>
      <c r="C730">
        <v>2</v>
      </c>
      <c r="D730" s="2">
        <v>45023.117361111108</v>
      </c>
      <c r="E730" s="1">
        <f>sala[[#This Row],[Hora de llegada]]</f>
        <v>45023.117361111108</v>
      </c>
      <c r="F730" s="2">
        <v>45023.253472222219</v>
      </c>
      <c r="G730" s="1">
        <f>sala[[#This Row],[Hora de Salida]]</f>
        <v>45023.253472222219</v>
      </c>
      <c r="H730" t="s">
        <v>35</v>
      </c>
      <c r="I730" t="s">
        <v>24</v>
      </c>
      <c r="J730" t="s">
        <v>30</v>
      </c>
      <c r="K730" s="13">
        <v>18.97</v>
      </c>
      <c r="L730" t="s">
        <v>46</v>
      </c>
      <c r="M730">
        <v>729</v>
      </c>
      <c r="N730" t="s">
        <v>55</v>
      </c>
      <c r="O730" t="s">
        <v>927</v>
      </c>
      <c r="P730" s="11">
        <f>SUMIF('cocina'!A:A,M730,'cocina'!K:K)</f>
        <v>128</v>
      </c>
      <c r="Q730" s="2">
        <f t="shared" si="33"/>
        <v>0.14652777777761608</v>
      </c>
      <c r="R730" s="2">
        <f>SUMIF('cocina'!A:A,M730,'cocina'!H:H)/1440</f>
        <v>4.5138888888888888E-2</v>
      </c>
      <c r="S730" s="2">
        <f t="shared" si="34"/>
        <v>0.10138888888872719</v>
      </c>
      <c r="T730" t="str">
        <f t="shared" si="35"/>
        <v>SÍ</v>
      </c>
    </row>
    <row r="731" spans="1:20" x14ac:dyDescent="0.25">
      <c r="A731" s="6">
        <v>8</v>
      </c>
      <c r="B731" t="s">
        <v>925</v>
      </c>
      <c r="C731">
        <v>3</v>
      </c>
      <c r="D731" s="2">
        <v>45023.020138888889</v>
      </c>
      <c r="E731" s="1">
        <f>sala[[#This Row],[Hora de llegada]]</f>
        <v>45023.020138888889</v>
      </c>
      <c r="F731" s="2">
        <v>45023.106249999997</v>
      </c>
      <c r="G731" s="1">
        <f>sala[[#This Row],[Hora de Salida]]</f>
        <v>45023.106249999997</v>
      </c>
      <c r="H731" t="s">
        <v>16</v>
      </c>
      <c r="I731" t="s">
        <v>17</v>
      </c>
      <c r="J731" t="s">
        <v>30</v>
      </c>
      <c r="K731" s="13">
        <v>15.02</v>
      </c>
      <c r="L731" t="s">
        <v>46</v>
      </c>
      <c r="M731">
        <v>730</v>
      </c>
      <c r="N731" t="s">
        <v>20</v>
      </c>
      <c r="O731" t="s">
        <v>734</v>
      </c>
      <c r="P731" s="11">
        <f>SUMIF('cocina'!A:A,M731,'cocina'!K:K)</f>
        <v>114</v>
      </c>
      <c r="Q731" s="2">
        <f t="shared" si="33"/>
        <v>9.6527777774705711E-2</v>
      </c>
      <c r="R731" s="2">
        <f>SUMIF('cocina'!A:A,M731,'cocina'!H:H)/1440</f>
        <v>5.486111111111111E-2</v>
      </c>
      <c r="S731" s="2">
        <f t="shared" si="34"/>
        <v>4.1666666663594601E-2</v>
      </c>
      <c r="T731" t="str">
        <f t="shared" si="35"/>
        <v>SÍ</v>
      </c>
    </row>
    <row r="732" spans="1:20" x14ac:dyDescent="0.25">
      <c r="A732" s="6">
        <v>17</v>
      </c>
      <c r="B732" t="s">
        <v>694</v>
      </c>
      <c r="C732">
        <v>3</v>
      </c>
      <c r="D732" s="2">
        <v>45023.136111111111</v>
      </c>
      <c r="E732" s="1">
        <f>sala[[#This Row],[Hora de llegada]]</f>
        <v>45023.136111111111</v>
      </c>
      <c r="F732" s="2">
        <v>45023.267361111109</v>
      </c>
      <c r="G732" s="1">
        <f>sala[[#This Row],[Hora de Salida]]</f>
        <v>45023.267361111109</v>
      </c>
      <c r="H732" t="s">
        <v>29</v>
      </c>
      <c r="I732" t="s">
        <v>17</v>
      </c>
      <c r="J732" t="s">
        <v>30</v>
      </c>
      <c r="K732" s="13">
        <v>14.35</v>
      </c>
      <c r="L732" t="s">
        <v>19</v>
      </c>
      <c r="M732">
        <v>731</v>
      </c>
      <c r="N732" t="s">
        <v>75</v>
      </c>
      <c r="O732" t="s">
        <v>425</v>
      </c>
      <c r="P732" s="11">
        <f>SUMIF('cocina'!A:A,M732,'cocina'!K:K)</f>
        <v>64</v>
      </c>
      <c r="Q732" s="2">
        <f t="shared" si="33"/>
        <v>0.13124999999854481</v>
      </c>
      <c r="R732" s="2">
        <f>SUMIF('cocina'!A:A,M732,'cocina'!H:H)/1440</f>
        <v>3.2638888888888891E-2</v>
      </c>
      <c r="S732" s="2">
        <f t="shared" si="34"/>
        <v>9.8611111109655925E-2</v>
      </c>
      <c r="T732" t="str">
        <f t="shared" si="35"/>
        <v>SÍ</v>
      </c>
    </row>
    <row r="733" spans="1:20" x14ac:dyDescent="0.25">
      <c r="A733" s="6">
        <v>12</v>
      </c>
      <c r="B733" t="s">
        <v>1093</v>
      </c>
      <c r="C733">
        <v>3</v>
      </c>
      <c r="D733" s="2">
        <v>45023.136805555558</v>
      </c>
      <c r="E733" s="1">
        <f>sala[[#This Row],[Hora de llegada]]</f>
        <v>45023.136805555558</v>
      </c>
      <c r="F733" s="2">
        <v>45023.300694444442</v>
      </c>
      <c r="G733" s="1">
        <f>sala[[#This Row],[Hora de Salida]]</f>
        <v>45023.300694444442</v>
      </c>
      <c r="H733" t="s">
        <v>39</v>
      </c>
      <c r="I733" t="s">
        <v>17</v>
      </c>
      <c r="J733" t="s">
        <v>30</v>
      </c>
      <c r="K733" s="13">
        <v>43.35</v>
      </c>
      <c r="L733" t="s">
        <v>19</v>
      </c>
      <c r="M733">
        <v>732</v>
      </c>
      <c r="N733" t="s">
        <v>32</v>
      </c>
      <c r="O733" t="s">
        <v>1094</v>
      </c>
      <c r="P733" s="11">
        <f>SUMIF('cocina'!A:A,M733,'cocina'!K:K)</f>
        <v>306</v>
      </c>
      <c r="Q733" s="2">
        <f t="shared" si="33"/>
        <v>0.163888888884685</v>
      </c>
      <c r="R733" s="2">
        <f>SUMIF('cocina'!A:A,M733,'cocina'!H:H)/1440</f>
        <v>8.4027777777777785E-2</v>
      </c>
      <c r="S733" s="2">
        <f t="shared" si="34"/>
        <v>7.9861111106907218E-2</v>
      </c>
      <c r="T733" t="str">
        <f t="shared" si="35"/>
        <v>SÍ</v>
      </c>
    </row>
    <row r="734" spans="1:20" x14ac:dyDescent="0.25">
      <c r="A734" s="6">
        <v>14</v>
      </c>
      <c r="B734" t="s">
        <v>343</v>
      </c>
      <c r="C734">
        <v>6</v>
      </c>
      <c r="D734" s="2">
        <v>45023.152777777781</v>
      </c>
      <c r="E734" s="1">
        <f>sala[[#This Row],[Hora de llegada]]</f>
        <v>45023.152777777781</v>
      </c>
      <c r="F734" s="2">
        <v>45023.227777777778</v>
      </c>
      <c r="G734" s="1">
        <f>sala[[#This Row],[Hora de Salida]]</f>
        <v>45023.227777777778</v>
      </c>
      <c r="H734" t="s">
        <v>39</v>
      </c>
      <c r="I734" t="s">
        <v>43</v>
      </c>
      <c r="J734" t="s">
        <v>30</v>
      </c>
      <c r="K734" s="13">
        <v>35.090000000000003</v>
      </c>
      <c r="L734" t="s">
        <v>31</v>
      </c>
      <c r="M734">
        <v>733</v>
      </c>
      <c r="N734" t="s">
        <v>94</v>
      </c>
      <c r="O734" t="s">
        <v>1095</v>
      </c>
      <c r="P734" s="11">
        <f>SUMIF('cocina'!A:A,M734,'cocina'!K:K)</f>
        <v>186</v>
      </c>
      <c r="Q734" s="2">
        <f t="shared" si="33"/>
        <v>7.4999999997089617E-2</v>
      </c>
      <c r="R734" s="2">
        <f>SUMIF('cocina'!A:A,M734,'cocina'!H:H)/1440</f>
        <v>5.1388888888888887E-2</v>
      </c>
      <c r="S734" s="2">
        <f t="shared" si="34"/>
        <v>2.361111110820073E-2</v>
      </c>
      <c r="T734" t="str">
        <f t="shared" si="35"/>
        <v>SÍ</v>
      </c>
    </row>
    <row r="735" spans="1:20" x14ac:dyDescent="0.25">
      <c r="A735" s="6">
        <v>14</v>
      </c>
      <c r="B735" t="s">
        <v>1096</v>
      </c>
      <c r="C735">
        <v>2</v>
      </c>
      <c r="D735" s="2">
        <v>45023.102083333331</v>
      </c>
      <c r="E735" s="1">
        <f>sala[[#This Row],[Hora de llegada]]</f>
        <v>45023.102083333331</v>
      </c>
      <c r="F735" s="2">
        <v>45023.206250000003</v>
      </c>
      <c r="G735" s="1">
        <f>sala[[#This Row],[Hora de Salida]]</f>
        <v>45023.206250000003</v>
      </c>
      <c r="H735" t="s">
        <v>29</v>
      </c>
      <c r="I735" t="s">
        <v>17</v>
      </c>
      <c r="J735" t="s">
        <v>25</v>
      </c>
      <c r="K735" s="13">
        <v>46.82</v>
      </c>
      <c r="L735" t="s">
        <v>31</v>
      </c>
      <c r="M735">
        <v>734</v>
      </c>
      <c r="N735" t="s">
        <v>47</v>
      </c>
      <c r="O735" t="s">
        <v>1097</v>
      </c>
      <c r="P735" s="11">
        <f>SUMIF('cocina'!A:A,M735,'cocina'!K:K)</f>
        <v>139</v>
      </c>
      <c r="Q735" s="2">
        <f t="shared" si="33"/>
        <v>0.10416666667151731</v>
      </c>
      <c r="R735" s="2">
        <f>SUMIF('cocina'!A:A,M735,'cocina'!H:H)/1440</f>
        <v>3.6111111111111108E-2</v>
      </c>
      <c r="S735" s="2">
        <f t="shared" si="34"/>
        <v>6.8055555560406197E-2</v>
      </c>
      <c r="T735" t="str">
        <f t="shared" si="35"/>
        <v>SÍ</v>
      </c>
    </row>
    <row r="736" spans="1:20" x14ac:dyDescent="0.25">
      <c r="A736" s="6">
        <v>20</v>
      </c>
      <c r="B736" t="s">
        <v>583</v>
      </c>
      <c r="C736">
        <v>4</v>
      </c>
      <c r="D736" s="2">
        <v>45023.077777777777</v>
      </c>
      <c r="E736" s="1">
        <f>sala[[#This Row],[Hora de llegada]]</f>
        <v>45023.077777777777</v>
      </c>
      <c r="F736" s="2">
        <v>45023.157638888886</v>
      </c>
      <c r="G736" s="1">
        <f>sala[[#This Row],[Hora de Salida]]</f>
        <v>45023.157638888886</v>
      </c>
      <c r="H736" t="s">
        <v>16</v>
      </c>
      <c r="I736" t="s">
        <v>24</v>
      </c>
      <c r="J736" t="s">
        <v>30</v>
      </c>
      <c r="K736" s="13">
        <v>38.43</v>
      </c>
      <c r="L736" t="s">
        <v>31</v>
      </c>
      <c r="M736">
        <v>735</v>
      </c>
      <c r="N736" t="s">
        <v>20</v>
      </c>
      <c r="O736" t="s">
        <v>1098</v>
      </c>
      <c r="P736" s="11">
        <f>SUMIF('cocina'!A:A,M736,'cocina'!K:K)</f>
        <v>142</v>
      </c>
      <c r="Q736" s="2">
        <f t="shared" si="33"/>
        <v>7.9861111109494232E-2</v>
      </c>
      <c r="R736" s="2">
        <f>SUMIF('cocina'!A:A,M736,'cocina'!H:H)/1440</f>
        <v>6.0416666666666667E-2</v>
      </c>
      <c r="S736" s="2">
        <f t="shared" si="34"/>
        <v>1.9444444442827565E-2</v>
      </c>
      <c r="T736" t="str">
        <f t="shared" si="35"/>
        <v>SÍ</v>
      </c>
    </row>
    <row r="737" spans="1:20" x14ac:dyDescent="0.25">
      <c r="A737" s="6">
        <v>17</v>
      </c>
      <c r="B737" t="s">
        <v>354</v>
      </c>
      <c r="C737">
        <v>2</v>
      </c>
      <c r="D737" s="2">
        <v>45023.047222222223</v>
      </c>
      <c r="E737" s="1">
        <f>sala[[#This Row],[Hora de llegada]]</f>
        <v>45023.047222222223</v>
      </c>
      <c r="F737" s="2">
        <v>45023.14166666667</v>
      </c>
      <c r="G737" s="1">
        <f>sala[[#This Row],[Hora de Salida]]</f>
        <v>45023.14166666667</v>
      </c>
      <c r="H737" t="s">
        <v>39</v>
      </c>
      <c r="I737" t="s">
        <v>24</v>
      </c>
      <c r="J737" t="s">
        <v>30</v>
      </c>
      <c r="K737" s="13">
        <v>25.91</v>
      </c>
      <c r="L737" t="s">
        <v>46</v>
      </c>
      <c r="M737">
        <v>736</v>
      </c>
      <c r="N737" t="s">
        <v>20</v>
      </c>
      <c r="O737" t="s">
        <v>1099</v>
      </c>
      <c r="P737" s="11">
        <f>SUMIF('cocina'!A:A,M737,'cocina'!K:K)</f>
        <v>215</v>
      </c>
      <c r="Q737" s="2">
        <f t="shared" si="33"/>
        <v>0.10486111111337475</v>
      </c>
      <c r="R737" s="2">
        <f>SUMIF('cocina'!A:A,M737,'cocina'!H:H)/1440</f>
        <v>6.3888888888888884E-2</v>
      </c>
      <c r="S737" s="2">
        <f t="shared" si="34"/>
        <v>4.0972222224485863E-2</v>
      </c>
      <c r="T737" t="str">
        <f t="shared" si="35"/>
        <v>SÍ</v>
      </c>
    </row>
    <row r="738" spans="1:20" x14ac:dyDescent="0.25">
      <c r="A738" s="6">
        <v>6</v>
      </c>
      <c r="B738" t="s">
        <v>1100</v>
      </c>
      <c r="C738">
        <v>1</v>
      </c>
      <c r="D738" s="2">
        <v>45023.027083333334</v>
      </c>
      <c r="E738" s="1">
        <f>sala[[#This Row],[Hora de llegada]]</f>
        <v>45023.027083333334</v>
      </c>
      <c r="F738" s="2">
        <v>45023.129166666666</v>
      </c>
      <c r="G738" s="1">
        <f>sala[[#This Row],[Hora de Salida]]</f>
        <v>45023.129166666666</v>
      </c>
      <c r="H738" t="s">
        <v>29</v>
      </c>
      <c r="I738" t="s">
        <v>24</v>
      </c>
      <c r="J738" t="s">
        <v>18</v>
      </c>
      <c r="K738" s="13">
        <v>24.09</v>
      </c>
      <c r="L738" t="s">
        <v>19</v>
      </c>
      <c r="M738">
        <v>737</v>
      </c>
      <c r="N738" t="s">
        <v>36</v>
      </c>
      <c r="O738" t="s">
        <v>812</v>
      </c>
      <c r="P738" s="11">
        <f>SUMIF('cocina'!A:A,M738,'cocina'!K:K)</f>
        <v>118</v>
      </c>
      <c r="Q738" s="2">
        <f t="shared" si="33"/>
        <v>0.10208333333139308</v>
      </c>
      <c r="R738" s="2">
        <f>SUMIF('cocina'!A:A,M738,'cocina'!H:H)/1440</f>
        <v>1.5277777777777777E-2</v>
      </c>
      <c r="S738" s="2">
        <f t="shared" si="34"/>
        <v>8.6805555553615299E-2</v>
      </c>
      <c r="T738" t="str">
        <f t="shared" si="35"/>
        <v>SÍ</v>
      </c>
    </row>
    <row r="739" spans="1:20" x14ac:dyDescent="0.25">
      <c r="A739" s="6">
        <v>15</v>
      </c>
      <c r="B739" t="s">
        <v>826</v>
      </c>
      <c r="C739">
        <v>1</v>
      </c>
      <c r="D739" s="2">
        <v>45023.035416666666</v>
      </c>
      <c r="E739" s="1">
        <f>sala[[#This Row],[Hora de llegada]]</f>
        <v>45023.035416666666</v>
      </c>
      <c r="F739" s="2">
        <v>45023.086111111108</v>
      </c>
      <c r="G739" s="1">
        <f>sala[[#This Row],[Hora de Salida]]</f>
        <v>45023.086111111108</v>
      </c>
      <c r="H739" t="s">
        <v>16</v>
      </c>
      <c r="I739" t="s">
        <v>17</v>
      </c>
      <c r="J739" t="s">
        <v>30</v>
      </c>
      <c r="K739" s="13">
        <v>17.37</v>
      </c>
      <c r="L739" t="s">
        <v>46</v>
      </c>
      <c r="M739">
        <v>738</v>
      </c>
      <c r="N739" t="s">
        <v>20</v>
      </c>
      <c r="O739" t="s">
        <v>1101</v>
      </c>
      <c r="P739" s="11">
        <f>SUMIF('cocina'!A:A,M739,'cocina'!K:K)</f>
        <v>134</v>
      </c>
      <c r="Q739" s="2">
        <f t="shared" si="33"/>
        <v>6.1111111109009165E-2</v>
      </c>
      <c r="R739" s="2">
        <f>SUMIF('cocina'!A:A,M739,'cocina'!H:H)/1440</f>
        <v>6.5277777777777782E-2</v>
      </c>
      <c r="S739" s="2">
        <f t="shared" si="34"/>
        <v>0</v>
      </c>
      <c r="T739" t="str">
        <f t="shared" si="35"/>
        <v>NO</v>
      </c>
    </row>
    <row r="740" spans="1:20" x14ac:dyDescent="0.25">
      <c r="A740" s="6">
        <v>10</v>
      </c>
      <c r="B740" t="s">
        <v>1102</v>
      </c>
      <c r="C740">
        <v>5</v>
      </c>
      <c r="D740" s="2">
        <v>45023.161805555559</v>
      </c>
      <c r="E740" s="1">
        <f>sala[[#This Row],[Hora de llegada]]</f>
        <v>45023.161805555559</v>
      </c>
      <c r="F740" s="2">
        <v>45023.256944444445</v>
      </c>
      <c r="G740" s="1">
        <f>sala[[#This Row],[Hora de Salida]]</f>
        <v>45023.256944444445</v>
      </c>
      <c r="H740" t="s">
        <v>29</v>
      </c>
      <c r="I740" t="s">
        <v>17</v>
      </c>
      <c r="J740" t="s">
        <v>18</v>
      </c>
      <c r="K740" s="13">
        <v>33.69</v>
      </c>
      <c r="L740" t="s">
        <v>19</v>
      </c>
      <c r="M740">
        <v>739</v>
      </c>
      <c r="N740" t="s">
        <v>26</v>
      </c>
      <c r="O740" t="s">
        <v>342</v>
      </c>
      <c r="P740" s="11">
        <f>SUMIF('cocina'!A:A,M740,'cocina'!K:K)</f>
        <v>46</v>
      </c>
      <c r="Q740" s="2">
        <f t="shared" si="33"/>
        <v>9.5138888886140194E-2</v>
      </c>
      <c r="R740" s="2">
        <f>SUMIF('cocina'!A:A,M740,'cocina'!H:H)/1440</f>
        <v>3.7499999999999999E-2</v>
      </c>
      <c r="S740" s="2">
        <f t="shared" si="34"/>
        <v>5.7638888886140195E-2</v>
      </c>
      <c r="T740" t="str">
        <f t="shared" si="35"/>
        <v>SÍ</v>
      </c>
    </row>
    <row r="741" spans="1:20" x14ac:dyDescent="0.25">
      <c r="A741" s="6">
        <v>16</v>
      </c>
      <c r="B741" t="s">
        <v>1103</v>
      </c>
      <c r="C741">
        <v>6</v>
      </c>
      <c r="D741" s="2">
        <v>45023.15902777778</v>
      </c>
      <c r="E741" s="1">
        <f>sala[[#This Row],[Hora de llegada]]</f>
        <v>45023.15902777778</v>
      </c>
      <c r="F741" s="2">
        <v>45023.26666666667</v>
      </c>
      <c r="G741" s="1">
        <f>sala[[#This Row],[Hora de Salida]]</f>
        <v>45023.26666666667</v>
      </c>
      <c r="H741" t="s">
        <v>23</v>
      </c>
      <c r="I741" t="s">
        <v>17</v>
      </c>
      <c r="J741" t="s">
        <v>18</v>
      </c>
      <c r="K741" s="13">
        <v>16.05</v>
      </c>
      <c r="L741" t="s">
        <v>19</v>
      </c>
      <c r="M741">
        <v>740</v>
      </c>
      <c r="N741" t="s">
        <v>70</v>
      </c>
      <c r="O741" t="s">
        <v>1104</v>
      </c>
      <c r="P741" s="11">
        <f>SUMIF('cocina'!A:A,M741,'cocina'!K:K)</f>
        <v>293</v>
      </c>
      <c r="Q741" s="2">
        <f t="shared" si="33"/>
        <v>0.10763888889050577</v>
      </c>
      <c r="R741" s="2">
        <f>SUMIF('cocina'!A:A,M741,'cocina'!H:H)/1440</f>
        <v>7.8472222222222221E-2</v>
      </c>
      <c r="S741" s="2">
        <f t="shared" si="34"/>
        <v>2.9166666668283547E-2</v>
      </c>
      <c r="T741" t="str">
        <f t="shared" si="35"/>
        <v>SÍ</v>
      </c>
    </row>
    <row r="742" spans="1:20" x14ac:dyDescent="0.25">
      <c r="A742" s="6">
        <v>14</v>
      </c>
      <c r="B742" t="s">
        <v>677</v>
      </c>
      <c r="C742">
        <v>4</v>
      </c>
      <c r="D742" s="2">
        <v>45023.020138888889</v>
      </c>
      <c r="E742" s="1">
        <f>sala[[#This Row],[Hora de llegada]]</f>
        <v>45023.020138888889</v>
      </c>
      <c r="F742" s="2">
        <v>45023.182638888888</v>
      </c>
      <c r="G742" s="1">
        <f>sala[[#This Row],[Hora de Salida]]</f>
        <v>45023.182638888888</v>
      </c>
      <c r="H742" t="s">
        <v>29</v>
      </c>
      <c r="I742" t="s">
        <v>17</v>
      </c>
      <c r="J742" t="s">
        <v>18</v>
      </c>
      <c r="K742" s="13">
        <v>40.31</v>
      </c>
      <c r="L742" t="s">
        <v>46</v>
      </c>
      <c r="M742">
        <v>741</v>
      </c>
      <c r="N742" t="s">
        <v>55</v>
      </c>
      <c r="O742" t="s">
        <v>1105</v>
      </c>
      <c r="P742" s="11">
        <f>SUMIF('cocina'!A:A,M742,'cocina'!K:K)</f>
        <v>285</v>
      </c>
      <c r="Q742" s="2">
        <f t="shared" si="33"/>
        <v>0.17291666666521147</v>
      </c>
      <c r="R742" s="2">
        <f>SUMIF('cocina'!A:A,M742,'cocina'!H:H)/1440</f>
        <v>0.11458333333333333</v>
      </c>
      <c r="S742" s="2">
        <f t="shared" si="34"/>
        <v>5.8333333331878137E-2</v>
      </c>
      <c r="T742" t="str">
        <f t="shared" si="35"/>
        <v>SÍ</v>
      </c>
    </row>
    <row r="743" spans="1:20" x14ac:dyDescent="0.25">
      <c r="A743" s="6">
        <v>20</v>
      </c>
      <c r="B743" t="s">
        <v>866</v>
      </c>
      <c r="C743">
        <v>4</v>
      </c>
      <c r="D743" s="2">
        <v>45023.025000000001</v>
      </c>
      <c r="E743" s="1">
        <f>sala[[#This Row],[Hora de llegada]]</f>
        <v>45023.025000000001</v>
      </c>
      <c r="F743" s="2">
        <v>45023.098611111112</v>
      </c>
      <c r="G743" s="1">
        <f>sala[[#This Row],[Hora de Salida]]</f>
        <v>45023.098611111112</v>
      </c>
      <c r="H743" t="s">
        <v>29</v>
      </c>
      <c r="I743" t="s">
        <v>24</v>
      </c>
      <c r="J743" t="s">
        <v>30</v>
      </c>
      <c r="K743" s="13">
        <v>10.51</v>
      </c>
      <c r="L743" t="s">
        <v>19</v>
      </c>
      <c r="M743">
        <v>742</v>
      </c>
      <c r="N743" t="s">
        <v>26</v>
      </c>
      <c r="O743" t="s">
        <v>1106</v>
      </c>
      <c r="P743" s="11">
        <f>SUMIF('cocina'!A:A,M743,'cocina'!K:K)</f>
        <v>166</v>
      </c>
      <c r="Q743" s="2">
        <f t="shared" si="33"/>
        <v>7.3611111110949423E-2</v>
      </c>
      <c r="R743" s="2">
        <f>SUMIF('cocina'!A:A,M743,'cocina'!H:H)/1440</f>
        <v>0.10069444444444445</v>
      </c>
      <c r="S743" s="2">
        <f t="shared" si="34"/>
        <v>0</v>
      </c>
      <c r="T743" t="str">
        <f t="shared" si="35"/>
        <v>NO</v>
      </c>
    </row>
    <row r="744" spans="1:20" x14ac:dyDescent="0.25">
      <c r="A744" s="6">
        <v>19</v>
      </c>
      <c r="B744" t="s">
        <v>593</v>
      </c>
      <c r="C744">
        <v>2</v>
      </c>
      <c r="D744" s="2">
        <v>45023.157638888886</v>
      </c>
      <c r="E744" s="1">
        <f>sala[[#This Row],[Hora de llegada]]</f>
        <v>45023.157638888886</v>
      </c>
      <c r="F744" s="2">
        <v>45023.322222222225</v>
      </c>
      <c r="G744" s="1">
        <f>sala[[#This Row],[Hora de Salida]]</f>
        <v>45023.322222222225</v>
      </c>
      <c r="H744" t="s">
        <v>16</v>
      </c>
      <c r="I744" t="s">
        <v>17</v>
      </c>
      <c r="J744" t="s">
        <v>18</v>
      </c>
      <c r="K744" s="13">
        <v>25.7</v>
      </c>
      <c r="L744" t="s">
        <v>46</v>
      </c>
      <c r="M744">
        <v>743</v>
      </c>
      <c r="N744" t="s">
        <v>32</v>
      </c>
      <c r="O744" t="s">
        <v>1107</v>
      </c>
      <c r="P744" s="11">
        <f>SUMIF('cocina'!A:A,M744,'cocina'!K:K)</f>
        <v>134</v>
      </c>
      <c r="Q744" s="2">
        <f t="shared" si="33"/>
        <v>0.17500000000533569</v>
      </c>
      <c r="R744" s="2">
        <f>SUMIF('cocina'!A:A,M744,'cocina'!H:H)/1440</f>
        <v>9.930555555555555E-2</v>
      </c>
      <c r="S744" s="2">
        <f t="shared" si="34"/>
        <v>7.5694444449780143E-2</v>
      </c>
      <c r="T744" t="str">
        <f t="shared" si="35"/>
        <v>SÍ</v>
      </c>
    </row>
    <row r="745" spans="1:20" x14ac:dyDescent="0.25">
      <c r="A745" s="6">
        <v>11</v>
      </c>
      <c r="B745" t="s">
        <v>49</v>
      </c>
      <c r="C745">
        <v>1</v>
      </c>
      <c r="D745" s="2">
        <v>45023.082638888889</v>
      </c>
      <c r="E745" s="1">
        <f>sala[[#This Row],[Hora de llegada]]</f>
        <v>45023.082638888889</v>
      </c>
      <c r="F745" s="2">
        <v>45023.242361111108</v>
      </c>
      <c r="G745" s="1">
        <f>sala[[#This Row],[Hora de Salida]]</f>
        <v>45023.242361111108</v>
      </c>
      <c r="H745" t="s">
        <v>23</v>
      </c>
      <c r="I745" t="s">
        <v>17</v>
      </c>
      <c r="J745" t="s">
        <v>30</v>
      </c>
      <c r="K745" s="13">
        <v>26.5</v>
      </c>
      <c r="L745" t="s">
        <v>31</v>
      </c>
      <c r="M745">
        <v>744</v>
      </c>
      <c r="N745" t="s">
        <v>20</v>
      </c>
      <c r="O745" t="s">
        <v>95</v>
      </c>
      <c r="P745" s="11">
        <f>SUMIF('cocina'!A:A,M745,'cocina'!K:K)</f>
        <v>76</v>
      </c>
      <c r="Q745" s="2">
        <f t="shared" si="33"/>
        <v>0.15972222221898846</v>
      </c>
      <c r="R745" s="2">
        <f>SUMIF('cocina'!A:A,M745,'cocina'!H:H)/1440</f>
        <v>4.6527777777777779E-2</v>
      </c>
      <c r="S745" s="2">
        <f t="shared" si="34"/>
        <v>0.11319444444121068</v>
      </c>
      <c r="T745" t="str">
        <f t="shared" si="35"/>
        <v>SÍ</v>
      </c>
    </row>
    <row r="746" spans="1:20" x14ac:dyDescent="0.25">
      <c r="A746" s="6">
        <v>3</v>
      </c>
      <c r="B746" t="s">
        <v>1056</v>
      </c>
      <c r="C746">
        <v>1</v>
      </c>
      <c r="D746" s="2">
        <v>45023.106944444444</v>
      </c>
      <c r="E746" s="1">
        <f>sala[[#This Row],[Hora de llegada]]</f>
        <v>45023.106944444444</v>
      </c>
      <c r="F746" s="2">
        <v>45023.202777777777</v>
      </c>
      <c r="G746" s="1">
        <f>sala[[#This Row],[Hora de Salida]]</f>
        <v>45023.202777777777</v>
      </c>
      <c r="H746" t="s">
        <v>35</v>
      </c>
      <c r="I746" t="s">
        <v>17</v>
      </c>
      <c r="J746" t="s">
        <v>25</v>
      </c>
      <c r="K746" s="13">
        <v>18.75</v>
      </c>
      <c r="L746" t="s">
        <v>31</v>
      </c>
      <c r="M746">
        <v>745</v>
      </c>
      <c r="N746" t="s">
        <v>52</v>
      </c>
      <c r="O746" t="s">
        <v>1108</v>
      </c>
      <c r="P746" s="11">
        <f>SUMIF('cocina'!A:A,M746,'cocina'!K:K)</f>
        <v>284</v>
      </c>
      <c r="Q746" s="2">
        <f t="shared" si="33"/>
        <v>9.5833333332848269E-2</v>
      </c>
      <c r="R746" s="2">
        <f>SUMIF('cocina'!A:A,M746,'cocina'!H:H)/1440</f>
        <v>5.0694444444444445E-2</v>
      </c>
      <c r="S746" s="2">
        <f t="shared" si="34"/>
        <v>4.5138888888403825E-2</v>
      </c>
      <c r="T746" t="str">
        <f t="shared" si="35"/>
        <v>SÍ</v>
      </c>
    </row>
    <row r="747" spans="1:20" x14ac:dyDescent="0.25">
      <c r="A747" s="6">
        <v>13</v>
      </c>
      <c r="B747" t="s">
        <v>1065</v>
      </c>
      <c r="C747">
        <v>2</v>
      </c>
      <c r="D747" s="2">
        <v>45023.131944444445</v>
      </c>
      <c r="E747" s="1">
        <f>sala[[#This Row],[Hora de llegada]]</f>
        <v>45023.131944444445</v>
      </c>
      <c r="F747" s="2">
        <v>45023.268750000003</v>
      </c>
      <c r="G747" s="1">
        <f>sala[[#This Row],[Hora de Salida]]</f>
        <v>45023.268750000003</v>
      </c>
      <c r="H747" t="s">
        <v>23</v>
      </c>
      <c r="I747" t="s">
        <v>17</v>
      </c>
      <c r="J747" t="s">
        <v>30</v>
      </c>
      <c r="K747" s="13">
        <v>44.9</v>
      </c>
      <c r="L747" t="s">
        <v>46</v>
      </c>
      <c r="M747">
        <v>746</v>
      </c>
      <c r="N747" t="s">
        <v>75</v>
      </c>
      <c r="O747" t="s">
        <v>782</v>
      </c>
      <c r="P747" s="11">
        <f>SUMIF('cocina'!A:A,M747,'cocina'!K:K)</f>
        <v>201</v>
      </c>
      <c r="Q747" s="2">
        <f t="shared" si="33"/>
        <v>0.14722222222432416</v>
      </c>
      <c r="R747" s="2">
        <f>SUMIF('cocina'!A:A,M747,'cocina'!H:H)/1440</f>
        <v>5.347222222222222E-2</v>
      </c>
      <c r="S747" s="2">
        <f t="shared" si="34"/>
        <v>9.375000000210193E-2</v>
      </c>
      <c r="T747" t="str">
        <f t="shared" si="35"/>
        <v>SÍ</v>
      </c>
    </row>
    <row r="748" spans="1:20" x14ac:dyDescent="0.25">
      <c r="A748" s="6">
        <v>16</v>
      </c>
      <c r="B748" t="s">
        <v>1109</v>
      </c>
      <c r="C748">
        <v>3</v>
      </c>
      <c r="D748" s="2">
        <v>45023.120138888888</v>
      </c>
      <c r="E748" s="1">
        <f>sala[[#This Row],[Hora de llegada]]</f>
        <v>45023.120138888888</v>
      </c>
      <c r="F748" s="2">
        <v>45023.200694444444</v>
      </c>
      <c r="G748" s="1">
        <f>sala[[#This Row],[Hora de Salida]]</f>
        <v>45023.200694444444</v>
      </c>
      <c r="H748" t="s">
        <v>23</v>
      </c>
      <c r="I748" t="s">
        <v>24</v>
      </c>
      <c r="J748" t="s">
        <v>18</v>
      </c>
      <c r="K748" s="13">
        <v>37.229999999999997</v>
      </c>
      <c r="L748" t="s">
        <v>19</v>
      </c>
      <c r="M748">
        <v>747</v>
      </c>
      <c r="N748" t="s">
        <v>55</v>
      </c>
      <c r="O748" t="s">
        <v>206</v>
      </c>
      <c r="P748" s="11">
        <f>SUMIF('cocina'!A:A,M748,'cocina'!K:K)</f>
        <v>25</v>
      </c>
      <c r="Q748" s="2">
        <f t="shared" si="33"/>
        <v>8.0555555556202307E-2</v>
      </c>
      <c r="R748" s="2">
        <f>SUMIF('cocina'!A:A,M748,'cocina'!H:H)/1440</f>
        <v>1.9444444444444445E-2</v>
      </c>
      <c r="S748" s="2">
        <f t="shared" si="34"/>
        <v>6.1111111111757863E-2</v>
      </c>
      <c r="T748" t="str">
        <f t="shared" si="35"/>
        <v>SÍ</v>
      </c>
    </row>
    <row r="749" spans="1:20" x14ac:dyDescent="0.25">
      <c r="A749" s="6">
        <v>2</v>
      </c>
      <c r="B749" t="s">
        <v>1110</v>
      </c>
      <c r="C749">
        <v>4</v>
      </c>
      <c r="D749" s="2">
        <v>45023.105555555558</v>
      </c>
      <c r="E749" s="1">
        <f>sala[[#This Row],[Hora de llegada]]</f>
        <v>45023.105555555558</v>
      </c>
      <c r="F749" s="2">
        <v>45023.248611111114</v>
      </c>
      <c r="G749" s="1">
        <f>sala[[#This Row],[Hora de Salida]]</f>
        <v>45023.248611111114</v>
      </c>
      <c r="H749" t="s">
        <v>29</v>
      </c>
      <c r="I749" t="s">
        <v>17</v>
      </c>
      <c r="J749" t="s">
        <v>30</v>
      </c>
      <c r="K749" s="13">
        <v>12.55</v>
      </c>
      <c r="L749" t="s">
        <v>19</v>
      </c>
      <c r="M749">
        <v>748</v>
      </c>
      <c r="N749" t="s">
        <v>47</v>
      </c>
      <c r="O749" t="s">
        <v>1111</v>
      </c>
      <c r="P749" s="11">
        <f>SUMIF('cocina'!A:A,M749,'cocina'!K:K)</f>
        <v>110</v>
      </c>
      <c r="Q749" s="2">
        <f t="shared" si="33"/>
        <v>0.14305555555620231</v>
      </c>
      <c r="R749" s="2">
        <f>SUMIF('cocina'!A:A,M749,'cocina'!H:H)/1440</f>
        <v>2.5694444444444443E-2</v>
      </c>
      <c r="S749" s="2">
        <f t="shared" si="34"/>
        <v>0.11736111111175787</v>
      </c>
      <c r="T749" t="str">
        <f t="shared" si="35"/>
        <v>SÍ</v>
      </c>
    </row>
    <row r="750" spans="1:20" x14ac:dyDescent="0.25">
      <c r="A750" s="6">
        <v>1</v>
      </c>
      <c r="B750" t="s">
        <v>1109</v>
      </c>
      <c r="C750">
        <v>2</v>
      </c>
      <c r="D750" s="2">
        <v>45023.056250000001</v>
      </c>
      <c r="E750" s="1">
        <f>sala[[#This Row],[Hora de llegada]]</f>
        <v>45023.056250000001</v>
      </c>
      <c r="F750" s="2">
        <v>45023.119444444441</v>
      </c>
      <c r="G750" s="1">
        <f>sala[[#This Row],[Hora de Salida]]</f>
        <v>45023.119444444441</v>
      </c>
      <c r="H750" t="s">
        <v>39</v>
      </c>
      <c r="I750" t="s">
        <v>17</v>
      </c>
      <c r="J750" t="s">
        <v>18</v>
      </c>
      <c r="K750" s="13">
        <v>24.12</v>
      </c>
      <c r="L750" t="s">
        <v>46</v>
      </c>
      <c r="M750">
        <v>749</v>
      </c>
      <c r="N750" t="s">
        <v>40</v>
      </c>
      <c r="O750" t="s">
        <v>44</v>
      </c>
      <c r="P750" s="11">
        <f>SUMIF('cocina'!A:A,M750,'cocina'!K:K)</f>
        <v>70</v>
      </c>
      <c r="Q750" s="2">
        <f t="shared" si="33"/>
        <v>7.3611111106098789E-2</v>
      </c>
      <c r="R750" s="2">
        <f>SUMIF('cocina'!A:A,M750,'cocina'!H:H)/1440</f>
        <v>5.5555555555555558E-3</v>
      </c>
      <c r="S750" s="2">
        <f t="shared" si="34"/>
        <v>6.805555555054324E-2</v>
      </c>
      <c r="T750" t="str">
        <f t="shared" si="35"/>
        <v>SÍ</v>
      </c>
    </row>
    <row r="751" spans="1:20" x14ac:dyDescent="0.25">
      <c r="A751" s="6">
        <v>6</v>
      </c>
      <c r="B751" t="s">
        <v>1112</v>
      </c>
      <c r="C751">
        <v>4</v>
      </c>
      <c r="D751" s="2">
        <v>45023.073611111111</v>
      </c>
      <c r="E751" s="1">
        <f>sala[[#This Row],[Hora de llegada]]</f>
        <v>45023.073611111111</v>
      </c>
      <c r="F751" s="2">
        <v>45023.125</v>
      </c>
      <c r="G751" s="1">
        <f>sala[[#This Row],[Hora de Salida]]</f>
        <v>45023.125</v>
      </c>
      <c r="H751" t="s">
        <v>23</v>
      </c>
      <c r="I751" t="s">
        <v>17</v>
      </c>
      <c r="J751" t="s">
        <v>30</v>
      </c>
      <c r="K751" s="13">
        <v>21.82</v>
      </c>
      <c r="L751" t="s">
        <v>31</v>
      </c>
      <c r="M751">
        <v>750</v>
      </c>
      <c r="N751" t="s">
        <v>52</v>
      </c>
      <c r="O751" t="s">
        <v>265</v>
      </c>
      <c r="P751" s="11">
        <f>SUMIF('cocina'!A:A,M751,'cocina'!K:K)</f>
        <v>119</v>
      </c>
      <c r="Q751" s="2">
        <f t="shared" si="33"/>
        <v>5.1388888889050577E-2</v>
      </c>
      <c r="R751" s="2">
        <f>SUMIF('cocina'!A:A,M751,'cocina'!H:H)/1440</f>
        <v>5.9722222222222225E-2</v>
      </c>
      <c r="S751" s="2">
        <f t="shared" si="34"/>
        <v>0</v>
      </c>
      <c r="T751" t="str">
        <f t="shared" si="35"/>
        <v>NO</v>
      </c>
    </row>
    <row r="752" spans="1:20" x14ac:dyDescent="0.25">
      <c r="A752" s="6">
        <v>17</v>
      </c>
      <c r="B752" t="s">
        <v>701</v>
      </c>
      <c r="C752">
        <v>6</v>
      </c>
      <c r="D752" s="2">
        <v>45023.063888888886</v>
      </c>
      <c r="E752" s="1">
        <f>sala[[#This Row],[Hora de llegada]]</f>
        <v>45023.063888888886</v>
      </c>
      <c r="F752" s="2">
        <v>45023.131944444445</v>
      </c>
      <c r="G752" s="1">
        <f>sala[[#This Row],[Hora de Salida]]</f>
        <v>45023.131944444445</v>
      </c>
      <c r="H752" t="s">
        <v>29</v>
      </c>
      <c r="I752" t="s">
        <v>24</v>
      </c>
      <c r="J752" t="s">
        <v>30</v>
      </c>
      <c r="K752" s="13">
        <v>49.35</v>
      </c>
      <c r="L752" t="s">
        <v>31</v>
      </c>
      <c r="M752">
        <v>751</v>
      </c>
      <c r="N752" t="s">
        <v>32</v>
      </c>
      <c r="O752" t="s">
        <v>1113</v>
      </c>
      <c r="P752" s="11">
        <f>SUMIF('cocina'!A:A,M752,'cocina'!K:K)</f>
        <v>170</v>
      </c>
      <c r="Q752" s="2">
        <f t="shared" si="33"/>
        <v>6.805555555911269E-2</v>
      </c>
      <c r="R752" s="2">
        <f>SUMIF('cocina'!A:A,M752,'cocina'!H:H)/1440</f>
        <v>6.0416666666666667E-2</v>
      </c>
      <c r="S752" s="2">
        <f t="shared" si="34"/>
        <v>7.6388888924460233E-3</v>
      </c>
      <c r="T752" t="str">
        <f t="shared" si="35"/>
        <v>SÍ</v>
      </c>
    </row>
    <row r="753" spans="1:20" x14ac:dyDescent="0.25">
      <c r="A753" s="6">
        <v>3</v>
      </c>
      <c r="B753" t="s">
        <v>705</v>
      </c>
      <c r="C753">
        <v>5</v>
      </c>
      <c r="D753" s="2">
        <v>45023.086805555555</v>
      </c>
      <c r="E753" s="1">
        <f>sala[[#This Row],[Hora de llegada]]</f>
        <v>45023.086805555555</v>
      </c>
      <c r="F753" s="2">
        <v>45023.182638888888</v>
      </c>
      <c r="G753" s="1">
        <f>sala[[#This Row],[Hora de Salida]]</f>
        <v>45023.182638888888</v>
      </c>
      <c r="H753" t="s">
        <v>16</v>
      </c>
      <c r="I753" t="s">
        <v>17</v>
      </c>
      <c r="J753" t="s">
        <v>30</v>
      </c>
      <c r="K753" s="13">
        <v>46.27</v>
      </c>
      <c r="L753" t="s">
        <v>31</v>
      </c>
      <c r="M753">
        <v>752</v>
      </c>
      <c r="N753" t="s">
        <v>40</v>
      </c>
      <c r="O753" t="s">
        <v>111</v>
      </c>
      <c r="P753" s="11">
        <f>SUMIF('cocina'!A:A,M753,'cocina'!K:K)</f>
        <v>60</v>
      </c>
      <c r="Q753" s="2">
        <f t="shared" si="33"/>
        <v>9.5833333332848269E-2</v>
      </c>
      <c r="R753" s="2">
        <f>SUMIF('cocina'!A:A,M753,'cocina'!H:H)/1440</f>
        <v>2.0833333333333332E-2</v>
      </c>
      <c r="S753" s="2">
        <f t="shared" si="34"/>
        <v>7.4999999999514941E-2</v>
      </c>
      <c r="T753" t="str">
        <f t="shared" si="35"/>
        <v>SÍ</v>
      </c>
    </row>
    <row r="754" spans="1:20" x14ac:dyDescent="0.25">
      <c r="A754" s="6">
        <v>11</v>
      </c>
      <c r="B754" t="s">
        <v>517</v>
      </c>
      <c r="C754">
        <v>4</v>
      </c>
      <c r="D754" s="2">
        <v>45023.102083333331</v>
      </c>
      <c r="E754" s="1">
        <f>sala[[#This Row],[Hora de llegada]]</f>
        <v>45023.102083333331</v>
      </c>
      <c r="F754" s="2">
        <v>45023.193055555559</v>
      </c>
      <c r="G754" s="1">
        <f>sala[[#This Row],[Hora de Salida]]</f>
        <v>45023.193055555559</v>
      </c>
      <c r="H754" t="s">
        <v>39</v>
      </c>
      <c r="I754" t="s">
        <v>17</v>
      </c>
      <c r="J754" t="s">
        <v>18</v>
      </c>
      <c r="K754" s="13">
        <v>26.24</v>
      </c>
      <c r="L754" t="s">
        <v>31</v>
      </c>
      <c r="M754">
        <v>753</v>
      </c>
      <c r="N754" t="s">
        <v>75</v>
      </c>
      <c r="O754" t="s">
        <v>1114</v>
      </c>
      <c r="P754" s="11">
        <f>SUMIF('cocina'!A:A,M754,'cocina'!K:K)</f>
        <v>163</v>
      </c>
      <c r="Q754" s="2">
        <f t="shared" si="33"/>
        <v>9.0972222227719612E-2</v>
      </c>
      <c r="R754" s="2">
        <f>SUMIF('cocina'!A:A,M754,'cocina'!H:H)/1440</f>
        <v>8.8888888888888892E-2</v>
      </c>
      <c r="S754" s="2">
        <f t="shared" si="34"/>
        <v>2.0833333388307201E-3</v>
      </c>
      <c r="T754" t="str">
        <f t="shared" si="35"/>
        <v>SÍ</v>
      </c>
    </row>
    <row r="755" spans="1:20" x14ac:dyDescent="0.25">
      <c r="A755" s="6">
        <v>8</v>
      </c>
      <c r="B755" t="s">
        <v>659</v>
      </c>
      <c r="C755">
        <v>3</v>
      </c>
      <c r="D755" s="2">
        <v>45023.13958333333</v>
      </c>
      <c r="E755" s="1">
        <f>sala[[#This Row],[Hora de llegada]]</f>
        <v>45023.13958333333</v>
      </c>
      <c r="F755" s="2">
        <v>45023.191666666666</v>
      </c>
      <c r="G755" s="1">
        <f>sala[[#This Row],[Hora de Salida]]</f>
        <v>45023.191666666666</v>
      </c>
      <c r="H755" t="s">
        <v>16</v>
      </c>
      <c r="I755" t="s">
        <v>17</v>
      </c>
      <c r="J755" t="s">
        <v>30</v>
      </c>
      <c r="K755" s="13">
        <v>42.74</v>
      </c>
      <c r="L755" t="s">
        <v>19</v>
      </c>
      <c r="M755">
        <v>754</v>
      </c>
      <c r="N755" t="s">
        <v>20</v>
      </c>
      <c r="O755" t="s">
        <v>1115</v>
      </c>
      <c r="P755" s="11">
        <f>SUMIF('cocina'!A:A,M755,'cocina'!K:K)</f>
        <v>237</v>
      </c>
      <c r="Q755" s="2">
        <f t="shared" si="33"/>
        <v>5.2083333335758653E-2</v>
      </c>
      <c r="R755" s="2">
        <f>SUMIF('cocina'!A:A,M755,'cocina'!H:H)/1440</f>
        <v>6.1805555555555558E-2</v>
      </c>
      <c r="S755" s="2">
        <f t="shared" si="34"/>
        <v>0</v>
      </c>
      <c r="T755" t="str">
        <f t="shared" si="35"/>
        <v>NO</v>
      </c>
    </row>
    <row r="756" spans="1:20" x14ac:dyDescent="0.25">
      <c r="A756" s="6">
        <v>12</v>
      </c>
      <c r="B756" t="s">
        <v>1116</v>
      </c>
      <c r="C756">
        <v>3</v>
      </c>
      <c r="D756" s="2">
        <v>45023.084027777775</v>
      </c>
      <c r="E756" s="1">
        <f>sala[[#This Row],[Hora de llegada]]</f>
        <v>45023.084027777775</v>
      </c>
      <c r="F756" s="2">
        <v>45023.185416666667</v>
      </c>
      <c r="G756" s="1">
        <f>sala[[#This Row],[Hora de Salida]]</f>
        <v>45023.185416666667</v>
      </c>
      <c r="H756" t="s">
        <v>29</v>
      </c>
      <c r="I756" t="s">
        <v>17</v>
      </c>
      <c r="J756" t="s">
        <v>30</v>
      </c>
      <c r="K756" s="13">
        <v>26.65</v>
      </c>
      <c r="L756" t="s">
        <v>46</v>
      </c>
      <c r="M756">
        <v>755</v>
      </c>
      <c r="N756" t="s">
        <v>32</v>
      </c>
      <c r="O756" t="s">
        <v>1117</v>
      </c>
      <c r="P756" s="11">
        <f>SUMIF('cocina'!A:A,M756,'cocina'!K:K)</f>
        <v>211</v>
      </c>
      <c r="Q756" s="2">
        <f t="shared" si="33"/>
        <v>0.11180555555862763</v>
      </c>
      <c r="R756" s="2">
        <f>SUMIF('cocina'!A:A,M756,'cocina'!H:H)/1440</f>
        <v>7.5694444444444439E-2</v>
      </c>
      <c r="S756" s="2">
        <f t="shared" si="34"/>
        <v>3.6111111114183192E-2</v>
      </c>
      <c r="T756" t="str">
        <f t="shared" si="35"/>
        <v>SÍ</v>
      </c>
    </row>
    <row r="757" spans="1:20" x14ac:dyDescent="0.25">
      <c r="A757" s="6">
        <v>11</v>
      </c>
      <c r="B757" t="s">
        <v>1118</v>
      </c>
      <c r="C757">
        <v>1</v>
      </c>
      <c r="D757" s="2">
        <v>45023.161805555559</v>
      </c>
      <c r="E757" s="1">
        <f>sala[[#This Row],[Hora de llegada]]</f>
        <v>45023.161805555559</v>
      </c>
      <c r="F757" s="2">
        <v>45023.32708333333</v>
      </c>
      <c r="G757" s="1">
        <f>sala[[#This Row],[Hora de Salida]]</f>
        <v>45023.32708333333</v>
      </c>
      <c r="H757" t="s">
        <v>23</v>
      </c>
      <c r="I757" t="s">
        <v>43</v>
      </c>
      <c r="J757" t="s">
        <v>30</v>
      </c>
      <c r="K757" s="13">
        <v>31.75</v>
      </c>
      <c r="L757" t="s">
        <v>31</v>
      </c>
      <c r="M757">
        <v>756</v>
      </c>
      <c r="N757" t="s">
        <v>40</v>
      </c>
      <c r="O757" t="s">
        <v>1119</v>
      </c>
      <c r="P757" s="11">
        <f>SUMIF('cocina'!A:A,M757,'cocina'!K:K)</f>
        <v>50</v>
      </c>
      <c r="Q757" s="2">
        <f t="shared" si="33"/>
        <v>0.1652777777708252</v>
      </c>
      <c r="R757" s="2">
        <f>SUMIF('cocina'!A:A,M757,'cocina'!H:H)/1440</f>
        <v>2.361111111111111E-2</v>
      </c>
      <c r="S757" s="2">
        <f t="shared" si="34"/>
        <v>0.14166666665971409</v>
      </c>
      <c r="T757" t="str">
        <f t="shared" si="35"/>
        <v>SÍ</v>
      </c>
    </row>
    <row r="758" spans="1:20" x14ac:dyDescent="0.25">
      <c r="A758" s="6">
        <v>3</v>
      </c>
      <c r="B758" t="s">
        <v>1120</v>
      </c>
      <c r="C758">
        <v>6</v>
      </c>
      <c r="D758" s="2">
        <v>45023.074305555558</v>
      </c>
      <c r="E758" s="1">
        <f>sala[[#This Row],[Hora de llegada]]</f>
        <v>45023.074305555558</v>
      </c>
      <c r="F758" s="2">
        <v>45023.195833333331</v>
      </c>
      <c r="G758" s="1">
        <f>sala[[#This Row],[Hora de Salida]]</f>
        <v>45023.195833333331</v>
      </c>
      <c r="H758" t="s">
        <v>29</v>
      </c>
      <c r="I758" t="s">
        <v>17</v>
      </c>
      <c r="J758" t="s">
        <v>18</v>
      </c>
      <c r="K758" s="13">
        <v>10.029999999999999</v>
      </c>
      <c r="L758" t="s">
        <v>19</v>
      </c>
      <c r="M758">
        <v>757</v>
      </c>
      <c r="N758" t="s">
        <v>32</v>
      </c>
      <c r="O758" t="s">
        <v>111</v>
      </c>
      <c r="P758" s="11">
        <f>SUMIF('cocina'!A:A,M758,'cocina'!K:K)</f>
        <v>60</v>
      </c>
      <c r="Q758" s="2">
        <f t="shared" si="33"/>
        <v>0.12152777777373558</v>
      </c>
      <c r="R758" s="2">
        <f>SUMIF('cocina'!A:A,M758,'cocina'!H:H)/1440</f>
        <v>2.7777777777777776E-2</v>
      </c>
      <c r="S758" s="2">
        <f t="shared" si="34"/>
        <v>9.3749999995957803E-2</v>
      </c>
      <c r="T758" t="str">
        <f t="shared" si="35"/>
        <v>SÍ</v>
      </c>
    </row>
    <row r="759" spans="1:20" x14ac:dyDescent="0.25">
      <c r="A759" s="6">
        <v>18</v>
      </c>
      <c r="B759" t="s">
        <v>1121</v>
      </c>
      <c r="C759">
        <v>4</v>
      </c>
      <c r="D759" s="2">
        <v>45023.011805555558</v>
      </c>
      <c r="E759" s="1">
        <f>sala[[#This Row],[Hora de llegada]]</f>
        <v>45023.011805555558</v>
      </c>
      <c r="F759" s="2">
        <v>45023.090277777781</v>
      </c>
      <c r="G759" s="1">
        <f>sala[[#This Row],[Hora de Salida]]</f>
        <v>45023.090277777781</v>
      </c>
      <c r="H759" t="s">
        <v>16</v>
      </c>
      <c r="I759" t="s">
        <v>24</v>
      </c>
      <c r="J759" t="s">
        <v>25</v>
      </c>
      <c r="K759" s="13">
        <v>27.04</v>
      </c>
      <c r="L759" t="s">
        <v>19</v>
      </c>
      <c r="M759">
        <v>758</v>
      </c>
      <c r="N759" t="s">
        <v>40</v>
      </c>
      <c r="O759" t="s">
        <v>907</v>
      </c>
      <c r="P759" s="11">
        <f>SUMIF('cocina'!A:A,M759,'cocina'!K:K)</f>
        <v>52</v>
      </c>
      <c r="Q759" s="2">
        <f t="shared" si="33"/>
        <v>7.8472222223354038E-2</v>
      </c>
      <c r="R759" s="2">
        <f>SUMIF('cocina'!A:A,M759,'cocina'!H:H)/1440</f>
        <v>2.8472222222222222E-2</v>
      </c>
      <c r="S759" s="2">
        <f t="shared" si="34"/>
        <v>5.000000000113182E-2</v>
      </c>
      <c r="T759" t="str">
        <f t="shared" si="35"/>
        <v>SÍ</v>
      </c>
    </row>
    <row r="760" spans="1:20" x14ac:dyDescent="0.25">
      <c r="A760" s="6">
        <v>20</v>
      </c>
      <c r="B760" t="s">
        <v>1122</v>
      </c>
      <c r="C760">
        <v>5</v>
      </c>
      <c r="D760" s="2">
        <v>45023.027777777781</v>
      </c>
      <c r="E760" s="1">
        <f>sala[[#This Row],[Hora de llegada]]</f>
        <v>45023.027777777781</v>
      </c>
      <c r="F760" s="2">
        <v>45023.15625</v>
      </c>
      <c r="G760" s="1">
        <f>sala[[#This Row],[Hora de Salida]]</f>
        <v>45023.15625</v>
      </c>
      <c r="H760" t="s">
        <v>23</v>
      </c>
      <c r="I760" t="s">
        <v>17</v>
      </c>
      <c r="J760" t="s">
        <v>30</v>
      </c>
      <c r="K760" s="13">
        <v>13.7</v>
      </c>
      <c r="L760" t="s">
        <v>19</v>
      </c>
      <c r="M760">
        <v>759</v>
      </c>
      <c r="N760" t="s">
        <v>94</v>
      </c>
      <c r="O760" t="s">
        <v>1123</v>
      </c>
      <c r="P760" s="11">
        <f>SUMIF('cocina'!A:A,M760,'cocina'!K:K)</f>
        <v>342</v>
      </c>
      <c r="Q760" s="2">
        <f t="shared" si="33"/>
        <v>0.12847222221898846</v>
      </c>
      <c r="R760" s="2">
        <f>SUMIF('cocina'!A:A,M760,'cocina'!H:H)/1440</f>
        <v>0.1361111111111111</v>
      </c>
      <c r="S760" s="2">
        <f t="shared" si="34"/>
        <v>0</v>
      </c>
      <c r="T760" t="str">
        <f t="shared" si="35"/>
        <v>NO</v>
      </c>
    </row>
    <row r="761" spans="1:20" x14ac:dyDescent="0.25">
      <c r="A761" s="6">
        <v>5</v>
      </c>
      <c r="B761" t="s">
        <v>1124</v>
      </c>
      <c r="C761">
        <v>6</v>
      </c>
      <c r="D761" s="2">
        <v>45023.017361111109</v>
      </c>
      <c r="E761" s="1">
        <f>sala[[#This Row],[Hora de llegada]]</f>
        <v>45023.017361111109</v>
      </c>
      <c r="F761" s="2">
        <v>45023.069444444445</v>
      </c>
      <c r="G761" s="1">
        <f>sala[[#This Row],[Hora de Salida]]</f>
        <v>45023.069444444445</v>
      </c>
      <c r="H761" t="s">
        <v>39</v>
      </c>
      <c r="I761" t="s">
        <v>17</v>
      </c>
      <c r="J761" t="s">
        <v>30</v>
      </c>
      <c r="K761" s="13">
        <v>39.42</v>
      </c>
      <c r="L761" t="s">
        <v>31</v>
      </c>
      <c r="M761">
        <v>760</v>
      </c>
      <c r="N761" t="s">
        <v>94</v>
      </c>
      <c r="O761" t="s">
        <v>44</v>
      </c>
      <c r="P761" s="11">
        <f>SUMIF('cocina'!A:A,M761,'cocina'!K:K)</f>
        <v>105</v>
      </c>
      <c r="Q761" s="2">
        <f t="shared" si="33"/>
        <v>5.2083333335758653E-2</v>
      </c>
      <c r="R761" s="2">
        <f>SUMIF('cocina'!A:A,M761,'cocina'!H:H)/1440</f>
        <v>1.3888888888888888E-2</v>
      </c>
      <c r="S761" s="2">
        <f t="shared" si="34"/>
        <v>3.8194444446869764E-2</v>
      </c>
      <c r="T761" t="str">
        <f t="shared" si="35"/>
        <v>SÍ</v>
      </c>
    </row>
    <row r="762" spans="1:20" x14ac:dyDescent="0.25">
      <c r="A762" s="6">
        <v>4</v>
      </c>
      <c r="B762" t="s">
        <v>943</v>
      </c>
      <c r="C762">
        <v>4</v>
      </c>
      <c r="D762" s="2">
        <v>45023.11041666667</v>
      </c>
      <c r="E762" s="1">
        <f>sala[[#This Row],[Hora de llegada]]</f>
        <v>45023.11041666667</v>
      </c>
      <c r="F762" s="2">
        <v>45023.154166666667</v>
      </c>
      <c r="G762" s="1">
        <f>sala[[#This Row],[Hora de Salida]]</f>
        <v>45023.154166666667</v>
      </c>
      <c r="H762" t="s">
        <v>16</v>
      </c>
      <c r="I762" t="s">
        <v>24</v>
      </c>
      <c r="J762" t="s">
        <v>30</v>
      </c>
      <c r="K762" s="13">
        <v>16.850000000000001</v>
      </c>
      <c r="L762" t="s">
        <v>31</v>
      </c>
      <c r="M762">
        <v>761</v>
      </c>
      <c r="N762" t="s">
        <v>20</v>
      </c>
      <c r="O762" t="s">
        <v>1125</v>
      </c>
      <c r="P762" s="11">
        <f>SUMIF('cocina'!A:A,M762,'cocina'!K:K)</f>
        <v>174</v>
      </c>
      <c r="Q762" s="2">
        <f t="shared" si="33"/>
        <v>4.3749999997089617E-2</v>
      </c>
      <c r="R762" s="2">
        <f>SUMIF('cocina'!A:A,M762,'cocina'!H:H)/1440</f>
        <v>7.0833333333333331E-2</v>
      </c>
      <c r="S762" s="2">
        <f t="shared" si="34"/>
        <v>0</v>
      </c>
      <c r="T762" t="str">
        <f t="shared" si="35"/>
        <v>NO</v>
      </c>
    </row>
    <row r="763" spans="1:20" x14ac:dyDescent="0.25">
      <c r="A763" s="6">
        <v>4</v>
      </c>
      <c r="B763" t="s">
        <v>534</v>
      </c>
      <c r="C763">
        <v>3</v>
      </c>
      <c r="D763" s="2">
        <v>45023.054166666669</v>
      </c>
      <c r="E763" s="1">
        <f>sala[[#This Row],[Hora de llegada]]</f>
        <v>45023.054166666669</v>
      </c>
      <c r="F763" s="2">
        <v>45023.142361111109</v>
      </c>
      <c r="G763" s="1">
        <f>sala[[#This Row],[Hora de Salida]]</f>
        <v>45023.142361111109</v>
      </c>
      <c r="H763" t="s">
        <v>35</v>
      </c>
      <c r="I763" t="s">
        <v>24</v>
      </c>
      <c r="J763" t="s">
        <v>30</v>
      </c>
      <c r="K763" s="13">
        <v>49.45</v>
      </c>
      <c r="L763" t="s">
        <v>19</v>
      </c>
      <c r="M763">
        <v>762</v>
      </c>
      <c r="N763" t="s">
        <v>55</v>
      </c>
      <c r="O763" t="s">
        <v>1126</v>
      </c>
      <c r="P763" s="11">
        <f>SUMIF('cocina'!A:A,M763,'cocina'!K:K)</f>
        <v>99</v>
      </c>
      <c r="Q763" s="2">
        <f t="shared" si="33"/>
        <v>8.819444444088731E-2</v>
      </c>
      <c r="R763" s="2">
        <f>SUMIF('cocina'!A:A,M763,'cocina'!H:H)/1440</f>
        <v>2.013888888888889E-2</v>
      </c>
      <c r="S763" s="2">
        <f t="shared" si="34"/>
        <v>6.8055555551998423E-2</v>
      </c>
      <c r="T763" t="str">
        <f t="shared" si="35"/>
        <v>SÍ</v>
      </c>
    </row>
    <row r="764" spans="1:20" x14ac:dyDescent="0.25">
      <c r="A764" s="6">
        <v>18</v>
      </c>
      <c r="B764" t="s">
        <v>936</v>
      </c>
      <c r="C764">
        <v>3</v>
      </c>
      <c r="D764" s="2">
        <v>45023.15902777778</v>
      </c>
      <c r="E764" s="1">
        <f>sala[[#This Row],[Hora de llegada]]</f>
        <v>45023.15902777778</v>
      </c>
      <c r="F764" s="2">
        <v>45023.216666666667</v>
      </c>
      <c r="G764" s="1">
        <f>sala[[#This Row],[Hora de Salida]]</f>
        <v>45023.216666666667</v>
      </c>
      <c r="H764" t="s">
        <v>39</v>
      </c>
      <c r="I764" t="s">
        <v>17</v>
      </c>
      <c r="J764" t="s">
        <v>30</v>
      </c>
      <c r="K764" s="13">
        <v>22.88</v>
      </c>
      <c r="L764" t="s">
        <v>19</v>
      </c>
      <c r="M764">
        <v>763</v>
      </c>
      <c r="N764" t="s">
        <v>94</v>
      </c>
      <c r="O764" t="s">
        <v>664</v>
      </c>
      <c r="P764" s="11">
        <f>SUMIF('cocina'!A:A,M764,'cocina'!K:K)</f>
        <v>104</v>
      </c>
      <c r="Q764" s="2">
        <f t="shared" si="33"/>
        <v>5.7638888887595385E-2</v>
      </c>
      <c r="R764" s="2">
        <f>SUMIF('cocina'!A:A,M764,'cocina'!H:H)/1440</f>
        <v>2.2222222222222223E-2</v>
      </c>
      <c r="S764" s="2">
        <f t="shared" si="34"/>
        <v>3.5416666665373159E-2</v>
      </c>
      <c r="T764" t="str">
        <f t="shared" si="35"/>
        <v>SÍ</v>
      </c>
    </row>
    <row r="765" spans="1:20" x14ac:dyDescent="0.25">
      <c r="A765" s="6">
        <v>20</v>
      </c>
      <c r="B765" t="s">
        <v>1127</v>
      </c>
      <c r="C765">
        <v>1</v>
      </c>
      <c r="D765" s="2">
        <v>45023.145833333336</v>
      </c>
      <c r="E765" s="1">
        <f>sala[[#This Row],[Hora de llegada]]</f>
        <v>45023.145833333336</v>
      </c>
      <c r="F765" s="2">
        <v>45023.240277777775</v>
      </c>
      <c r="G765" s="1">
        <f>sala[[#This Row],[Hora de Salida]]</f>
        <v>45023.240277777775</v>
      </c>
      <c r="H765" t="s">
        <v>39</v>
      </c>
      <c r="I765" t="s">
        <v>43</v>
      </c>
      <c r="J765" t="s">
        <v>30</v>
      </c>
      <c r="K765" s="13">
        <v>20.41</v>
      </c>
      <c r="L765" t="s">
        <v>46</v>
      </c>
      <c r="M765">
        <v>764</v>
      </c>
      <c r="N765" t="s">
        <v>26</v>
      </c>
      <c r="O765" t="s">
        <v>1128</v>
      </c>
      <c r="P765" s="11">
        <f>SUMIF('cocina'!A:A,M765,'cocina'!K:K)</f>
        <v>85</v>
      </c>
      <c r="Q765" s="2">
        <f t="shared" si="33"/>
        <v>0.10486111110609879</v>
      </c>
      <c r="R765" s="2">
        <f>SUMIF('cocina'!A:A,M765,'cocina'!H:H)/1440</f>
        <v>7.7777777777777779E-2</v>
      </c>
      <c r="S765" s="2">
        <f t="shared" si="34"/>
        <v>2.708333332832101E-2</v>
      </c>
      <c r="T765" t="str">
        <f t="shared" si="35"/>
        <v>SÍ</v>
      </c>
    </row>
    <row r="766" spans="1:20" x14ac:dyDescent="0.25">
      <c r="A766" s="6">
        <v>20</v>
      </c>
      <c r="B766" t="s">
        <v>898</v>
      </c>
      <c r="C766">
        <v>4</v>
      </c>
      <c r="D766" s="2">
        <v>45023.01666666667</v>
      </c>
      <c r="E766" s="1">
        <f>sala[[#This Row],[Hora de llegada]]</f>
        <v>45023.01666666667</v>
      </c>
      <c r="F766" s="2">
        <v>45023.067361111112</v>
      </c>
      <c r="G766" s="1">
        <f>sala[[#This Row],[Hora de Salida]]</f>
        <v>45023.067361111112</v>
      </c>
      <c r="H766" t="s">
        <v>16</v>
      </c>
      <c r="I766" t="s">
        <v>43</v>
      </c>
      <c r="J766" t="s">
        <v>30</v>
      </c>
      <c r="K766" s="13">
        <v>30.77</v>
      </c>
      <c r="L766" t="s">
        <v>31</v>
      </c>
      <c r="M766">
        <v>765</v>
      </c>
      <c r="N766" t="s">
        <v>75</v>
      </c>
      <c r="O766" t="s">
        <v>1129</v>
      </c>
      <c r="P766" s="11">
        <f>SUMIF('cocina'!A:A,M766,'cocina'!K:K)</f>
        <v>233</v>
      </c>
      <c r="Q766" s="2">
        <f t="shared" si="33"/>
        <v>5.0694444442342501E-2</v>
      </c>
      <c r="R766" s="2">
        <f>SUMIF('cocina'!A:A,M766,'cocina'!H:H)/1440</f>
        <v>0.11388888888888889</v>
      </c>
      <c r="S766" s="2">
        <f t="shared" si="34"/>
        <v>0</v>
      </c>
      <c r="T766" t="str">
        <f t="shared" si="35"/>
        <v>NO</v>
      </c>
    </row>
    <row r="767" spans="1:20" x14ac:dyDescent="0.25">
      <c r="A767" s="6">
        <v>17</v>
      </c>
      <c r="B767" t="s">
        <v>67</v>
      </c>
      <c r="C767">
        <v>6</v>
      </c>
      <c r="D767" s="2">
        <v>45023.06527777778</v>
      </c>
      <c r="E767" s="1">
        <f>sala[[#This Row],[Hora de llegada]]</f>
        <v>45023.06527777778</v>
      </c>
      <c r="F767" s="2">
        <v>45023.201388888891</v>
      </c>
      <c r="G767" s="1">
        <f>sala[[#This Row],[Hora de Salida]]</f>
        <v>45023.201388888891</v>
      </c>
      <c r="H767" t="s">
        <v>29</v>
      </c>
      <c r="I767" t="s">
        <v>43</v>
      </c>
      <c r="J767" t="s">
        <v>30</v>
      </c>
      <c r="K767" s="13">
        <v>12.57</v>
      </c>
      <c r="L767" t="s">
        <v>19</v>
      </c>
      <c r="M767">
        <v>766</v>
      </c>
      <c r="N767" t="s">
        <v>94</v>
      </c>
      <c r="O767" t="s">
        <v>1130</v>
      </c>
      <c r="P767" s="11">
        <f>SUMIF('cocina'!A:A,M767,'cocina'!K:K)</f>
        <v>185</v>
      </c>
      <c r="Q767" s="2">
        <f t="shared" si="33"/>
        <v>0.13611111111094942</v>
      </c>
      <c r="R767" s="2">
        <f>SUMIF('cocina'!A:A,M767,'cocina'!H:H)/1440</f>
        <v>9.3055555555555558E-2</v>
      </c>
      <c r="S767" s="2">
        <f t="shared" si="34"/>
        <v>4.3055555555393865E-2</v>
      </c>
      <c r="T767" t="str">
        <f t="shared" si="35"/>
        <v>SÍ</v>
      </c>
    </row>
    <row r="768" spans="1:20" x14ac:dyDescent="0.25">
      <c r="A768" s="6">
        <v>10</v>
      </c>
      <c r="B768" t="s">
        <v>1131</v>
      </c>
      <c r="C768">
        <v>3</v>
      </c>
      <c r="D768" s="2">
        <v>45023.047222222223</v>
      </c>
      <c r="E768" s="1">
        <f>sala[[#This Row],[Hora de llegada]]</f>
        <v>45023.047222222223</v>
      </c>
      <c r="F768" s="2">
        <v>45023.164583333331</v>
      </c>
      <c r="G768" s="1">
        <f>sala[[#This Row],[Hora de Salida]]</f>
        <v>45023.164583333331</v>
      </c>
      <c r="H768" t="s">
        <v>29</v>
      </c>
      <c r="I768" t="s">
        <v>24</v>
      </c>
      <c r="J768" t="s">
        <v>30</v>
      </c>
      <c r="K768" s="13">
        <v>15.98</v>
      </c>
      <c r="L768" t="s">
        <v>19</v>
      </c>
      <c r="M768">
        <v>767</v>
      </c>
      <c r="N768" t="s">
        <v>70</v>
      </c>
      <c r="O768" t="s">
        <v>1132</v>
      </c>
      <c r="P768" s="11">
        <f>SUMIF('cocina'!A:A,M768,'cocina'!K:K)</f>
        <v>169</v>
      </c>
      <c r="Q768" s="2">
        <f t="shared" si="33"/>
        <v>0.11736111110803904</v>
      </c>
      <c r="R768" s="2">
        <f>SUMIF('cocina'!A:A,M768,'cocina'!H:H)/1440</f>
        <v>5.9027777777777776E-2</v>
      </c>
      <c r="S768" s="2">
        <f t="shared" si="34"/>
        <v>5.8333333330261264E-2</v>
      </c>
      <c r="T768" t="str">
        <f t="shared" si="35"/>
        <v>SÍ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3392-FBCF-41BD-9A2E-5B979F082C4F}">
  <dimension ref="A1:L1903"/>
  <sheetViews>
    <sheetView tabSelected="1" topLeftCell="A19" workbookViewId="0">
      <selection activeCell="H1" sqref="H1"/>
    </sheetView>
  </sheetViews>
  <sheetFormatPr baseColWidth="10" defaultRowHeight="15" x14ac:dyDescent="0.25"/>
  <cols>
    <col min="1" max="1" width="19.42578125" bestFit="1" customWidth="1"/>
    <col min="2" max="2" width="18.5703125" bestFit="1" customWidth="1"/>
    <col min="3" max="3" width="19" bestFit="1" customWidth="1"/>
    <col min="4" max="4" width="22.85546875" bestFit="1" customWidth="1"/>
    <col min="5" max="5" width="16.28515625" style="11" bestFit="1" customWidth="1"/>
    <col min="6" max="6" width="16.5703125" style="11" bestFit="1" customWidth="1"/>
    <col min="7" max="7" width="20.7109375" bestFit="1" customWidth="1"/>
    <col min="8" max="8" width="24.140625" bestFit="1" customWidth="1"/>
    <col min="9" max="9" width="16.7109375" bestFit="1" customWidth="1"/>
    <col min="10" max="10" width="16.28515625" style="11" bestFit="1" customWidth="1"/>
    <col min="11" max="11" width="16.7109375" style="11" bestFit="1" customWidth="1"/>
    <col min="12" max="12" width="24.7109375" style="3" bestFit="1" customWidth="1"/>
  </cols>
  <sheetData>
    <row r="1" spans="1:12" x14ac:dyDescent="0.25">
      <c r="A1" t="s">
        <v>9</v>
      </c>
      <c r="B1" t="s">
        <v>0</v>
      </c>
      <c r="C1" t="s">
        <v>1134</v>
      </c>
      <c r="D1" t="s">
        <v>1135</v>
      </c>
      <c r="E1" s="11" t="s">
        <v>1136</v>
      </c>
      <c r="F1" s="11" t="s">
        <v>1137</v>
      </c>
      <c r="G1" t="s">
        <v>1138</v>
      </c>
      <c r="H1" t="s">
        <v>1213</v>
      </c>
      <c r="I1" t="s">
        <v>1139</v>
      </c>
      <c r="J1" s="11" t="s">
        <v>1140</v>
      </c>
      <c r="K1" s="11" t="s">
        <v>1141</v>
      </c>
      <c r="L1" s="3" t="s">
        <v>1142</v>
      </c>
    </row>
    <row r="2" spans="1:12" x14ac:dyDescent="0.25">
      <c r="A2">
        <v>1</v>
      </c>
      <c r="B2">
        <v>10</v>
      </c>
      <c r="C2" t="s">
        <v>270</v>
      </c>
      <c r="D2" t="s">
        <v>1143</v>
      </c>
      <c r="E2" s="11">
        <v>14</v>
      </c>
      <c r="F2" s="11">
        <v>24</v>
      </c>
      <c r="G2">
        <v>2</v>
      </c>
      <c r="H2">
        <v>25</v>
      </c>
      <c r="I2" t="s">
        <v>1144</v>
      </c>
      <c r="J2" s="11">
        <f>G2*(F2-E2)</f>
        <v>20</v>
      </c>
      <c r="K2" s="11">
        <f>F2*G2</f>
        <v>48</v>
      </c>
      <c r="L2" s="3">
        <f>(F2/E2)-1</f>
        <v>0.71428571428571419</v>
      </c>
    </row>
    <row r="3" spans="1:12" x14ac:dyDescent="0.25">
      <c r="A3">
        <v>1</v>
      </c>
      <c r="B3">
        <v>10</v>
      </c>
      <c r="C3" t="s">
        <v>111</v>
      </c>
      <c r="D3" t="s">
        <v>1145</v>
      </c>
      <c r="E3" s="11">
        <v>18</v>
      </c>
      <c r="F3" s="11">
        <v>30</v>
      </c>
      <c r="G3">
        <v>3</v>
      </c>
      <c r="H3">
        <v>32</v>
      </c>
      <c r="I3" t="s">
        <v>1146</v>
      </c>
      <c r="J3" s="11">
        <f t="shared" ref="J3:J66" si="0">G3*(F3-E3)</f>
        <v>36</v>
      </c>
      <c r="K3" s="11">
        <f t="shared" ref="K3:K66" si="1">F3*G3</f>
        <v>90</v>
      </c>
      <c r="L3" s="3">
        <f t="shared" ref="L3:L66" si="2">(F3/E3)-1</f>
        <v>0.66666666666666674</v>
      </c>
    </row>
    <row r="4" spans="1:12" x14ac:dyDescent="0.25">
      <c r="A4">
        <v>2</v>
      </c>
      <c r="B4">
        <v>6</v>
      </c>
      <c r="C4" t="s">
        <v>197</v>
      </c>
      <c r="D4" t="s">
        <v>1147</v>
      </c>
      <c r="E4" s="11">
        <v>19</v>
      </c>
      <c r="F4" s="11">
        <v>31</v>
      </c>
      <c r="G4">
        <v>1</v>
      </c>
      <c r="H4">
        <v>51</v>
      </c>
      <c r="I4" t="s">
        <v>1144</v>
      </c>
      <c r="J4" s="11">
        <f t="shared" si="0"/>
        <v>12</v>
      </c>
      <c r="K4" s="11">
        <f t="shared" si="1"/>
        <v>31</v>
      </c>
      <c r="L4" s="3">
        <f t="shared" si="2"/>
        <v>0.63157894736842102</v>
      </c>
    </row>
    <row r="5" spans="1:12" x14ac:dyDescent="0.25">
      <c r="A5">
        <v>2</v>
      </c>
      <c r="B5">
        <v>6</v>
      </c>
      <c r="C5" t="s">
        <v>181</v>
      </c>
      <c r="D5" t="s">
        <v>1148</v>
      </c>
      <c r="E5" s="11">
        <v>16</v>
      </c>
      <c r="F5" s="11">
        <v>27</v>
      </c>
      <c r="G5">
        <v>1</v>
      </c>
      <c r="H5">
        <v>34</v>
      </c>
      <c r="I5" t="s">
        <v>1146</v>
      </c>
      <c r="J5" s="11">
        <f t="shared" si="0"/>
        <v>11</v>
      </c>
      <c r="K5" s="11">
        <f t="shared" si="1"/>
        <v>27</v>
      </c>
      <c r="L5" s="3">
        <f t="shared" si="2"/>
        <v>0.6875</v>
      </c>
    </row>
    <row r="6" spans="1:12" x14ac:dyDescent="0.25">
      <c r="A6">
        <v>3</v>
      </c>
      <c r="B6">
        <v>20</v>
      </c>
      <c r="C6" t="s">
        <v>76</v>
      </c>
      <c r="D6" t="s">
        <v>1149</v>
      </c>
      <c r="E6" s="11">
        <v>25</v>
      </c>
      <c r="F6" s="11">
        <v>40</v>
      </c>
      <c r="G6">
        <v>1</v>
      </c>
      <c r="H6">
        <v>9</v>
      </c>
      <c r="I6" t="s">
        <v>1146</v>
      </c>
      <c r="J6" s="11">
        <f t="shared" si="0"/>
        <v>15</v>
      </c>
      <c r="K6" s="11">
        <f t="shared" si="1"/>
        <v>40</v>
      </c>
      <c r="L6" s="3">
        <f t="shared" si="2"/>
        <v>0.60000000000000009</v>
      </c>
    </row>
    <row r="7" spans="1:12" x14ac:dyDescent="0.25">
      <c r="A7">
        <v>3</v>
      </c>
      <c r="B7">
        <v>20</v>
      </c>
      <c r="C7" t="s">
        <v>197</v>
      </c>
      <c r="D7" t="s">
        <v>1147</v>
      </c>
      <c r="E7" s="11">
        <v>19</v>
      </c>
      <c r="F7" s="11">
        <v>31</v>
      </c>
      <c r="G7">
        <v>1</v>
      </c>
      <c r="H7">
        <v>27</v>
      </c>
      <c r="I7" t="s">
        <v>1144</v>
      </c>
      <c r="J7" s="11">
        <f t="shared" si="0"/>
        <v>12</v>
      </c>
      <c r="K7" s="11">
        <f t="shared" si="1"/>
        <v>31</v>
      </c>
      <c r="L7" s="3">
        <f t="shared" si="2"/>
        <v>0.63157894736842102</v>
      </c>
    </row>
    <row r="8" spans="1:12" x14ac:dyDescent="0.25">
      <c r="A8">
        <v>3</v>
      </c>
      <c r="B8">
        <v>20</v>
      </c>
      <c r="C8" t="s">
        <v>117</v>
      </c>
      <c r="D8" t="s">
        <v>1150</v>
      </c>
      <c r="E8" s="11">
        <v>22</v>
      </c>
      <c r="F8" s="11">
        <v>36</v>
      </c>
      <c r="G8">
        <v>1</v>
      </c>
      <c r="H8">
        <v>36</v>
      </c>
      <c r="I8" t="s">
        <v>1144</v>
      </c>
      <c r="J8" s="11">
        <f t="shared" si="0"/>
        <v>14</v>
      </c>
      <c r="K8" s="11">
        <f t="shared" si="1"/>
        <v>36</v>
      </c>
      <c r="L8" s="3">
        <f t="shared" si="2"/>
        <v>0.63636363636363646</v>
      </c>
    </row>
    <row r="9" spans="1:12" x14ac:dyDescent="0.25">
      <c r="A9">
        <v>3</v>
      </c>
      <c r="B9">
        <v>20</v>
      </c>
      <c r="C9" t="s">
        <v>62</v>
      </c>
      <c r="D9" t="s">
        <v>1151</v>
      </c>
      <c r="E9" s="11">
        <v>17</v>
      </c>
      <c r="F9" s="11">
        <v>29</v>
      </c>
      <c r="G9">
        <v>2</v>
      </c>
      <c r="H9">
        <v>54</v>
      </c>
      <c r="I9" t="s">
        <v>1146</v>
      </c>
      <c r="J9" s="11">
        <f t="shared" si="0"/>
        <v>24</v>
      </c>
      <c r="K9" s="11">
        <f t="shared" si="1"/>
        <v>58</v>
      </c>
      <c r="L9" s="3">
        <f t="shared" si="2"/>
        <v>0.70588235294117641</v>
      </c>
    </row>
    <row r="10" spans="1:12" x14ac:dyDescent="0.25">
      <c r="A10">
        <v>4</v>
      </c>
      <c r="B10">
        <v>3</v>
      </c>
      <c r="C10" t="s">
        <v>450</v>
      </c>
      <c r="D10" t="s">
        <v>1152</v>
      </c>
      <c r="E10" s="11">
        <v>20</v>
      </c>
      <c r="F10" s="11">
        <v>33</v>
      </c>
      <c r="G10">
        <v>3</v>
      </c>
      <c r="H10">
        <v>23</v>
      </c>
      <c r="I10" t="s">
        <v>1146</v>
      </c>
      <c r="J10" s="11">
        <f t="shared" si="0"/>
        <v>39</v>
      </c>
      <c r="K10" s="11">
        <f t="shared" si="1"/>
        <v>99</v>
      </c>
      <c r="L10" s="3">
        <f t="shared" si="2"/>
        <v>0.64999999999999991</v>
      </c>
    </row>
    <row r="11" spans="1:12" x14ac:dyDescent="0.25">
      <c r="A11">
        <v>4</v>
      </c>
      <c r="B11">
        <v>3</v>
      </c>
      <c r="C11" t="s">
        <v>68</v>
      </c>
      <c r="D11" t="s">
        <v>1153</v>
      </c>
      <c r="E11" s="11">
        <v>16</v>
      </c>
      <c r="F11" s="11">
        <v>28</v>
      </c>
      <c r="G11">
        <v>3</v>
      </c>
      <c r="H11">
        <v>17</v>
      </c>
      <c r="I11" t="s">
        <v>1144</v>
      </c>
      <c r="J11" s="11">
        <f t="shared" si="0"/>
        <v>36</v>
      </c>
      <c r="K11" s="11">
        <f t="shared" si="1"/>
        <v>84</v>
      </c>
      <c r="L11" s="3">
        <f t="shared" si="2"/>
        <v>0.75</v>
      </c>
    </row>
    <row r="12" spans="1:12" x14ac:dyDescent="0.25">
      <c r="A12">
        <v>5</v>
      </c>
      <c r="B12">
        <v>8</v>
      </c>
      <c r="C12" t="s">
        <v>191</v>
      </c>
      <c r="D12" t="s">
        <v>1154</v>
      </c>
      <c r="E12" s="11">
        <v>11</v>
      </c>
      <c r="F12" s="11">
        <v>19</v>
      </c>
      <c r="G12">
        <v>1</v>
      </c>
      <c r="H12">
        <v>8</v>
      </c>
      <c r="I12" t="s">
        <v>1144</v>
      </c>
      <c r="J12" s="11">
        <f t="shared" si="0"/>
        <v>8</v>
      </c>
      <c r="K12" s="11">
        <f t="shared" si="1"/>
        <v>19</v>
      </c>
      <c r="L12" s="3">
        <f t="shared" si="2"/>
        <v>0.72727272727272729</v>
      </c>
    </row>
    <row r="13" spans="1:12" x14ac:dyDescent="0.25">
      <c r="A13">
        <v>5</v>
      </c>
      <c r="B13">
        <v>8</v>
      </c>
      <c r="C13" t="s">
        <v>270</v>
      </c>
      <c r="D13" t="s">
        <v>1143</v>
      </c>
      <c r="E13" s="11">
        <v>14</v>
      </c>
      <c r="F13" s="11">
        <v>24</v>
      </c>
      <c r="G13">
        <v>2</v>
      </c>
      <c r="H13">
        <v>9</v>
      </c>
      <c r="I13" t="s">
        <v>1146</v>
      </c>
      <c r="J13" s="11">
        <f t="shared" si="0"/>
        <v>20</v>
      </c>
      <c r="K13" s="11">
        <f t="shared" si="1"/>
        <v>48</v>
      </c>
      <c r="L13" s="3">
        <f t="shared" si="2"/>
        <v>0.71428571428571419</v>
      </c>
    </row>
    <row r="14" spans="1:12" x14ac:dyDescent="0.25">
      <c r="A14">
        <v>6</v>
      </c>
      <c r="B14">
        <v>7</v>
      </c>
      <c r="C14" t="s">
        <v>44</v>
      </c>
      <c r="D14" t="s">
        <v>1155</v>
      </c>
      <c r="E14" s="11">
        <v>21</v>
      </c>
      <c r="F14" s="11">
        <v>35</v>
      </c>
      <c r="G14">
        <v>2</v>
      </c>
      <c r="H14">
        <v>11</v>
      </c>
      <c r="I14" t="s">
        <v>1146</v>
      </c>
      <c r="J14" s="11">
        <f t="shared" si="0"/>
        <v>28</v>
      </c>
      <c r="K14" s="11">
        <f t="shared" si="1"/>
        <v>70</v>
      </c>
      <c r="L14" s="3">
        <f t="shared" si="2"/>
        <v>0.66666666666666674</v>
      </c>
    </row>
    <row r="15" spans="1:12" x14ac:dyDescent="0.25">
      <c r="A15">
        <v>7</v>
      </c>
      <c r="B15">
        <v>17</v>
      </c>
      <c r="C15" t="s">
        <v>425</v>
      </c>
      <c r="D15" t="s">
        <v>1156</v>
      </c>
      <c r="E15" s="11">
        <v>19</v>
      </c>
      <c r="F15" s="11">
        <v>32</v>
      </c>
      <c r="G15">
        <v>2</v>
      </c>
      <c r="H15">
        <v>15</v>
      </c>
      <c r="I15" t="s">
        <v>1146</v>
      </c>
      <c r="J15" s="11">
        <f t="shared" si="0"/>
        <v>26</v>
      </c>
      <c r="K15" s="11">
        <f t="shared" si="1"/>
        <v>64</v>
      </c>
      <c r="L15" s="3">
        <f t="shared" si="2"/>
        <v>0.68421052631578938</v>
      </c>
    </row>
    <row r="16" spans="1:12" x14ac:dyDescent="0.25">
      <c r="A16">
        <v>7</v>
      </c>
      <c r="B16">
        <v>17</v>
      </c>
      <c r="C16" t="s">
        <v>117</v>
      </c>
      <c r="D16" t="s">
        <v>1150</v>
      </c>
      <c r="E16" s="11">
        <v>22</v>
      </c>
      <c r="F16" s="11">
        <v>36</v>
      </c>
      <c r="G16">
        <v>3</v>
      </c>
      <c r="H16">
        <v>26</v>
      </c>
      <c r="I16" t="s">
        <v>1144</v>
      </c>
      <c r="J16" s="11">
        <f t="shared" si="0"/>
        <v>42</v>
      </c>
      <c r="K16" s="11">
        <f t="shared" si="1"/>
        <v>108</v>
      </c>
      <c r="L16" s="3">
        <f t="shared" si="2"/>
        <v>0.63636363636363646</v>
      </c>
    </row>
    <row r="17" spans="1:12" x14ac:dyDescent="0.25">
      <c r="A17">
        <v>8</v>
      </c>
      <c r="B17">
        <v>11</v>
      </c>
      <c r="C17" t="s">
        <v>346</v>
      </c>
      <c r="D17" t="s">
        <v>1157</v>
      </c>
      <c r="E17" s="11">
        <v>13</v>
      </c>
      <c r="F17" s="11">
        <v>22</v>
      </c>
      <c r="G17">
        <v>3</v>
      </c>
      <c r="H17">
        <v>11</v>
      </c>
      <c r="I17" t="s">
        <v>1144</v>
      </c>
      <c r="J17" s="11">
        <f t="shared" si="0"/>
        <v>27</v>
      </c>
      <c r="K17" s="11">
        <f t="shared" si="1"/>
        <v>66</v>
      </c>
      <c r="L17" s="3">
        <f t="shared" si="2"/>
        <v>0.69230769230769229</v>
      </c>
    </row>
    <row r="18" spans="1:12" x14ac:dyDescent="0.25">
      <c r="A18">
        <v>8</v>
      </c>
      <c r="B18">
        <v>11</v>
      </c>
      <c r="C18" t="s">
        <v>68</v>
      </c>
      <c r="D18" t="s">
        <v>1153</v>
      </c>
      <c r="E18" s="11">
        <v>16</v>
      </c>
      <c r="F18" s="11">
        <v>28</v>
      </c>
      <c r="G18">
        <v>2</v>
      </c>
      <c r="H18">
        <v>8</v>
      </c>
      <c r="I18" t="s">
        <v>1144</v>
      </c>
      <c r="J18" s="11">
        <f t="shared" si="0"/>
        <v>24</v>
      </c>
      <c r="K18" s="11">
        <f t="shared" si="1"/>
        <v>56</v>
      </c>
      <c r="L18" s="3">
        <f t="shared" si="2"/>
        <v>0.75</v>
      </c>
    </row>
    <row r="19" spans="1:12" x14ac:dyDescent="0.25">
      <c r="A19">
        <v>8</v>
      </c>
      <c r="B19">
        <v>11</v>
      </c>
      <c r="C19" t="s">
        <v>76</v>
      </c>
      <c r="D19" t="s">
        <v>1149</v>
      </c>
      <c r="E19" s="11">
        <v>25</v>
      </c>
      <c r="F19" s="11">
        <v>40</v>
      </c>
      <c r="G19">
        <v>3</v>
      </c>
      <c r="H19">
        <v>36</v>
      </c>
      <c r="I19" t="s">
        <v>1144</v>
      </c>
      <c r="J19" s="11">
        <f t="shared" si="0"/>
        <v>45</v>
      </c>
      <c r="K19" s="11">
        <f t="shared" si="1"/>
        <v>120</v>
      </c>
      <c r="L19" s="3">
        <f t="shared" si="2"/>
        <v>0.60000000000000009</v>
      </c>
    </row>
    <row r="20" spans="1:12" x14ac:dyDescent="0.25">
      <c r="A20">
        <v>9</v>
      </c>
      <c r="B20">
        <v>15</v>
      </c>
      <c r="C20" t="s">
        <v>111</v>
      </c>
      <c r="D20" t="s">
        <v>1145</v>
      </c>
      <c r="E20" s="11">
        <v>18</v>
      </c>
      <c r="F20" s="11">
        <v>30</v>
      </c>
      <c r="G20">
        <v>1</v>
      </c>
      <c r="H20">
        <v>51</v>
      </c>
      <c r="I20" t="s">
        <v>1144</v>
      </c>
      <c r="J20" s="11">
        <f t="shared" si="0"/>
        <v>12</v>
      </c>
      <c r="K20" s="11">
        <f t="shared" si="1"/>
        <v>30</v>
      </c>
      <c r="L20" s="3">
        <f t="shared" si="2"/>
        <v>0.66666666666666674</v>
      </c>
    </row>
    <row r="21" spans="1:12" x14ac:dyDescent="0.25">
      <c r="A21">
        <v>9</v>
      </c>
      <c r="B21">
        <v>15</v>
      </c>
      <c r="C21" t="s">
        <v>270</v>
      </c>
      <c r="D21" t="s">
        <v>1143</v>
      </c>
      <c r="E21" s="11">
        <v>14</v>
      </c>
      <c r="F21" s="11">
        <v>24</v>
      </c>
      <c r="G21">
        <v>1</v>
      </c>
      <c r="H21">
        <v>49</v>
      </c>
      <c r="I21" t="s">
        <v>1146</v>
      </c>
      <c r="J21" s="11">
        <f t="shared" si="0"/>
        <v>10</v>
      </c>
      <c r="K21" s="11">
        <f t="shared" si="1"/>
        <v>24</v>
      </c>
      <c r="L21" s="3">
        <f t="shared" si="2"/>
        <v>0.71428571428571419</v>
      </c>
    </row>
    <row r="22" spans="1:12" x14ac:dyDescent="0.25">
      <c r="A22">
        <v>9</v>
      </c>
      <c r="B22">
        <v>15</v>
      </c>
      <c r="C22" t="s">
        <v>191</v>
      </c>
      <c r="D22" t="s">
        <v>1154</v>
      </c>
      <c r="E22" s="11">
        <v>11</v>
      </c>
      <c r="F22" s="11">
        <v>19</v>
      </c>
      <c r="G22">
        <v>1</v>
      </c>
      <c r="H22">
        <v>15</v>
      </c>
      <c r="I22" t="s">
        <v>1144</v>
      </c>
      <c r="J22" s="11">
        <f t="shared" si="0"/>
        <v>8</v>
      </c>
      <c r="K22" s="11">
        <f t="shared" si="1"/>
        <v>19</v>
      </c>
      <c r="L22" s="3">
        <f t="shared" si="2"/>
        <v>0.72727272727272729</v>
      </c>
    </row>
    <row r="23" spans="1:12" x14ac:dyDescent="0.25">
      <c r="A23">
        <v>9</v>
      </c>
      <c r="B23">
        <v>15</v>
      </c>
      <c r="C23" t="s">
        <v>425</v>
      </c>
      <c r="D23" t="s">
        <v>1156</v>
      </c>
      <c r="E23" s="11">
        <v>19</v>
      </c>
      <c r="F23" s="11">
        <v>32</v>
      </c>
      <c r="G23">
        <v>3</v>
      </c>
      <c r="H23">
        <v>31</v>
      </c>
      <c r="I23" t="s">
        <v>1144</v>
      </c>
      <c r="J23" s="11">
        <f t="shared" si="0"/>
        <v>39</v>
      </c>
      <c r="K23" s="11">
        <f t="shared" si="1"/>
        <v>96</v>
      </c>
      <c r="L23" s="3">
        <f t="shared" si="2"/>
        <v>0.68421052631578938</v>
      </c>
    </row>
    <row r="24" spans="1:12" x14ac:dyDescent="0.25">
      <c r="A24">
        <v>10</v>
      </c>
      <c r="B24">
        <v>17</v>
      </c>
      <c r="C24" t="s">
        <v>88</v>
      </c>
      <c r="D24" t="s">
        <v>1158</v>
      </c>
      <c r="E24" s="11">
        <v>20</v>
      </c>
      <c r="F24" s="11">
        <v>34</v>
      </c>
      <c r="G24">
        <v>2</v>
      </c>
      <c r="H24">
        <v>10</v>
      </c>
      <c r="I24" t="s">
        <v>1146</v>
      </c>
      <c r="J24" s="11">
        <f t="shared" si="0"/>
        <v>28</v>
      </c>
      <c r="K24" s="11">
        <f t="shared" si="1"/>
        <v>68</v>
      </c>
      <c r="L24" s="3">
        <f t="shared" si="2"/>
        <v>0.7</v>
      </c>
    </row>
    <row r="25" spans="1:12" x14ac:dyDescent="0.25">
      <c r="A25">
        <v>10</v>
      </c>
      <c r="B25">
        <v>17</v>
      </c>
      <c r="C25" t="s">
        <v>76</v>
      </c>
      <c r="D25" t="s">
        <v>1149</v>
      </c>
      <c r="E25" s="11">
        <v>25</v>
      </c>
      <c r="F25" s="11">
        <v>40</v>
      </c>
      <c r="G25">
        <v>2</v>
      </c>
      <c r="H25">
        <v>19</v>
      </c>
      <c r="I25" t="s">
        <v>1144</v>
      </c>
      <c r="J25" s="11">
        <f t="shared" si="0"/>
        <v>30</v>
      </c>
      <c r="K25" s="11">
        <f t="shared" si="1"/>
        <v>80</v>
      </c>
      <c r="L25" s="3">
        <f t="shared" si="2"/>
        <v>0.60000000000000009</v>
      </c>
    </row>
    <row r="26" spans="1:12" x14ac:dyDescent="0.25">
      <c r="A26">
        <v>11</v>
      </c>
      <c r="B26">
        <v>14</v>
      </c>
      <c r="C26" t="s">
        <v>68</v>
      </c>
      <c r="D26" t="s">
        <v>1153</v>
      </c>
      <c r="E26" s="11">
        <v>16</v>
      </c>
      <c r="F26" s="11">
        <v>28</v>
      </c>
      <c r="G26">
        <v>1</v>
      </c>
      <c r="H26">
        <v>32</v>
      </c>
      <c r="I26" t="s">
        <v>1146</v>
      </c>
      <c r="J26" s="11">
        <f t="shared" si="0"/>
        <v>12</v>
      </c>
      <c r="K26" s="11">
        <f t="shared" si="1"/>
        <v>28</v>
      </c>
      <c r="L26" s="3">
        <f t="shared" si="2"/>
        <v>0.75</v>
      </c>
    </row>
    <row r="27" spans="1:12" x14ac:dyDescent="0.25">
      <c r="A27">
        <v>11</v>
      </c>
      <c r="B27">
        <v>14</v>
      </c>
      <c r="C27" t="s">
        <v>111</v>
      </c>
      <c r="D27" t="s">
        <v>1145</v>
      </c>
      <c r="E27" s="11">
        <v>18</v>
      </c>
      <c r="F27" s="11">
        <v>30</v>
      </c>
      <c r="G27">
        <v>2</v>
      </c>
      <c r="H27">
        <v>24</v>
      </c>
      <c r="I27" t="s">
        <v>1146</v>
      </c>
      <c r="J27" s="11">
        <f t="shared" si="0"/>
        <v>24</v>
      </c>
      <c r="K27" s="11">
        <f t="shared" si="1"/>
        <v>60</v>
      </c>
      <c r="L27" s="3">
        <f t="shared" si="2"/>
        <v>0.66666666666666674</v>
      </c>
    </row>
    <row r="28" spans="1:12" x14ac:dyDescent="0.25">
      <c r="A28">
        <v>12</v>
      </c>
      <c r="B28">
        <v>14</v>
      </c>
      <c r="C28" t="s">
        <v>68</v>
      </c>
      <c r="D28" t="s">
        <v>1153</v>
      </c>
      <c r="E28" s="11">
        <v>16</v>
      </c>
      <c r="F28" s="11">
        <v>28</v>
      </c>
      <c r="G28">
        <v>1</v>
      </c>
      <c r="H28">
        <v>5</v>
      </c>
      <c r="I28" t="s">
        <v>1146</v>
      </c>
      <c r="J28" s="11">
        <f t="shared" si="0"/>
        <v>12</v>
      </c>
      <c r="K28" s="11">
        <f t="shared" si="1"/>
        <v>28</v>
      </c>
      <c r="L28" s="3">
        <f t="shared" si="2"/>
        <v>0.75</v>
      </c>
    </row>
    <row r="29" spans="1:12" x14ac:dyDescent="0.25">
      <c r="A29">
        <v>12</v>
      </c>
      <c r="B29">
        <v>14</v>
      </c>
      <c r="C29" t="s">
        <v>117</v>
      </c>
      <c r="D29" t="s">
        <v>1150</v>
      </c>
      <c r="E29" s="11">
        <v>22</v>
      </c>
      <c r="F29" s="11">
        <v>36</v>
      </c>
      <c r="G29">
        <v>3</v>
      </c>
      <c r="H29">
        <v>44</v>
      </c>
      <c r="I29" t="s">
        <v>1144</v>
      </c>
      <c r="J29" s="11">
        <f t="shared" si="0"/>
        <v>42</v>
      </c>
      <c r="K29" s="11">
        <f t="shared" si="1"/>
        <v>108</v>
      </c>
      <c r="L29" s="3">
        <f t="shared" si="2"/>
        <v>0.63636363636363646</v>
      </c>
    </row>
    <row r="30" spans="1:12" x14ac:dyDescent="0.25">
      <c r="A30">
        <v>12</v>
      </c>
      <c r="B30">
        <v>14</v>
      </c>
      <c r="C30" t="s">
        <v>44</v>
      </c>
      <c r="D30" t="s">
        <v>1155</v>
      </c>
      <c r="E30" s="11">
        <v>21</v>
      </c>
      <c r="F30" s="11">
        <v>35</v>
      </c>
      <c r="G30">
        <v>2</v>
      </c>
      <c r="H30">
        <v>6</v>
      </c>
      <c r="I30" t="s">
        <v>1144</v>
      </c>
      <c r="J30" s="11">
        <f t="shared" si="0"/>
        <v>28</v>
      </c>
      <c r="K30" s="11">
        <f t="shared" si="1"/>
        <v>70</v>
      </c>
      <c r="L30" s="3">
        <f t="shared" si="2"/>
        <v>0.66666666666666674</v>
      </c>
    </row>
    <row r="31" spans="1:12" x14ac:dyDescent="0.25">
      <c r="A31">
        <v>12</v>
      </c>
      <c r="B31">
        <v>14</v>
      </c>
      <c r="C31" t="s">
        <v>76</v>
      </c>
      <c r="D31" t="s">
        <v>1149</v>
      </c>
      <c r="E31" s="11">
        <v>25</v>
      </c>
      <c r="F31" s="11">
        <v>40</v>
      </c>
      <c r="G31">
        <v>3</v>
      </c>
      <c r="H31">
        <v>40</v>
      </c>
      <c r="I31" t="s">
        <v>1144</v>
      </c>
      <c r="J31" s="11">
        <f t="shared" si="0"/>
        <v>45</v>
      </c>
      <c r="K31" s="11">
        <f t="shared" si="1"/>
        <v>120</v>
      </c>
      <c r="L31" s="3">
        <f t="shared" si="2"/>
        <v>0.60000000000000009</v>
      </c>
    </row>
    <row r="32" spans="1:12" x14ac:dyDescent="0.25">
      <c r="A32">
        <v>13</v>
      </c>
      <c r="B32">
        <v>2</v>
      </c>
      <c r="C32" t="s">
        <v>62</v>
      </c>
      <c r="D32" t="s">
        <v>1151</v>
      </c>
      <c r="E32" s="11">
        <v>17</v>
      </c>
      <c r="F32" s="11">
        <v>29</v>
      </c>
      <c r="G32">
        <v>3</v>
      </c>
      <c r="H32">
        <v>59</v>
      </c>
      <c r="I32" t="s">
        <v>1146</v>
      </c>
      <c r="J32" s="11">
        <f t="shared" si="0"/>
        <v>36</v>
      </c>
      <c r="K32" s="11">
        <f t="shared" si="1"/>
        <v>87</v>
      </c>
      <c r="L32" s="3">
        <f t="shared" si="2"/>
        <v>0.70588235294117641</v>
      </c>
    </row>
    <row r="33" spans="1:12" x14ac:dyDescent="0.25">
      <c r="A33">
        <v>14</v>
      </c>
      <c r="B33">
        <v>16</v>
      </c>
      <c r="C33" t="s">
        <v>252</v>
      </c>
      <c r="D33" t="s">
        <v>1159</v>
      </c>
      <c r="E33" s="11">
        <v>12</v>
      </c>
      <c r="F33" s="11">
        <v>20</v>
      </c>
      <c r="G33">
        <v>1</v>
      </c>
      <c r="H33">
        <v>36</v>
      </c>
      <c r="I33" t="s">
        <v>1144</v>
      </c>
      <c r="J33" s="11">
        <f t="shared" si="0"/>
        <v>8</v>
      </c>
      <c r="K33" s="11">
        <f t="shared" si="1"/>
        <v>20</v>
      </c>
      <c r="L33" s="3">
        <f t="shared" si="2"/>
        <v>0.66666666666666674</v>
      </c>
    </row>
    <row r="34" spans="1:12" x14ac:dyDescent="0.25">
      <c r="A34">
        <v>14</v>
      </c>
      <c r="B34">
        <v>16</v>
      </c>
      <c r="C34" t="s">
        <v>450</v>
      </c>
      <c r="D34" t="s">
        <v>1152</v>
      </c>
      <c r="E34" s="11">
        <v>20</v>
      </c>
      <c r="F34" s="11">
        <v>33</v>
      </c>
      <c r="G34">
        <v>1</v>
      </c>
      <c r="H34">
        <v>26</v>
      </c>
      <c r="I34" t="s">
        <v>1144</v>
      </c>
      <c r="J34" s="11">
        <f t="shared" si="0"/>
        <v>13</v>
      </c>
      <c r="K34" s="11">
        <f t="shared" si="1"/>
        <v>33</v>
      </c>
      <c r="L34" s="3">
        <f t="shared" si="2"/>
        <v>0.64999999999999991</v>
      </c>
    </row>
    <row r="35" spans="1:12" x14ac:dyDescent="0.25">
      <c r="A35">
        <v>14</v>
      </c>
      <c r="B35">
        <v>16</v>
      </c>
      <c r="C35" t="s">
        <v>342</v>
      </c>
      <c r="D35" t="s">
        <v>1160</v>
      </c>
      <c r="E35" s="11">
        <v>14</v>
      </c>
      <c r="F35" s="11">
        <v>23</v>
      </c>
      <c r="G35">
        <v>2</v>
      </c>
      <c r="H35">
        <v>44</v>
      </c>
      <c r="I35" t="s">
        <v>1146</v>
      </c>
      <c r="J35" s="11">
        <f t="shared" si="0"/>
        <v>18</v>
      </c>
      <c r="K35" s="11">
        <f t="shared" si="1"/>
        <v>46</v>
      </c>
      <c r="L35" s="3">
        <f t="shared" si="2"/>
        <v>0.64285714285714279</v>
      </c>
    </row>
    <row r="36" spans="1:12" x14ac:dyDescent="0.25">
      <c r="A36">
        <v>14</v>
      </c>
      <c r="B36">
        <v>16</v>
      </c>
      <c r="C36" t="s">
        <v>111</v>
      </c>
      <c r="D36" t="s">
        <v>1145</v>
      </c>
      <c r="E36" s="11">
        <v>18</v>
      </c>
      <c r="F36" s="11">
        <v>30</v>
      </c>
      <c r="G36">
        <v>1</v>
      </c>
      <c r="H36">
        <v>48</v>
      </c>
      <c r="I36" t="s">
        <v>1144</v>
      </c>
      <c r="J36" s="11">
        <f t="shared" si="0"/>
        <v>12</v>
      </c>
      <c r="K36" s="11">
        <f t="shared" si="1"/>
        <v>30</v>
      </c>
      <c r="L36" s="3">
        <f t="shared" si="2"/>
        <v>0.66666666666666674</v>
      </c>
    </row>
    <row r="37" spans="1:12" x14ac:dyDescent="0.25">
      <c r="A37">
        <v>15</v>
      </c>
      <c r="B37">
        <v>6</v>
      </c>
      <c r="C37" t="s">
        <v>68</v>
      </c>
      <c r="D37" t="s">
        <v>1153</v>
      </c>
      <c r="E37" s="11">
        <v>16</v>
      </c>
      <c r="F37" s="11">
        <v>28</v>
      </c>
      <c r="G37">
        <v>2</v>
      </c>
      <c r="H37">
        <v>25</v>
      </c>
      <c r="I37" t="s">
        <v>1144</v>
      </c>
      <c r="J37" s="11">
        <f t="shared" si="0"/>
        <v>24</v>
      </c>
      <c r="K37" s="11">
        <f t="shared" si="1"/>
        <v>56</v>
      </c>
      <c r="L37" s="3">
        <f t="shared" si="2"/>
        <v>0.75</v>
      </c>
    </row>
    <row r="38" spans="1:12" x14ac:dyDescent="0.25">
      <c r="A38">
        <v>15</v>
      </c>
      <c r="B38">
        <v>6</v>
      </c>
      <c r="C38" t="s">
        <v>113</v>
      </c>
      <c r="D38" t="s">
        <v>1161</v>
      </c>
      <c r="E38" s="11">
        <v>13</v>
      </c>
      <c r="F38" s="11">
        <v>21</v>
      </c>
      <c r="G38">
        <v>3</v>
      </c>
      <c r="H38">
        <v>27</v>
      </c>
      <c r="I38" t="s">
        <v>1144</v>
      </c>
      <c r="J38" s="11">
        <f t="shared" si="0"/>
        <v>24</v>
      </c>
      <c r="K38" s="11">
        <f t="shared" si="1"/>
        <v>63</v>
      </c>
      <c r="L38" s="3">
        <f t="shared" si="2"/>
        <v>0.61538461538461542</v>
      </c>
    </row>
    <row r="39" spans="1:12" x14ac:dyDescent="0.25">
      <c r="A39">
        <v>15</v>
      </c>
      <c r="B39">
        <v>6</v>
      </c>
      <c r="C39" t="s">
        <v>44</v>
      </c>
      <c r="D39" t="s">
        <v>1155</v>
      </c>
      <c r="E39" s="11">
        <v>21</v>
      </c>
      <c r="F39" s="11">
        <v>35</v>
      </c>
      <c r="G39">
        <v>3</v>
      </c>
      <c r="H39">
        <v>51</v>
      </c>
      <c r="I39" t="s">
        <v>1144</v>
      </c>
      <c r="J39" s="11">
        <f t="shared" si="0"/>
        <v>42</v>
      </c>
      <c r="K39" s="11">
        <f t="shared" si="1"/>
        <v>105</v>
      </c>
      <c r="L39" s="3">
        <f t="shared" si="2"/>
        <v>0.66666666666666674</v>
      </c>
    </row>
    <row r="40" spans="1:12" x14ac:dyDescent="0.25">
      <c r="A40">
        <v>16</v>
      </c>
      <c r="B40">
        <v>20</v>
      </c>
      <c r="C40" t="s">
        <v>68</v>
      </c>
      <c r="D40" t="s">
        <v>1153</v>
      </c>
      <c r="E40" s="11">
        <v>16</v>
      </c>
      <c r="F40" s="11">
        <v>28</v>
      </c>
      <c r="G40">
        <v>1</v>
      </c>
      <c r="H40">
        <v>38</v>
      </c>
      <c r="I40" t="s">
        <v>1144</v>
      </c>
      <c r="J40" s="11">
        <f t="shared" si="0"/>
        <v>12</v>
      </c>
      <c r="K40" s="11">
        <f t="shared" si="1"/>
        <v>28</v>
      </c>
      <c r="L40" s="3">
        <f t="shared" si="2"/>
        <v>0.75</v>
      </c>
    </row>
    <row r="41" spans="1:12" x14ac:dyDescent="0.25">
      <c r="A41">
        <v>17</v>
      </c>
      <c r="B41">
        <v>14</v>
      </c>
      <c r="C41" t="s">
        <v>44</v>
      </c>
      <c r="D41" t="s">
        <v>1155</v>
      </c>
      <c r="E41" s="11">
        <v>21</v>
      </c>
      <c r="F41" s="11">
        <v>35</v>
      </c>
      <c r="G41">
        <v>1</v>
      </c>
      <c r="H41">
        <v>43</v>
      </c>
      <c r="I41" t="s">
        <v>1146</v>
      </c>
      <c r="J41" s="11">
        <f t="shared" si="0"/>
        <v>14</v>
      </c>
      <c r="K41" s="11">
        <f t="shared" si="1"/>
        <v>35</v>
      </c>
      <c r="L41" s="3">
        <f t="shared" si="2"/>
        <v>0.66666666666666674</v>
      </c>
    </row>
    <row r="42" spans="1:12" x14ac:dyDescent="0.25">
      <c r="A42">
        <v>17</v>
      </c>
      <c r="B42">
        <v>14</v>
      </c>
      <c r="C42" t="s">
        <v>128</v>
      </c>
      <c r="D42" t="s">
        <v>1162</v>
      </c>
      <c r="E42" s="11">
        <v>10</v>
      </c>
      <c r="F42" s="11">
        <v>18</v>
      </c>
      <c r="G42">
        <v>2</v>
      </c>
      <c r="H42">
        <v>58</v>
      </c>
      <c r="I42" t="s">
        <v>1144</v>
      </c>
      <c r="J42" s="11">
        <f t="shared" si="0"/>
        <v>16</v>
      </c>
      <c r="K42" s="11">
        <f t="shared" si="1"/>
        <v>36</v>
      </c>
      <c r="L42" s="3">
        <f t="shared" si="2"/>
        <v>0.8</v>
      </c>
    </row>
    <row r="43" spans="1:12" x14ac:dyDescent="0.25">
      <c r="A43">
        <v>17</v>
      </c>
      <c r="B43">
        <v>14</v>
      </c>
      <c r="C43" t="s">
        <v>346</v>
      </c>
      <c r="D43" t="s">
        <v>1157</v>
      </c>
      <c r="E43" s="11">
        <v>13</v>
      </c>
      <c r="F43" s="11">
        <v>22</v>
      </c>
      <c r="G43">
        <v>3</v>
      </c>
      <c r="H43">
        <v>57</v>
      </c>
      <c r="I43" t="s">
        <v>1146</v>
      </c>
      <c r="J43" s="11">
        <f t="shared" si="0"/>
        <v>27</v>
      </c>
      <c r="K43" s="11">
        <f t="shared" si="1"/>
        <v>66</v>
      </c>
      <c r="L43" s="3">
        <f t="shared" si="2"/>
        <v>0.69230769230769229</v>
      </c>
    </row>
    <row r="44" spans="1:12" x14ac:dyDescent="0.25">
      <c r="A44">
        <v>18</v>
      </c>
      <c r="B44">
        <v>9</v>
      </c>
      <c r="C44" t="s">
        <v>62</v>
      </c>
      <c r="D44" t="s">
        <v>1151</v>
      </c>
      <c r="E44" s="11">
        <v>17</v>
      </c>
      <c r="F44" s="11">
        <v>29</v>
      </c>
      <c r="G44">
        <v>1</v>
      </c>
      <c r="H44">
        <v>23</v>
      </c>
      <c r="I44" t="s">
        <v>1144</v>
      </c>
      <c r="J44" s="11">
        <f t="shared" si="0"/>
        <v>12</v>
      </c>
      <c r="K44" s="11">
        <f t="shared" si="1"/>
        <v>29</v>
      </c>
      <c r="L44" s="3">
        <f t="shared" si="2"/>
        <v>0.70588235294117641</v>
      </c>
    </row>
    <row r="45" spans="1:12" x14ac:dyDescent="0.25">
      <c r="A45">
        <v>18</v>
      </c>
      <c r="B45">
        <v>9</v>
      </c>
      <c r="C45" t="s">
        <v>76</v>
      </c>
      <c r="D45" t="s">
        <v>1149</v>
      </c>
      <c r="E45" s="11">
        <v>25</v>
      </c>
      <c r="F45" s="11">
        <v>40</v>
      </c>
      <c r="G45">
        <v>2</v>
      </c>
      <c r="H45">
        <v>54</v>
      </c>
      <c r="I45" t="s">
        <v>1144</v>
      </c>
      <c r="J45" s="11">
        <f t="shared" si="0"/>
        <v>30</v>
      </c>
      <c r="K45" s="11">
        <f t="shared" si="1"/>
        <v>80</v>
      </c>
      <c r="L45" s="3">
        <f t="shared" si="2"/>
        <v>0.60000000000000009</v>
      </c>
    </row>
    <row r="46" spans="1:12" x14ac:dyDescent="0.25">
      <c r="A46">
        <v>18</v>
      </c>
      <c r="B46">
        <v>9</v>
      </c>
      <c r="C46" t="s">
        <v>267</v>
      </c>
      <c r="D46" t="s">
        <v>1163</v>
      </c>
      <c r="E46" s="11">
        <v>15</v>
      </c>
      <c r="F46" s="11">
        <v>26</v>
      </c>
      <c r="G46">
        <v>3</v>
      </c>
      <c r="H46">
        <v>23</v>
      </c>
      <c r="I46" t="s">
        <v>1144</v>
      </c>
      <c r="J46" s="11">
        <f t="shared" si="0"/>
        <v>33</v>
      </c>
      <c r="K46" s="11">
        <f t="shared" si="1"/>
        <v>78</v>
      </c>
      <c r="L46" s="3">
        <f t="shared" si="2"/>
        <v>0.73333333333333339</v>
      </c>
    </row>
    <row r="47" spans="1:12" x14ac:dyDescent="0.25">
      <c r="A47">
        <v>18</v>
      </c>
      <c r="B47">
        <v>9</v>
      </c>
      <c r="C47" t="s">
        <v>425</v>
      </c>
      <c r="D47" t="s">
        <v>1156</v>
      </c>
      <c r="E47" s="11">
        <v>19</v>
      </c>
      <c r="F47" s="11">
        <v>32</v>
      </c>
      <c r="G47">
        <v>2</v>
      </c>
      <c r="H47">
        <v>34</v>
      </c>
      <c r="I47" t="s">
        <v>1144</v>
      </c>
      <c r="J47" s="11">
        <f t="shared" si="0"/>
        <v>26</v>
      </c>
      <c r="K47" s="11">
        <f t="shared" si="1"/>
        <v>64</v>
      </c>
      <c r="L47" s="3">
        <f t="shared" si="2"/>
        <v>0.68421052631578938</v>
      </c>
    </row>
    <row r="48" spans="1:12" x14ac:dyDescent="0.25">
      <c r="A48">
        <v>19</v>
      </c>
      <c r="B48">
        <v>18</v>
      </c>
      <c r="C48" t="s">
        <v>76</v>
      </c>
      <c r="D48" t="s">
        <v>1149</v>
      </c>
      <c r="E48" s="11">
        <v>25</v>
      </c>
      <c r="F48" s="11">
        <v>40</v>
      </c>
      <c r="G48">
        <v>2</v>
      </c>
      <c r="H48">
        <v>44</v>
      </c>
      <c r="I48" t="s">
        <v>1146</v>
      </c>
      <c r="J48" s="11">
        <f t="shared" si="0"/>
        <v>30</v>
      </c>
      <c r="K48" s="11">
        <f t="shared" si="1"/>
        <v>80</v>
      </c>
      <c r="L48" s="3">
        <f t="shared" si="2"/>
        <v>0.60000000000000009</v>
      </c>
    </row>
    <row r="49" spans="1:12" x14ac:dyDescent="0.25">
      <c r="A49">
        <v>20</v>
      </c>
      <c r="B49">
        <v>8</v>
      </c>
      <c r="C49" t="s">
        <v>44</v>
      </c>
      <c r="D49" t="s">
        <v>1155</v>
      </c>
      <c r="E49" s="11">
        <v>21</v>
      </c>
      <c r="F49" s="11">
        <v>35</v>
      </c>
      <c r="G49">
        <v>3</v>
      </c>
      <c r="H49">
        <v>50</v>
      </c>
      <c r="I49" t="s">
        <v>1146</v>
      </c>
      <c r="J49" s="11">
        <f t="shared" si="0"/>
        <v>42</v>
      </c>
      <c r="K49" s="11">
        <f t="shared" si="1"/>
        <v>105</v>
      </c>
      <c r="L49" s="3">
        <f t="shared" si="2"/>
        <v>0.66666666666666674</v>
      </c>
    </row>
    <row r="50" spans="1:12" x14ac:dyDescent="0.25">
      <c r="A50">
        <v>20</v>
      </c>
      <c r="B50">
        <v>8</v>
      </c>
      <c r="C50" t="s">
        <v>206</v>
      </c>
      <c r="D50" t="s">
        <v>1164</v>
      </c>
      <c r="E50" s="11">
        <v>15</v>
      </c>
      <c r="F50" s="11">
        <v>25</v>
      </c>
      <c r="G50">
        <v>2</v>
      </c>
      <c r="H50">
        <v>6</v>
      </c>
      <c r="I50" t="s">
        <v>1146</v>
      </c>
      <c r="J50" s="11">
        <f t="shared" si="0"/>
        <v>20</v>
      </c>
      <c r="K50" s="11">
        <f t="shared" si="1"/>
        <v>50</v>
      </c>
      <c r="L50" s="3">
        <f t="shared" si="2"/>
        <v>0.66666666666666674</v>
      </c>
    </row>
    <row r="51" spans="1:12" x14ac:dyDescent="0.25">
      <c r="A51">
        <v>20</v>
      </c>
      <c r="B51">
        <v>8</v>
      </c>
      <c r="C51" t="s">
        <v>342</v>
      </c>
      <c r="D51" t="s">
        <v>1160</v>
      </c>
      <c r="E51" s="11">
        <v>14</v>
      </c>
      <c r="F51" s="11">
        <v>23</v>
      </c>
      <c r="G51">
        <v>1</v>
      </c>
      <c r="H51">
        <v>14</v>
      </c>
      <c r="I51" t="s">
        <v>1146</v>
      </c>
      <c r="J51" s="11">
        <f t="shared" si="0"/>
        <v>9</v>
      </c>
      <c r="K51" s="11">
        <f t="shared" si="1"/>
        <v>23</v>
      </c>
      <c r="L51" s="3">
        <f t="shared" si="2"/>
        <v>0.64285714285714279</v>
      </c>
    </row>
    <row r="52" spans="1:12" x14ac:dyDescent="0.25">
      <c r="A52">
        <v>21</v>
      </c>
      <c r="B52">
        <v>12</v>
      </c>
      <c r="C52" t="s">
        <v>76</v>
      </c>
      <c r="D52" t="s">
        <v>1149</v>
      </c>
      <c r="E52" s="11">
        <v>25</v>
      </c>
      <c r="F52" s="11">
        <v>40</v>
      </c>
      <c r="G52">
        <v>3</v>
      </c>
      <c r="H52">
        <v>20</v>
      </c>
      <c r="I52" t="s">
        <v>1144</v>
      </c>
      <c r="J52" s="11">
        <f t="shared" si="0"/>
        <v>45</v>
      </c>
      <c r="K52" s="11">
        <f t="shared" si="1"/>
        <v>120</v>
      </c>
      <c r="L52" s="3">
        <f t="shared" si="2"/>
        <v>0.60000000000000009</v>
      </c>
    </row>
    <row r="53" spans="1:12" x14ac:dyDescent="0.25">
      <c r="A53">
        <v>21</v>
      </c>
      <c r="B53">
        <v>12</v>
      </c>
      <c r="C53" t="s">
        <v>252</v>
      </c>
      <c r="D53" t="s">
        <v>1159</v>
      </c>
      <c r="E53" s="11">
        <v>12</v>
      </c>
      <c r="F53" s="11">
        <v>20</v>
      </c>
      <c r="G53">
        <v>2</v>
      </c>
      <c r="H53">
        <v>43</v>
      </c>
      <c r="I53" t="s">
        <v>1144</v>
      </c>
      <c r="J53" s="11">
        <f t="shared" si="0"/>
        <v>16</v>
      </c>
      <c r="K53" s="11">
        <f t="shared" si="1"/>
        <v>40</v>
      </c>
      <c r="L53" s="3">
        <f t="shared" si="2"/>
        <v>0.66666666666666674</v>
      </c>
    </row>
    <row r="54" spans="1:12" x14ac:dyDescent="0.25">
      <c r="A54">
        <v>21</v>
      </c>
      <c r="B54">
        <v>12</v>
      </c>
      <c r="C54" t="s">
        <v>425</v>
      </c>
      <c r="D54" t="s">
        <v>1156</v>
      </c>
      <c r="E54" s="11">
        <v>19</v>
      </c>
      <c r="F54" s="11">
        <v>32</v>
      </c>
      <c r="G54">
        <v>2</v>
      </c>
      <c r="H54">
        <v>44</v>
      </c>
      <c r="I54" t="s">
        <v>1146</v>
      </c>
      <c r="J54" s="11">
        <f t="shared" si="0"/>
        <v>26</v>
      </c>
      <c r="K54" s="11">
        <f t="shared" si="1"/>
        <v>64</v>
      </c>
      <c r="L54" s="3">
        <f t="shared" si="2"/>
        <v>0.68421052631578938</v>
      </c>
    </row>
    <row r="55" spans="1:12" x14ac:dyDescent="0.25">
      <c r="A55">
        <v>21</v>
      </c>
      <c r="B55">
        <v>12</v>
      </c>
      <c r="C55" t="s">
        <v>206</v>
      </c>
      <c r="D55" t="s">
        <v>1164</v>
      </c>
      <c r="E55" s="11">
        <v>15</v>
      </c>
      <c r="F55" s="11">
        <v>25</v>
      </c>
      <c r="G55">
        <v>2</v>
      </c>
      <c r="H55">
        <v>45</v>
      </c>
      <c r="I55" t="s">
        <v>1146</v>
      </c>
      <c r="J55" s="11">
        <f t="shared" si="0"/>
        <v>20</v>
      </c>
      <c r="K55" s="11">
        <f t="shared" si="1"/>
        <v>50</v>
      </c>
      <c r="L55" s="3">
        <f t="shared" si="2"/>
        <v>0.66666666666666674</v>
      </c>
    </row>
    <row r="56" spans="1:12" x14ac:dyDescent="0.25">
      <c r="A56">
        <v>22</v>
      </c>
      <c r="B56">
        <v>15</v>
      </c>
      <c r="C56" t="s">
        <v>128</v>
      </c>
      <c r="D56" t="s">
        <v>1162</v>
      </c>
      <c r="E56" s="11">
        <v>10</v>
      </c>
      <c r="F56" s="11">
        <v>18</v>
      </c>
      <c r="G56">
        <v>1</v>
      </c>
      <c r="H56">
        <v>32</v>
      </c>
      <c r="I56" t="s">
        <v>1144</v>
      </c>
      <c r="J56" s="11">
        <f t="shared" si="0"/>
        <v>8</v>
      </c>
      <c r="K56" s="11">
        <f t="shared" si="1"/>
        <v>18</v>
      </c>
      <c r="L56" s="3">
        <f t="shared" si="2"/>
        <v>0.8</v>
      </c>
    </row>
    <row r="57" spans="1:12" x14ac:dyDescent="0.25">
      <c r="A57">
        <v>22</v>
      </c>
      <c r="B57">
        <v>15</v>
      </c>
      <c r="C57" t="s">
        <v>88</v>
      </c>
      <c r="D57" t="s">
        <v>1158</v>
      </c>
      <c r="E57" s="11">
        <v>20</v>
      </c>
      <c r="F57" s="11">
        <v>34</v>
      </c>
      <c r="G57">
        <v>3</v>
      </c>
      <c r="H57">
        <v>19</v>
      </c>
      <c r="I57" t="s">
        <v>1144</v>
      </c>
      <c r="J57" s="11">
        <f t="shared" si="0"/>
        <v>42</v>
      </c>
      <c r="K57" s="11">
        <f t="shared" si="1"/>
        <v>102</v>
      </c>
      <c r="L57" s="3">
        <f t="shared" si="2"/>
        <v>0.7</v>
      </c>
    </row>
    <row r="58" spans="1:12" x14ac:dyDescent="0.25">
      <c r="A58">
        <v>22</v>
      </c>
      <c r="B58">
        <v>15</v>
      </c>
      <c r="C58" t="s">
        <v>62</v>
      </c>
      <c r="D58" t="s">
        <v>1151</v>
      </c>
      <c r="E58" s="11">
        <v>17</v>
      </c>
      <c r="F58" s="11">
        <v>29</v>
      </c>
      <c r="G58">
        <v>2</v>
      </c>
      <c r="H58">
        <v>13</v>
      </c>
      <c r="I58" t="s">
        <v>1146</v>
      </c>
      <c r="J58" s="11">
        <f t="shared" si="0"/>
        <v>24</v>
      </c>
      <c r="K58" s="11">
        <f t="shared" si="1"/>
        <v>58</v>
      </c>
      <c r="L58" s="3">
        <f t="shared" si="2"/>
        <v>0.70588235294117641</v>
      </c>
    </row>
    <row r="59" spans="1:12" x14ac:dyDescent="0.25">
      <c r="A59">
        <v>22</v>
      </c>
      <c r="B59">
        <v>15</v>
      </c>
      <c r="C59" t="s">
        <v>44</v>
      </c>
      <c r="D59" t="s">
        <v>1155</v>
      </c>
      <c r="E59" s="11">
        <v>21</v>
      </c>
      <c r="F59" s="11">
        <v>35</v>
      </c>
      <c r="G59">
        <v>1</v>
      </c>
      <c r="H59">
        <v>59</v>
      </c>
      <c r="I59" t="s">
        <v>1146</v>
      </c>
      <c r="J59" s="11">
        <f t="shared" si="0"/>
        <v>14</v>
      </c>
      <c r="K59" s="11">
        <f t="shared" si="1"/>
        <v>35</v>
      </c>
      <c r="L59" s="3">
        <f t="shared" si="2"/>
        <v>0.66666666666666674</v>
      </c>
    </row>
    <row r="60" spans="1:12" x14ac:dyDescent="0.25">
      <c r="A60">
        <v>23</v>
      </c>
      <c r="B60">
        <v>1</v>
      </c>
      <c r="C60" t="s">
        <v>191</v>
      </c>
      <c r="D60" t="s">
        <v>1154</v>
      </c>
      <c r="E60" s="11">
        <v>11</v>
      </c>
      <c r="F60" s="11">
        <v>19</v>
      </c>
      <c r="G60">
        <v>3</v>
      </c>
      <c r="H60">
        <v>46</v>
      </c>
      <c r="I60" t="s">
        <v>1146</v>
      </c>
      <c r="J60" s="11">
        <f t="shared" si="0"/>
        <v>24</v>
      </c>
      <c r="K60" s="11">
        <f t="shared" si="1"/>
        <v>57</v>
      </c>
      <c r="L60" s="3">
        <f t="shared" si="2"/>
        <v>0.72727272727272729</v>
      </c>
    </row>
    <row r="61" spans="1:12" x14ac:dyDescent="0.25">
      <c r="A61">
        <v>23</v>
      </c>
      <c r="B61">
        <v>1</v>
      </c>
      <c r="C61" t="s">
        <v>181</v>
      </c>
      <c r="D61" t="s">
        <v>1148</v>
      </c>
      <c r="E61" s="11">
        <v>16</v>
      </c>
      <c r="F61" s="11">
        <v>27</v>
      </c>
      <c r="G61">
        <v>3</v>
      </c>
      <c r="H61">
        <v>17</v>
      </c>
      <c r="I61" t="s">
        <v>1146</v>
      </c>
      <c r="J61" s="11">
        <f t="shared" si="0"/>
        <v>33</v>
      </c>
      <c r="K61" s="11">
        <f t="shared" si="1"/>
        <v>81</v>
      </c>
      <c r="L61" s="3">
        <f t="shared" si="2"/>
        <v>0.6875</v>
      </c>
    </row>
    <row r="62" spans="1:12" x14ac:dyDescent="0.25">
      <c r="A62">
        <v>24</v>
      </c>
      <c r="B62">
        <v>5</v>
      </c>
      <c r="C62" t="s">
        <v>267</v>
      </c>
      <c r="D62" t="s">
        <v>1163</v>
      </c>
      <c r="E62" s="11">
        <v>15</v>
      </c>
      <c r="F62" s="11">
        <v>26</v>
      </c>
      <c r="G62">
        <v>3</v>
      </c>
      <c r="H62">
        <v>45</v>
      </c>
      <c r="I62" t="s">
        <v>1144</v>
      </c>
      <c r="J62" s="11">
        <f t="shared" si="0"/>
        <v>33</v>
      </c>
      <c r="K62" s="11">
        <f t="shared" si="1"/>
        <v>78</v>
      </c>
      <c r="L62" s="3">
        <f t="shared" si="2"/>
        <v>0.73333333333333339</v>
      </c>
    </row>
    <row r="63" spans="1:12" x14ac:dyDescent="0.25">
      <c r="A63">
        <v>24</v>
      </c>
      <c r="B63">
        <v>5</v>
      </c>
      <c r="C63" t="s">
        <v>62</v>
      </c>
      <c r="D63" t="s">
        <v>1151</v>
      </c>
      <c r="E63" s="11">
        <v>17</v>
      </c>
      <c r="F63" s="11">
        <v>29</v>
      </c>
      <c r="G63">
        <v>1</v>
      </c>
      <c r="H63">
        <v>46</v>
      </c>
      <c r="I63" t="s">
        <v>1144</v>
      </c>
      <c r="J63" s="11">
        <f t="shared" si="0"/>
        <v>12</v>
      </c>
      <c r="K63" s="11">
        <f t="shared" si="1"/>
        <v>29</v>
      </c>
      <c r="L63" s="3">
        <f t="shared" si="2"/>
        <v>0.70588235294117641</v>
      </c>
    </row>
    <row r="64" spans="1:12" x14ac:dyDescent="0.25">
      <c r="A64">
        <v>24</v>
      </c>
      <c r="B64">
        <v>5</v>
      </c>
      <c r="C64" t="s">
        <v>342</v>
      </c>
      <c r="D64" t="s">
        <v>1160</v>
      </c>
      <c r="E64" s="11">
        <v>14</v>
      </c>
      <c r="F64" s="11">
        <v>23</v>
      </c>
      <c r="G64">
        <v>2</v>
      </c>
      <c r="H64">
        <v>42</v>
      </c>
      <c r="I64" t="s">
        <v>1146</v>
      </c>
      <c r="J64" s="11">
        <f t="shared" si="0"/>
        <v>18</v>
      </c>
      <c r="K64" s="11">
        <f t="shared" si="1"/>
        <v>46</v>
      </c>
      <c r="L64" s="3">
        <f t="shared" si="2"/>
        <v>0.64285714285714279</v>
      </c>
    </row>
    <row r="65" spans="1:12" x14ac:dyDescent="0.25">
      <c r="A65">
        <v>24</v>
      </c>
      <c r="B65">
        <v>5</v>
      </c>
      <c r="C65" t="s">
        <v>76</v>
      </c>
      <c r="D65" t="s">
        <v>1149</v>
      </c>
      <c r="E65" s="11">
        <v>25</v>
      </c>
      <c r="F65" s="11">
        <v>40</v>
      </c>
      <c r="G65">
        <v>2</v>
      </c>
      <c r="H65">
        <v>47</v>
      </c>
      <c r="I65" t="s">
        <v>1146</v>
      </c>
      <c r="J65" s="11">
        <f t="shared" si="0"/>
        <v>30</v>
      </c>
      <c r="K65" s="11">
        <f t="shared" si="1"/>
        <v>80</v>
      </c>
      <c r="L65" s="3">
        <f t="shared" si="2"/>
        <v>0.60000000000000009</v>
      </c>
    </row>
    <row r="66" spans="1:12" x14ac:dyDescent="0.25">
      <c r="A66">
        <v>25</v>
      </c>
      <c r="B66">
        <v>12</v>
      </c>
      <c r="C66" t="s">
        <v>88</v>
      </c>
      <c r="D66" t="s">
        <v>1158</v>
      </c>
      <c r="E66" s="11">
        <v>20</v>
      </c>
      <c r="F66" s="11">
        <v>34</v>
      </c>
      <c r="G66">
        <v>1</v>
      </c>
      <c r="H66">
        <v>35</v>
      </c>
      <c r="I66" t="s">
        <v>1146</v>
      </c>
      <c r="J66" s="11">
        <f t="shared" si="0"/>
        <v>14</v>
      </c>
      <c r="K66" s="11">
        <f t="shared" si="1"/>
        <v>34</v>
      </c>
      <c r="L66" s="3">
        <f t="shared" si="2"/>
        <v>0.7</v>
      </c>
    </row>
    <row r="67" spans="1:12" x14ac:dyDescent="0.25">
      <c r="A67">
        <v>26</v>
      </c>
      <c r="B67">
        <v>18</v>
      </c>
      <c r="C67" t="s">
        <v>128</v>
      </c>
      <c r="D67" t="s">
        <v>1162</v>
      </c>
      <c r="E67" s="11">
        <v>10</v>
      </c>
      <c r="F67" s="11">
        <v>18</v>
      </c>
      <c r="G67">
        <v>2</v>
      </c>
      <c r="H67">
        <v>13</v>
      </c>
      <c r="I67" t="s">
        <v>1146</v>
      </c>
      <c r="J67" s="11">
        <f t="shared" ref="J67:J130" si="3">G67*(F67-E67)</f>
        <v>16</v>
      </c>
      <c r="K67" s="11">
        <f t="shared" ref="K67:K130" si="4">F67*G67</f>
        <v>36</v>
      </c>
      <c r="L67" s="3">
        <f t="shared" ref="L67:L130" si="5">(F67/E67)-1</f>
        <v>0.8</v>
      </c>
    </row>
    <row r="68" spans="1:12" x14ac:dyDescent="0.25">
      <c r="A68">
        <v>26</v>
      </c>
      <c r="B68">
        <v>18</v>
      </c>
      <c r="C68" t="s">
        <v>113</v>
      </c>
      <c r="D68" t="s">
        <v>1161</v>
      </c>
      <c r="E68" s="11">
        <v>13</v>
      </c>
      <c r="F68" s="11">
        <v>21</v>
      </c>
      <c r="G68">
        <v>2</v>
      </c>
      <c r="H68">
        <v>54</v>
      </c>
      <c r="I68" t="s">
        <v>1144</v>
      </c>
      <c r="J68" s="11">
        <f t="shared" si="3"/>
        <v>16</v>
      </c>
      <c r="K68" s="11">
        <f t="shared" si="4"/>
        <v>42</v>
      </c>
      <c r="L68" s="3">
        <f t="shared" si="5"/>
        <v>0.61538461538461542</v>
      </c>
    </row>
    <row r="69" spans="1:12" x14ac:dyDescent="0.25">
      <c r="A69">
        <v>26</v>
      </c>
      <c r="B69">
        <v>18</v>
      </c>
      <c r="C69" t="s">
        <v>270</v>
      </c>
      <c r="D69" t="s">
        <v>1143</v>
      </c>
      <c r="E69" s="11">
        <v>14</v>
      </c>
      <c r="F69" s="11">
        <v>24</v>
      </c>
      <c r="G69">
        <v>2</v>
      </c>
      <c r="H69">
        <v>42</v>
      </c>
      <c r="I69" t="s">
        <v>1146</v>
      </c>
      <c r="J69" s="11">
        <f t="shared" si="3"/>
        <v>20</v>
      </c>
      <c r="K69" s="11">
        <f t="shared" si="4"/>
        <v>48</v>
      </c>
      <c r="L69" s="3">
        <f t="shared" si="5"/>
        <v>0.71428571428571419</v>
      </c>
    </row>
    <row r="70" spans="1:12" x14ac:dyDescent="0.25">
      <c r="A70">
        <v>27</v>
      </c>
      <c r="B70">
        <v>4</v>
      </c>
      <c r="C70" t="s">
        <v>44</v>
      </c>
      <c r="D70" t="s">
        <v>1155</v>
      </c>
      <c r="E70" s="11">
        <v>21</v>
      </c>
      <c r="F70" s="11">
        <v>35</v>
      </c>
      <c r="G70">
        <v>1</v>
      </c>
      <c r="H70">
        <v>17</v>
      </c>
      <c r="I70" t="s">
        <v>1144</v>
      </c>
      <c r="J70" s="11">
        <f t="shared" si="3"/>
        <v>14</v>
      </c>
      <c r="K70" s="11">
        <f t="shared" si="4"/>
        <v>35</v>
      </c>
      <c r="L70" s="3">
        <f t="shared" si="5"/>
        <v>0.66666666666666674</v>
      </c>
    </row>
    <row r="71" spans="1:12" x14ac:dyDescent="0.25">
      <c r="A71">
        <v>27</v>
      </c>
      <c r="B71">
        <v>4</v>
      </c>
      <c r="C71" t="s">
        <v>267</v>
      </c>
      <c r="D71" t="s">
        <v>1163</v>
      </c>
      <c r="E71" s="11">
        <v>15</v>
      </c>
      <c r="F71" s="11">
        <v>26</v>
      </c>
      <c r="G71">
        <v>1</v>
      </c>
      <c r="H71">
        <v>38</v>
      </c>
      <c r="I71" t="s">
        <v>1146</v>
      </c>
      <c r="J71" s="11">
        <f t="shared" si="3"/>
        <v>11</v>
      </c>
      <c r="K71" s="11">
        <f t="shared" si="4"/>
        <v>26</v>
      </c>
      <c r="L71" s="3">
        <f t="shared" si="5"/>
        <v>0.73333333333333339</v>
      </c>
    </row>
    <row r="72" spans="1:12" x14ac:dyDescent="0.25">
      <c r="A72">
        <v>28</v>
      </c>
      <c r="B72">
        <v>2</v>
      </c>
      <c r="C72" t="s">
        <v>128</v>
      </c>
      <c r="D72" t="s">
        <v>1162</v>
      </c>
      <c r="E72" s="11">
        <v>10</v>
      </c>
      <c r="F72" s="11">
        <v>18</v>
      </c>
      <c r="G72">
        <v>2</v>
      </c>
      <c r="H72">
        <v>17</v>
      </c>
      <c r="I72" t="s">
        <v>1146</v>
      </c>
      <c r="J72" s="11">
        <f t="shared" si="3"/>
        <v>16</v>
      </c>
      <c r="K72" s="11">
        <f t="shared" si="4"/>
        <v>36</v>
      </c>
      <c r="L72" s="3">
        <f t="shared" si="5"/>
        <v>0.8</v>
      </c>
    </row>
    <row r="73" spans="1:12" x14ac:dyDescent="0.25">
      <c r="A73">
        <v>28</v>
      </c>
      <c r="B73">
        <v>2</v>
      </c>
      <c r="C73" t="s">
        <v>62</v>
      </c>
      <c r="D73" t="s">
        <v>1151</v>
      </c>
      <c r="E73" s="11">
        <v>17</v>
      </c>
      <c r="F73" s="11">
        <v>29</v>
      </c>
      <c r="G73">
        <v>2</v>
      </c>
      <c r="H73">
        <v>39</v>
      </c>
      <c r="I73" t="s">
        <v>1146</v>
      </c>
      <c r="J73" s="11">
        <f t="shared" si="3"/>
        <v>24</v>
      </c>
      <c r="K73" s="11">
        <f t="shared" si="4"/>
        <v>58</v>
      </c>
      <c r="L73" s="3">
        <f t="shared" si="5"/>
        <v>0.70588235294117641</v>
      </c>
    </row>
    <row r="74" spans="1:12" x14ac:dyDescent="0.25">
      <c r="A74">
        <v>29</v>
      </c>
      <c r="B74">
        <v>20</v>
      </c>
      <c r="C74" t="s">
        <v>206</v>
      </c>
      <c r="D74" t="s">
        <v>1164</v>
      </c>
      <c r="E74" s="11">
        <v>15</v>
      </c>
      <c r="F74" s="11">
        <v>25</v>
      </c>
      <c r="G74">
        <v>3</v>
      </c>
      <c r="H74">
        <v>22</v>
      </c>
      <c r="I74" t="s">
        <v>1146</v>
      </c>
      <c r="J74" s="11">
        <f t="shared" si="3"/>
        <v>30</v>
      </c>
      <c r="K74" s="11">
        <f t="shared" si="4"/>
        <v>75</v>
      </c>
      <c r="L74" s="3">
        <f t="shared" si="5"/>
        <v>0.66666666666666674</v>
      </c>
    </row>
    <row r="75" spans="1:12" x14ac:dyDescent="0.25">
      <c r="A75">
        <v>29</v>
      </c>
      <c r="B75">
        <v>20</v>
      </c>
      <c r="C75" t="s">
        <v>128</v>
      </c>
      <c r="D75" t="s">
        <v>1162</v>
      </c>
      <c r="E75" s="11">
        <v>10</v>
      </c>
      <c r="F75" s="11">
        <v>18</v>
      </c>
      <c r="G75">
        <v>2</v>
      </c>
      <c r="H75">
        <v>18</v>
      </c>
      <c r="I75" t="s">
        <v>1144</v>
      </c>
      <c r="J75" s="11">
        <f t="shared" si="3"/>
        <v>16</v>
      </c>
      <c r="K75" s="11">
        <f t="shared" si="4"/>
        <v>36</v>
      </c>
      <c r="L75" s="3">
        <f t="shared" si="5"/>
        <v>0.8</v>
      </c>
    </row>
    <row r="76" spans="1:12" x14ac:dyDescent="0.25">
      <c r="A76">
        <v>29</v>
      </c>
      <c r="B76">
        <v>20</v>
      </c>
      <c r="C76" t="s">
        <v>197</v>
      </c>
      <c r="D76" t="s">
        <v>1147</v>
      </c>
      <c r="E76" s="11">
        <v>19</v>
      </c>
      <c r="F76" s="11">
        <v>31</v>
      </c>
      <c r="G76">
        <v>2</v>
      </c>
      <c r="H76">
        <v>31</v>
      </c>
      <c r="I76" t="s">
        <v>1146</v>
      </c>
      <c r="J76" s="11">
        <f t="shared" si="3"/>
        <v>24</v>
      </c>
      <c r="K76" s="11">
        <f t="shared" si="4"/>
        <v>62</v>
      </c>
      <c r="L76" s="3">
        <f t="shared" si="5"/>
        <v>0.63157894736842102</v>
      </c>
    </row>
    <row r="77" spans="1:12" x14ac:dyDescent="0.25">
      <c r="A77">
        <v>30</v>
      </c>
      <c r="B77">
        <v>14</v>
      </c>
      <c r="C77" t="s">
        <v>267</v>
      </c>
      <c r="D77" t="s">
        <v>1163</v>
      </c>
      <c r="E77" s="11">
        <v>15</v>
      </c>
      <c r="F77" s="11">
        <v>26</v>
      </c>
      <c r="G77">
        <v>2</v>
      </c>
      <c r="H77">
        <v>14</v>
      </c>
      <c r="I77" t="s">
        <v>1144</v>
      </c>
      <c r="J77" s="11">
        <f t="shared" si="3"/>
        <v>22</v>
      </c>
      <c r="K77" s="11">
        <f t="shared" si="4"/>
        <v>52</v>
      </c>
      <c r="L77" s="3">
        <f t="shared" si="5"/>
        <v>0.73333333333333339</v>
      </c>
    </row>
    <row r="78" spans="1:12" x14ac:dyDescent="0.25">
      <c r="A78">
        <v>30</v>
      </c>
      <c r="B78">
        <v>14</v>
      </c>
      <c r="C78" t="s">
        <v>252</v>
      </c>
      <c r="D78" t="s">
        <v>1159</v>
      </c>
      <c r="E78" s="11">
        <v>12</v>
      </c>
      <c r="F78" s="11">
        <v>20</v>
      </c>
      <c r="G78">
        <v>3</v>
      </c>
      <c r="H78">
        <v>55</v>
      </c>
      <c r="I78" t="s">
        <v>1144</v>
      </c>
      <c r="J78" s="11">
        <f t="shared" si="3"/>
        <v>24</v>
      </c>
      <c r="K78" s="11">
        <f t="shared" si="4"/>
        <v>60</v>
      </c>
      <c r="L78" s="3">
        <f t="shared" si="5"/>
        <v>0.66666666666666674</v>
      </c>
    </row>
    <row r="79" spans="1:12" x14ac:dyDescent="0.25">
      <c r="A79">
        <v>31</v>
      </c>
      <c r="B79">
        <v>13</v>
      </c>
      <c r="C79" t="s">
        <v>62</v>
      </c>
      <c r="D79" t="s">
        <v>1151</v>
      </c>
      <c r="E79" s="11">
        <v>17</v>
      </c>
      <c r="F79" s="11">
        <v>29</v>
      </c>
      <c r="G79">
        <v>1</v>
      </c>
      <c r="H79">
        <v>59</v>
      </c>
      <c r="I79" t="s">
        <v>1146</v>
      </c>
      <c r="J79" s="11">
        <f t="shared" si="3"/>
        <v>12</v>
      </c>
      <c r="K79" s="11">
        <f t="shared" si="4"/>
        <v>29</v>
      </c>
      <c r="L79" s="3">
        <f t="shared" si="5"/>
        <v>0.70588235294117641</v>
      </c>
    </row>
    <row r="80" spans="1:12" x14ac:dyDescent="0.25">
      <c r="A80">
        <v>31</v>
      </c>
      <c r="B80">
        <v>13</v>
      </c>
      <c r="C80" t="s">
        <v>191</v>
      </c>
      <c r="D80" t="s">
        <v>1154</v>
      </c>
      <c r="E80" s="11">
        <v>11</v>
      </c>
      <c r="F80" s="11">
        <v>19</v>
      </c>
      <c r="G80">
        <v>2</v>
      </c>
      <c r="H80">
        <v>46</v>
      </c>
      <c r="I80" t="s">
        <v>1146</v>
      </c>
      <c r="J80" s="11">
        <f t="shared" si="3"/>
        <v>16</v>
      </c>
      <c r="K80" s="11">
        <f t="shared" si="4"/>
        <v>38</v>
      </c>
      <c r="L80" s="3">
        <f t="shared" si="5"/>
        <v>0.72727272727272729</v>
      </c>
    </row>
    <row r="81" spans="1:12" x14ac:dyDescent="0.25">
      <c r="A81">
        <v>32</v>
      </c>
      <c r="B81">
        <v>5</v>
      </c>
      <c r="C81" t="s">
        <v>425</v>
      </c>
      <c r="D81" t="s">
        <v>1156</v>
      </c>
      <c r="E81" s="11">
        <v>19</v>
      </c>
      <c r="F81" s="11">
        <v>32</v>
      </c>
      <c r="G81">
        <v>2</v>
      </c>
      <c r="H81">
        <v>50</v>
      </c>
      <c r="I81" t="s">
        <v>1146</v>
      </c>
      <c r="J81" s="11">
        <f t="shared" si="3"/>
        <v>26</v>
      </c>
      <c r="K81" s="11">
        <f t="shared" si="4"/>
        <v>64</v>
      </c>
      <c r="L81" s="3">
        <f t="shared" si="5"/>
        <v>0.68421052631578938</v>
      </c>
    </row>
    <row r="82" spans="1:12" x14ac:dyDescent="0.25">
      <c r="A82">
        <v>32</v>
      </c>
      <c r="B82">
        <v>5</v>
      </c>
      <c r="C82" t="s">
        <v>450</v>
      </c>
      <c r="D82" t="s">
        <v>1152</v>
      </c>
      <c r="E82" s="11">
        <v>20</v>
      </c>
      <c r="F82" s="11">
        <v>33</v>
      </c>
      <c r="G82">
        <v>1</v>
      </c>
      <c r="H82">
        <v>20</v>
      </c>
      <c r="I82" t="s">
        <v>1146</v>
      </c>
      <c r="J82" s="11">
        <f t="shared" si="3"/>
        <v>13</v>
      </c>
      <c r="K82" s="11">
        <f t="shared" si="4"/>
        <v>33</v>
      </c>
      <c r="L82" s="3">
        <f t="shared" si="5"/>
        <v>0.64999999999999991</v>
      </c>
    </row>
    <row r="83" spans="1:12" x14ac:dyDescent="0.25">
      <c r="A83">
        <v>32</v>
      </c>
      <c r="B83">
        <v>5</v>
      </c>
      <c r="C83" t="s">
        <v>267</v>
      </c>
      <c r="D83" t="s">
        <v>1163</v>
      </c>
      <c r="E83" s="11">
        <v>15</v>
      </c>
      <c r="F83" s="11">
        <v>26</v>
      </c>
      <c r="G83">
        <v>3</v>
      </c>
      <c r="H83">
        <v>35</v>
      </c>
      <c r="I83" t="s">
        <v>1144</v>
      </c>
      <c r="J83" s="11">
        <f t="shared" si="3"/>
        <v>33</v>
      </c>
      <c r="K83" s="11">
        <f t="shared" si="4"/>
        <v>78</v>
      </c>
      <c r="L83" s="3">
        <f t="shared" si="5"/>
        <v>0.73333333333333339</v>
      </c>
    </row>
    <row r="84" spans="1:12" x14ac:dyDescent="0.25">
      <c r="A84">
        <v>32</v>
      </c>
      <c r="B84">
        <v>5</v>
      </c>
      <c r="C84" t="s">
        <v>128</v>
      </c>
      <c r="D84" t="s">
        <v>1162</v>
      </c>
      <c r="E84" s="11">
        <v>10</v>
      </c>
      <c r="F84" s="11">
        <v>18</v>
      </c>
      <c r="G84">
        <v>2</v>
      </c>
      <c r="H84">
        <v>23</v>
      </c>
      <c r="I84" t="s">
        <v>1144</v>
      </c>
      <c r="J84" s="11">
        <f t="shared" si="3"/>
        <v>16</v>
      </c>
      <c r="K84" s="11">
        <f t="shared" si="4"/>
        <v>36</v>
      </c>
      <c r="L84" s="3">
        <f t="shared" si="5"/>
        <v>0.8</v>
      </c>
    </row>
    <row r="85" spans="1:12" x14ac:dyDescent="0.25">
      <c r="A85">
        <v>33</v>
      </c>
      <c r="B85">
        <v>4</v>
      </c>
      <c r="C85" t="s">
        <v>44</v>
      </c>
      <c r="D85" t="s">
        <v>1155</v>
      </c>
      <c r="E85" s="11">
        <v>21</v>
      </c>
      <c r="F85" s="11">
        <v>35</v>
      </c>
      <c r="G85">
        <v>3</v>
      </c>
      <c r="H85">
        <v>6</v>
      </c>
      <c r="I85" t="s">
        <v>1146</v>
      </c>
      <c r="J85" s="11">
        <f t="shared" si="3"/>
        <v>42</v>
      </c>
      <c r="K85" s="11">
        <f t="shared" si="4"/>
        <v>105</v>
      </c>
      <c r="L85" s="3">
        <f t="shared" si="5"/>
        <v>0.66666666666666674</v>
      </c>
    </row>
    <row r="86" spans="1:12" x14ac:dyDescent="0.25">
      <c r="A86">
        <v>33</v>
      </c>
      <c r="B86">
        <v>4</v>
      </c>
      <c r="C86" t="s">
        <v>181</v>
      </c>
      <c r="D86" t="s">
        <v>1148</v>
      </c>
      <c r="E86" s="11">
        <v>16</v>
      </c>
      <c r="F86" s="11">
        <v>27</v>
      </c>
      <c r="G86">
        <v>1</v>
      </c>
      <c r="H86">
        <v>59</v>
      </c>
      <c r="I86" t="s">
        <v>1144</v>
      </c>
      <c r="J86" s="11">
        <f t="shared" si="3"/>
        <v>11</v>
      </c>
      <c r="K86" s="11">
        <f t="shared" si="4"/>
        <v>27</v>
      </c>
      <c r="L86" s="3">
        <f t="shared" si="5"/>
        <v>0.6875</v>
      </c>
    </row>
    <row r="87" spans="1:12" x14ac:dyDescent="0.25">
      <c r="A87">
        <v>33</v>
      </c>
      <c r="B87">
        <v>4</v>
      </c>
      <c r="C87" t="s">
        <v>425</v>
      </c>
      <c r="D87" t="s">
        <v>1156</v>
      </c>
      <c r="E87" s="11">
        <v>19</v>
      </c>
      <c r="F87" s="11">
        <v>32</v>
      </c>
      <c r="G87">
        <v>3</v>
      </c>
      <c r="H87">
        <v>55</v>
      </c>
      <c r="I87" t="s">
        <v>1146</v>
      </c>
      <c r="J87" s="11">
        <f t="shared" si="3"/>
        <v>39</v>
      </c>
      <c r="K87" s="11">
        <f t="shared" si="4"/>
        <v>96</v>
      </c>
      <c r="L87" s="3">
        <f t="shared" si="5"/>
        <v>0.68421052631578938</v>
      </c>
    </row>
    <row r="88" spans="1:12" x14ac:dyDescent="0.25">
      <c r="A88">
        <v>33</v>
      </c>
      <c r="B88">
        <v>4</v>
      </c>
      <c r="C88" t="s">
        <v>267</v>
      </c>
      <c r="D88" t="s">
        <v>1163</v>
      </c>
      <c r="E88" s="11">
        <v>15</v>
      </c>
      <c r="F88" s="11">
        <v>26</v>
      </c>
      <c r="G88">
        <v>3</v>
      </c>
      <c r="H88">
        <v>10</v>
      </c>
      <c r="I88" t="s">
        <v>1144</v>
      </c>
      <c r="J88" s="11">
        <f t="shared" si="3"/>
        <v>33</v>
      </c>
      <c r="K88" s="11">
        <f t="shared" si="4"/>
        <v>78</v>
      </c>
      <c r="L88" s="3">
        <f t="shared" si="5"/>
        <v>0.73333333333333339</v>
      </c>
    </row>
    <row r="89" spans="1:12" x14ac:dyDescent="0.25">
      <c r="A89">
        <v>34</v>
      </c>
      <c r="B89">
        <v>15</v>
      </c>
      <c r="C89" t="s">
        <v>88</v>
      </c>
      <c r="D89" t="s">
        <v>1158</v>
      </c>
      <c r="E89" s="11">
        <v>20</v>
      </c>
      <c r="F89" s="11">
        <v>34</v>
      </c>
      <c r="G89">
        <v>1</v>
      </c>
      <c r="H89">
        <v>46</v>
      </c>
      <c r="I89" t="s">
        <v>1144</v>
      </c>
      <c r="J89" s="11">
        <f t="shared" si="3"/>
        <v>14</v>
      </c>
      <c r="K89" s="11">
        <f t="shared" si="4"/>
        <v>34</v>
      </c>
      <c r="L89" s="3">
        <f t="shared" si="5"/>
        <v>0.7</v>
      </c>
    </row>
    <row r="90" spans="1:12" x14ac:dyDescent="0.25">
      <c r="A90">
        <v>34</v>
      </c>
      <c r="B90">
        <v>15</v>
      </c>
      <c r="C90" t="s">
        <v>267</v>
      </c>
      <c r="D90" t="s">
        <v>1163</v>
      </c>
      <c r="E90" s="11">
        <v>15</v>
      </c>
      <c r="F90" s="11">
        <v>26</v>
      </c>
      <c r="G90">
        <v>3</v>
      </c>
      <c r="H90">
        <v>19</v>
      </c>
      <c r="I90" t="s">
        <v>1146</v>
      </c>
      <c r="J90" s="11">
        <f t="shared" si="3"/>
        <v>33</v>
      </c>
      <c r="K90" s="11">
        <f t="shared" si="4"/>
        <v>78</v>
      </c>
      <c r="L90" s="3">
        <f t="shared" si="5"/>
        <v>0.73333333333333339</v>
      </c>
    </row>
    <row r="91" spans="1:12" x14ac:dyDescent="0.25">
      <c r="A91">
        <v>35</v>
      </c>
      <c r="B91">
        <v>13</v>
      </c>
      <c r="C91" t="s">
        <v>111</v>
      </c>
      <c r="D91" t="s">
        <v>1145</v>
      </c>
      <c r="E91" s="11">
        <v>18</v>
      </c>
      <c r="F91" s="11">
        <v>30</v>
      </c>
      <c r="G91">
        <v>3</v>
      </c>
      <c r="H91">
        <v>5</v>
      </c>
      <c r="I91" t="s">
        <v>1146</v>
      </c>
      <c r="J91" s="11">
        <f t="shared" si="3"/>
        <v>36</v>
      </c>
      <c r="K91" s="11">
        <f t="shared" si="4"/>
        <v>90</v>
      </c>
      <c r="L91" s="3">
        <f t="shared" si="5"/>
        <v>0.66666666666666674</v>
      </c>
    </row>
    <row r="92" spans="1:12" x14ac:dyDescent="0.25">
      <c r="A92">
        <v>35</v>
      </c>
      <c r="B92">
        <v>13</v>
      </c>
      <c r="C92" t="s">
        <v>62</v>
      </c>
      <c r="D92" t="s">
        <v>1151</v>
      </c>
      <c r="E92" s="11">
        <v>17</v>
      </c>
      <c r="F92" s="11">
        <v>29</v>
      </c>
      <c r="G92">
        <v>1</v>
      </c>
      <c r="H92">
        <v>8</v>
      </c>
      <c r="I92" t="s">
        <v>1144</v>
      </c>
      <c r="J92" s="11">
        <f t="shared" si="3"/>
        <v>12</v>
      </c>
      <c r="K92" s="11">
        <f t="shared" si="4"/>
        <v>29</v>
      </c>
      <c r="L92" s="3">
        <f t="shared" si="5"/>
        <v>0.70588235294117641</v>
      </c>
    </row>
    <row r="93" spans="1:12" x14ac:dyDescent="0.25">
      <c r="A93">
        <v>35</v>
      </c>
      <c r="B93">
        <v>13</v>
      </c>
      <c r="C93" t="s">
        <v>450</v>
      </c>
      <c r="D93" t="s">
        <v>1152</v>
      </c>
      <c r="E93" s="11">
        <v>20</v>
      </c>
      <c r="F93" s="11">
        <v>33</v>
      </c>
      <c r="G93">
        <v>1</v>
      </c>
      <c r="H93">
        <v>21</v>
      </c>
      <c r="I93" t="s">
        <v>1144</v>
      </c>
      <c r="J93" s="11">
        <f t="shared" si="3"/>
        <v>13</v>
      </c>
      <c r="K93" s="11">
        <f t="shared" si="4"/>
        <v>33</v>
      </c>
      <c r="L93" s="3">
        <f t="shared" si="5"/>
        <v>0.64999999999999991</v>
      </c>
    </row>
    <row r="94" spans="1:12" x14ac:dyDescent="0.25">
      <c r="A94">
        <v>35</v>
      </c>
      <c r="B94">
        <v>13</v>
      </c>
      <c r="C94" t="s">
        <v>197</v>
      </c>
      <c r="D94" t="s">
        <v>1147</v>
      </c>
      <c r="E94" s="11">
        <v>19</v>
      </c>
      <c r="F94" s="11">
        <v>31</v>
      </c>
      <c r="G94">
        <v>2</v>
      </c>
      <c r="H94">
        <v>31</v>
      </c>
      <c r="I94" t="s">
        <v>1146</v>
      </c>
      <c r="J94" s="11">
        <f t="shared" si="3"/>
        <v>24</v>
      </c>
      <c r="K94" s="11">
        <f t="shared" si="4"/>
        <v>62</v>
      </c>
      <c r="L94" s="3">
        <f t="shared" si="5"/>
        <v>0.63157894736842102</v>
      </c>
    </row>
    <row r="95" spans="1:12" x14ac:dyDescent="0.25">
      <c r="A95">
        <v>36</v>
      </c>
      <c r="B95">
        <v>5</v>
      </c>
      <c r="C95" t="s">
        <v>111</v>
      </c>
      <c r="D95" t="s">
        <v>1145</v>
      </c>
      <c r="E95" s="11">
        <v>18</v>
      </c>
      <c r="F95" s="11">
        <v>30</v>
      </c>
      <c r="G95">
        <v>1</v>
      </c>
      <c r="H95">
        <v>38</v>
      </c>
      <c r="I95" t="s">
        <v>1144</v>
      </c>
      <c r="J95" s="11">
        <f t="shared" si="3"/>
        <v>12</v>
      </c>
      <c r="K95" s="11">
        <f t="shared" si="4"/>
        <v>30</v>
      </c>
      <c r="L95" s="3">
        <f t="shared" si="5"/>
        <v>0.66666666666666674</v>
      </c>
    </row>
    <row r="96" spans="1:12" x14ac:dyDescent="0.25">
      <c r="A96">
        <v>37</v>
      </c>
      <c r="B96">
        <v>20</v>
      </c>
      <c r="C96" t="s">
        <v>113</v>
      </c>
      <c r="D96" t="s">
        <v>1161</v>
      </c>
      <c r="E96" s="11">
        <v>13</v>
      </c>
      <c r="F96" s="11">
        <v>21</v>
      </c>
      <c r="G96">
        <v>1</v>
      </c>
      <c r="H96">
        <v>47</v>
      </c>
      <c r="I96" t="s">
        <v>1144</v>
      </c>
      <c r="J96" s="11">
        <f t="shared" si="3"/>
        <v>8</v>
      </c>
      <c r="K96" s="11">
        <f t="shared" si="4"/>
        <v>21</v>
      </c>
      <c r="L96" s="3">
        <f t="shared" si="5"/>
        <v>0.61538461538461542</v>
      </c>
    </row>
    <row r="97" spans="1:12" x14ac:dyDescent="0.25">
      <c r="A97">
        <v>38</v>
      </c>
      <c r="B97">
        <v>10</v>
      </c>
      <c r="C97" t="s">
        <v>197</v>
      </c>
      <c r="D97" t="s">
        <v>1147</v>
      </c>
      <c r="E97" s="11">
        <v>19</v>
      </c>
      <c r="F97" s="11">
        <v>31</v>
      </c>
      <c r="G97">
        <v>3</v>
      </c>
      <c r="H97">
        <v>21</v>
      </c>
      <c r="I97" t="s">
        <v>1146</v>
      </c>
      <c r="J97" s="11">
        <f t="shared" si="3"/>
        <v>36</v>
      </c>
      <c r="K97" s="11">
        <f t="shared" si="4"/>
        <v>93</v>
      </c>
      <c r="L97" s="3">
        <f t="shared" si="5"/>
        <v>0.63157894736842102</v>
      </c>
    </row>
    <row r="98" spans="1:12" x14ac:dyDescent="0.25">
      <c r="A98">
        <v>38</v>
      </c>
      <c r="B98">
        <v>10</v>
      </c>
      <c r="C98" t="s">
        <v>44</v>
      </c>
      <c r="D98" t="s">
        <v>1155</v>
      </c>
      <c r="E98" s="11">
        <v>21</v>
      </c>
      <c r="F98" s="11">
        <v>35</v>
      </c>
      <c r="G98">
        <v>2</v>
      </c>
      <c r="H98">
        <v>34</v>
      </c>
      <c r="I98" t="s">
        <v>1144</v>
      </c>
      <c r="J98" s="11">
        <f t="shared" si="3"/>
        <v>28</v>
      </c>
      <c r="K98" s="11">
        <f t="shared" si="4"/>
        <v>70</v>
      </c>
      <c r="L98" s="3">
        <f t="shared" si="5"/>
        <v>0.66666666666666674</v>
      </c>
    </row>
    <row r="99" spans="1:12" x14ac:dyDescent="0.25">
      <c r="A99">
        <v>38</v>
      </c>
      <c r="B99">
        <v>10</v>
      </c>
      <c r="C99" t="s">
        <v>117</v>
      </c>
      <c r="D99" t="s">
        <v>1150</v>
      </c>
      <c r="E99" s="11">
        <v>22</v>
      </c>
      <c r="F99" s="11">
        <v>36</v>
      </c>
      <c r="G99">
        <v>2</v>
      </c>
      <c r="H99">
        <v>43</v>
      </c>
      <c r="I99" t="s">
        <v>1144</v>
      </c>
      <c r="J99" s="11">
        <f t="shared" si="3"/>
        <v>28</v>
      </c>
      <c r="K99" s="11">
        <f t="shared" si="4"/>
        <v>72</v>
      </c>
      <c r="L99" s="3">
        <f t="shared" si="5"/>
        <v>0.63636363636363646</v>
      </c>
    </row>
    <row r="100" spans="1:12" x14ac:dyDescent="0.25">
      <c r="A100">
        <v>39</v>
      </c>
      <c r="B100">
        <v>15</v>
      </c>
      <c r="C100" t="s">
        <v>117</v>
      </c>
      <c r="D100" t="s">
        <v>1150</v>
      </c>
      <c r="E100" s="11">
        <v>22</v>
      </c>
      <c r="F100" s="11">
        <v>36</v>
      </c>
      <c r="G100">
        <v>3</v>
      </c>
      <c r="H100">
        <v>57</v>
      </c>
      <c r="I100" t="s">
        <v>1144</v>
      </c>
      <c r="J100" s="11">
        <f t="shared" si="3"/>
        <v>42</v>
      </c>
      <c r="K100" s="11">
        <f t="shared" si="4"/>
        <v>108</v>
      </c>
      <c r="L100" s="3">
        <f t="shared" si="5"/>
        <v>0.63636363636363646</v>
      </c>
    </row>
    <row r="101" spans="1:12" x14ac:dyDescent="0.25">
      <c r="A101">
        <v>40</v>
      </c>
      <c r="B101">
        <v>1</v>
      </c>
      <c r="C101" t="s">
        <v>62</v>
      </c>
      <c r="D101" t="s">
        <v>1151</v>
      </c>
      <c r="E101" s="11">
        <v>17</v>
      </c>
      <c r="F101" s="11">
        <v>29</v>
      </c>
      <c r="G101">
        <v>3</v>
      </c>
      <c r="H101">
        <v>15</v>
      </c>
      <c r="I101" t="s">
        <v>1146</v>
      </c>
      <c r="J101" s="11">
        <f t="shared" si="3"/>
        <v>36</v>
      </c>
      <c r="K101" s="11">
        <f t="shared" si="4"/>
        <v>87</v>
      </c>
      <c r="L101" s="3">
        <f t="shared" si="5"/>
        <v>0.70588235294117641</v>
      </c>
    </row>
    <row r="102" spans="1:12" x14ac:dyDescent="0.25">
      <c r="A102">
        <v>40</v>
      </c>
      <c r="B102">
        <v>1</v>
      </c>
      <c r="C102" t="s">
        <v>450</v>
      </c>
      <c r="D102" t="s">
        <v>1152</v>
      </c>
      <c r="E102" s="11">
        <v>20</v>
      </c>
      <c r="F102" s="11">
        <v>33</v>
      </c>
      <c r="G102">
        <v>1</v>
      </c>
      <c r="H102">
        <v>50</v>
      </c>
      <c r="I102" t="s">
        <v>1146</v>
      </c>
      <c r="J102" s="11">
        <f t="shared" si="3"/>
        <v>13</v>
      </c>
      <c r="K102" s="11">
        <f t="shared" si="4"/>
        <v>33</v>
      </c>
      <c r="L102" s="3">
        <f t="shared" si="5"/>
        <v>0.64999999999999991</v>
      </c>
    </row>
    <row r="103" spans="1:12" x14ac:dyDescent="0.25">
      <c r="A103">
        <v>40</v>
      </c>
      <c r="B103">
        <v>1</v>
      </c>
      <c r="C103" t="s">
        <v>68</v>
      </c>
      <c r="D103" t="s">
        <v>1153</v>
      </c>
      <c r="E103" s="11">
        <v>16</v>
      </c>
      <c r="F103" s="11">
        <v>28</v>
      </c>
      <c r="G103">
        <v>1</v>
      </c>
      <c r="H103">
        <v>13</v>
      </c>
      <c r="I103" t="s">
        <v>1146</v>
      </c>
      <c r="J103" s="11">
        <f t="shared" si="3"/>
        <v>12</v>
      </c>
      <c r="K103" s="11">
        <f t="shared" si="4"/>
        <v>28</v>
      </c>
      <c r="L103" s="3">
        <f t="shared" si="5"/>
        <v>0.75</v>
      </c>
    </row>
    <row r="104" spans="1:12" x14ac:dyDescent="0.25">
      <c r="A104">
        <v>41</v>
      </c>
      <c r="B104">
        <v>7</v>
      </c>
      <c r="C104" t="s">
        <v>425</v>
      </c>
      <c r="D104" t="s">
        <v>1156</v>
      </c>
      <c r="E104" s="11">
        <v>19</v>
      </c>
      <c r="F104" s="11">
        <v>32</v>
      </c>
      <c r="G104">
        <v>3</v>
      </c>
      <c r="H104">
        <v>23</v>
      </c>
      <c r="I104" t="s">
        <v>1146</v>
      </c>
      <c r="J104" s="11">
        <f t="shared" si="3"/>
        <v>39</v>
      </c>
      <c r="K104" s="11">
        <f t="shared" si="4"/>
        <v>96</v>
      </c>
      <c r="L104" s="3">
        <f t="shared" si="5"/>
        <v>0.68421052631578938</v>
      </c>
    </row>
    <row r="105" spans="1:12" x14ac:dyDescent="0.25">
      <c r="A105">
        <v>41</v>
      </c>
      <c r="B105">
        <v>7</v>
      </c>
      <c r="C105" t="s">
        <v>267</v>
      </c>
      <c r="D105" t="s">
        <v>1163</v>
      </c>
      <c r="E105" s="11">
        <v>15</v>
      </c>
      <c r="F105" s="11">
        <v>26</v>
      </c>
      <c r="G105">
        <v>3</v>
      </c>
      <c r="H105">
        <v>47</v>
      </c>
      <c r="I105" t="s">
        <v>1146</v>
      </c>
      <c r="J105" s="11">
        <f t="shared" si="3"/>
        <v>33</v>
      </c>
      <c r="K105" s="11">
        <f t="shared" si="4"/>
        <v>78</v>
      </c>
      <c r="L105" s="3">
        <f t="shared" si="5"/>
        <v>0.73333333333333339</v>
      </c>
    </row>
    <row r="106" spans="1:12" x14ac:dyDescent="0.25">
      <c r="A106">
        <v>41</v>
      </c>
      <c r="B106">
        <v>7</v>
      </c>
      <c r="C106" t="s">
        <v>111</v>
      </c>
      <c r="D106" t="s">
        <v>1145</v>
      </c>
      <c r="E106" s="11">
        <v>18</v>
      </c>
      <c r="F106" s="11">
        <v>30</v>
      </c>
      <c r="G106">
        <v>1</v>
      </c>
      <c r="H106">
        <v>19</v>
      </c>
      <c r="I106" t="s">
        <v>1146</v>
      </c>
      <c r="J106" s="11">
        <f t="shared" si="3"/>
        <v>12</v>
      </c>
      <c r="K106" s="11">
        <f t="shared" si="4"/>
        <v>30</v>
      </c>
      <c r="L106" s="3">
        <f t="shared" si="5"/>
        <v>0.66666666666666674</v>
      </c>
    </row>
    <row r="107" spans="1:12" x14ac:dyDescent="0.25">
      <c r="A107">
        <v>42</v>
      </c>
      <c r="B107">
        <v>14</v>
      </c>
      <c r="C107" t="s">
        <v>346</v>
      </c>
      <c r="D107" t="s">
        <v>1157</v>
      </c>
      <c r="E107" s="11">
        <v>13</v>
      </c>
      <c r="F107" s="11">
        <v>22</v>
      </c>
      <c r="G107">
        <v>1</v>
      </c>
      <c r="H107">
        <v>57</v>
      </c>
      <c r="I107" t="s">
        <v>1146</v>
      </c>
      <c r="J107" s="11">
        <f t="shared" si="3"/>
        <v>9</v>
      </c>
      <c r="K107" s="11">
        <f t="shared" si="4"/>
        <v>22</v>
      </c>
      <c r="L107" s="3">
        <f t="shared" si="5"/>
        <v>0.69230769230769229</v>
      </c>
    </row>
    <row r="108" spans="1:12" x14ac:dyDescent="0.25">
      <c r="A108">
        <v>42</v>
      </c>
      <c r="B108">
        <v>14</v>
      </c>
      <c r="C108" t="s">
        <v>76</v>
      </c>
      <c r="D108" t="s">
        <v>1149</v>
      </c>
      <c r="E108" s="11">
        <v>25</v>
      </c>
      <c r="F108" s="11">
        <v>40</v>
      </c>
      <c r="G108">
        <v>2</v>
      </c>
      <c r="H108">
        <v>12</v>
      </c>
      <c r="I108" t="s">
        <v>1146</v>
      </c>
      <c r="J108" s="11">
        <f t="shared" si="3"/>
        <v>30</v>
      </c>
      <c r="K108" s="11">
        <f t="shared" si="4"/>
        <v>80</v>
      </c>
      <c r="L108" s="3">
        <f t="shared" si="5"/>
        <v>0.60000000000000009</v>
      </c>
    </row>
    <row r="109" spans="1:12" x14ac:dyDescent="0.25">
      <c r="A109">
        <v>43</v>
      </c>
      <c r="B109">
        <v>8</v>
      </c>
      <c r="C109" t="s">
        <v>425</v>
      </c>
      <c r="D109" t="s">
        <v>1156</v>
      </c>
      <c r="E109" s="11">
        <v>19</v>
      </c>
      <c r="F109" s="11">
        <v>32</v>
      </c>
      <c r="G109">
        <v>1</v>
      </c>
      <c r="H109">
        <v>6</v>
      </c>
      <c r="I109" t="s">
        <v>1146</v>
      </c>
      <c r="J109" s="11">
        <f t="shared" si="3"/>
        <v>13</v>
      </c>
      <c r="K109" s="11">
        <f t="shared" si="4"/>
        <v>32</v>
      </c>
      <c r="L109" s="3">
        <f t="shared" si="5"/>
        <v>0.68421052631578938</v>
      </c>
    </row>
    <row r="110" spans="1:12" x14ac:dyDescent="0.25">
      <c r="A110">
        <v>43</v>
      </c>
      <c r="B110">
        <v>8</v>
      </c>
      <c r="C110" t="s">
        <v>88</v>
      </c>
      <c r="D110" t="s">
        <v>1158</v>
      </c>
      <c r="E110" s="11">
        <v>20</v>
      </c>
      <c r="F110" s="11">
        <v>34</v>
      </c>
      <c r="G110">
        <v>2</v>
      </c>
      <c r="H110">
        <v>59</v>
      </c>
      <c r="I110" t="s">
        <v>1146</v>
      </c>
      <c r="J110" s="11">
        <f t="shared" si="3"/>
        <v>28</v>
      </c>
      <c r="K110" s="11">
        <f t="shared" si="4"/>
        <v>68</v>
      </c>
      <c r="L110" s="3">
        <f t="shared" si="5"/>
        <v>0.7</v>
      </c>
    </row>
    <row r="111" spans="1:12" x14ac:dyDescent="0.25">
      <c r="A111">
        <v>43</v>
      </c>
      <c r="B111">
        <v>8</v>
      </c>
      <c r="C111" t="s">
        <v>270</v>
      </c>
      <c r="D111" t="s">
        <v>1143</v>
      </c>
      <c r="E111" s="11">
        <v>14</v>
      </c>
      <c r="F111" s="11">
        <v>24</v>
      </c>
      <c r="G111">
        <v>3</v>
      </c>
      <c r="H111">
        <v>57</v>
      </c>
      <c r="I111" t="s">
        <v>1144</v>
      </c>
      <c r="J111" s="11">
        <f t="shared" si="3"/>
        <v>30</v>
      </c>
      <c r="K111" s="11">
        <f t="shared" si="4"/>
        <v>72</v>
      </c>
      <c r="L111" s="3">
        <f t="shared" si="5"/>
        <v>0.71428571428571419</v>
      </c>
    </row>
    <row r="112" spans="1:12" x14ac:dyDescent="0.25">
      <c r="A112">
        <v>43</v>
      </c>
      <c r="B112">
        <v>8</v>
      </c>
      <c r="C112" t="s">
        <v>197</v>
      </c>
      <c r="D112" t="s">
        <v>1147</v>
      </c>
      <c r="E112" s="11">
        <v>19</v>
      </c>
      <c r="F112" s="11">
        <v>31</v>
      </c>
      <c r="G112">
        <v>1</v>
      </c>
      <c r="H112">
        <v>24</v>
      </c>
      <c r="I112" t="s">
        <v>1144</v>
      </c>
      <c r="J112" s="11">
        <f t="shared" si="3"/>
        <v>12</v>
      </c>
      <c r="K112" s="11">
        <f t="shared" si="4"/>
        <v>31</v>
      </c>
      <c r="L112" s="3">
        <f t="shared" si="5"/>
        <v>0.63157894736842102</v>
      </c>
    </row>
    <row r="113" spans="1:12" x14ac:dyDescent="0.25">
      <c r="A113">
        <v>44</v>
      </c>
      <c r="B113">
        <v>18</v>
      </c>
      <c r="C113" t="s">
        <v>267</v>
      </c>
      <c r="D113" t="s">
        <v>1163</v>
      </c>
      <c r="E113" s="11">
        <v>15</v>
      </c>
      <c r="F113" s="11">
        <v>26</v>
      </c>
      <c r="G113">
        <v>1</v>
      </c>
      <c r="H113">
        <v>34</v>
      </c>
      <c r="I113" t="s">
        <v>1146</v>
      </c>
      <c r="J113" s="11">
        <f t="shared" si="3"/>
        <v>11</v>
      </c>
      <c r="K113" s="11">
        <f t="shared" si="4"/>
        <v>26</v>
      </c>
      <c r="L113" s="3">
        <f t="shared" si="5"/>
        <v>0.73333333333333339</v>
      </c>
    </row>
    <row r="114" spans="1:12" x14ac:dyDescent="0.25">
      <c r="A114">
        <v>44</v>
      </c>
      <c r="B114">
        <v>18</v>
      </c>
      <c r="C114" t="s">
        <v>206</v>
      </c>
      <c r="D114" t="s">
        <v>1164</v>
      </c>
      <c r="E114" s="11">
        <v>15</v>
      </c>
      <c r="F114" s="11">
        <v>25</v>
      </c>
      <c r="G114">
        <v>3</v>
      </c>
      <c r="H114">
        <v>8</v>
      </c>
      <c r="I114" t="s">
        <v>1144</v>
      </c>
      <c r="J114" s="11">
        <f t="shared" si="3"/>
        <v>30</v>
      </c>
      <c r="K114" s="11">
        <f t="shared" si="4"/>
        <v>75</v>
      </c>
      <c r="L114" s="3">
        <f t="shared" si="5"/>
        <v>0.66666666666666674</v>
      </c>
    </row>
    <row r="115" spans="1:12" x14ac:dyDescent="0.25">
      <c r="A115">
        <v>44</v>
      </c>
      <c r="B115">
        <v>18</v>
      </c>
      <c r="C115" t="s">
        <v>113</v>
      </c>
      <c r="D115" t="s">
        <v>1161</v>
      </c>
      <c r="E115" s="11">
        <v>13</v>
      </c>
      <c r="F115" s="11">
        <v>21</v>
      </c>
      <c r="G115">
        <v>1</v>
      </c>
      <c r="H115">
        <v>43</v>
      </c>
      <c r="I115" t="s">
        <v>1144</v>
      </c>
      <c r="J115" s="11">
        <f t="shared" si="3"/>
        <v>8</v>
      </c>
      <c r="K115" s="11">
        <f t="shared" si="4"/>
        <v>21</v>
      </c>
      <c r="L115" s="3">
        <f t="shared" si="5"/>
        <v>0.61538461538461542</v>
      </c>
    </row>
    <row r="116" spans="1:12" x14ac:dyDescent="0.25">
      <c r="A116">
        <v>45</v>
      </c>
      <c r="B116">
        <v>17</v>
      </c>
      <c r="C116" t="s">
        <v>128</v>
      </c>
      <c r="D116" t="s">
        <v>1162</v>
      </c>
      <c r="E116" s="11">
        <v>10</v>
      </c>
      <c r="F116" s="11">
        <v>18</v>
      </c>
      <c r="G116">
        <v>3</v>
      </c>
      <c r="H116">
        <v>47</v>
      </c>
      <c r="I116" t="s">
        <v>1144</v>
      </c>
      <c r="J116" s="11">
        <f t="shared" si="3"/>
        <v>24</v>
      </c>
      <c r="K116" s="11">
        <f t="shared" si="4"/>
        <v>54</v>
      </c>
      <c r="L116" s="3">
        <f t="shared" si="5"/>
        <v>0.8</v>
      </c>
    </row>
    <row r="117" spans="1:12" x14ac:dyDescent="0.25">
      <c r="A117">
        <v>46</v>
      </c>
      <c r="B117">
        <v>10</v>
      </c>
      <c r="C117" t="s">
        <v>111</v>
      </c>
      <c r="D117" t="s">
        <v>1145</v>
      </c>
      <c r="E117" s="11">
        <v>18</v>
      </c>
      <c r="F117" s="11">
        <v>30</v>
      </c>
      <c r="G117">
        <v>2</v>
      </c>
      <c r="H117">
        <v>23</v>
      </c>
      <c r="I117" t="s">
        <v>1146</v>
      </c>
      <c r="J117" s="11">
        <f t="shared" si="3"/>
        <v>24</v>
      </c>
      <c r="K117" s="11">
        <f t="shared" si="4"/>
        <v>60</v>
      </c>
      <c r="L117" s="3">
        <f t="shared" si="5"/>
        <v>0.66666666666666674</v>
      </c>
    </row>
    <row r="118" spans="1:12" x14ac:dyDescent="0.25">
      <c r="A118">
        <v>46</v>
      </c>
      <c r="B118">
        <v>10</v>
      </c>
      <c r="C118" t="s">
        <v>88</v>
      </c>
      <c r="D118" t="s">
        <v>1158</v>
      </c>
      <c r="E118" s="11">
        <v>20</v>
      </c>
      <c r="F118" s="11">
        <v>34</v>
      </c>
      <c r="G118">
        <v>1</v>
      </c>
      <c r="H118">
        <v>48</v>
      </c>
      <c r="I118" t="s">
        <v>1146</v>
      </c>
      <c r="J118" s="11">
        <f t="shared" si="3"/>
        <v>14</v>
      </c>
      <c r="K118" s="11">
        <f t="shared" si="4"/>
        <v>34</v>
      </c>
      <c r="L118" s="3">
        <f t="shared" si="5"/>
        <v>0.7</v>
      </c>
    </row>
    <row r="119" spans="1:12" x14ac:dyDescent="0.25">
      <c r="A119">
        <v>46</v>
      </c>
      <c r="B119">
        <v>10</v>
      </c>
      <c r="C119" t="s">
        <v>342</v>
      </c>
      <c r="D119" t="s">
        <v>1160</v>
      </c>
      <c r="E119" s="11">
        <v>14</v>
      </c>
      <c r="F119" s="11">
        <v>23</v>
      </c>
      <c r="G119">
        <v>2</v>
      </c>
      <c r="H119">
        <v>15</v>
      </c>
      <c r="I119" t="s">
        <v>1144</v>
      </c>
      <c r="J119" s="11">
        <f t="shared" si="3"/>
        <v>18</v>
      </c>
      <c r="K119" s="11">
        <f t="shared" si="4"/>
        <v>46</v>
      </c>
      <c r="L119" s="3">
        <f t="shared" si="5"/>
        <v>0.64285714285714279</v>
      </c>
    </row>
    <row r="120" spans="1:12" x14ac:dyDescent="0.25">
      <c r="A120">
        <v>47</v>
      </c>
      <c r="B120">
        <v>18</v>
      </c>
      <c r="C120" t="s">
        <v>450</v>
      </c>
      <c r="D120" t="s">
        <v>1152</v>
      </c>
      <c r="E120" s="11">
        <v>20</v>
      </c>
      <c r="F120" s="11">
        <v>33</v>
      </c>
      <c r="G120">
        <v>2</v>
      </c>
      <c r="H120">
        <v>56</v>
      </c>
      <c r="I120" t="s">
        <v>1144</v>
      </c>
      <c r="J120" s="11">
        <f t="shared" si="3"/>
        <v>26</v>
      </c>
      <c r="K120" s="11">
        <f t="shared" si="4"/>
        <v>66</v>
      </c>
      <c r="L120" s="3">
        <f t="shared" si="5"/>
        <v>0.64999999999999991</v>
      </c>
    </row>
    <row r="121" spans="1:12" x14ac:dyDescent="0.25">
      <c r="A121">
        <v>47</v>
      </c>
      <c r="B121">
        <v>18</v>
      </c>
      <c r="C121" t="s">
        <v>342</v>
      </c>
      <c r="D121" t="s">
        <v>1160</v>
      </c>
      <c r="E121" s="11">
        <v>14</v>
      </c>
      <c r="F121" s="11">
        <v>23</v>
      </c>
      <c r="G121">
        <v>1</v>
      </c>
      <c r="H121">
        <v>17</v>
      </c>
      <c r="I121" t="s">
        <v>1146</v>
      </c>
      <c r="J121" s="11">
        <f t="shared" si="3"/>
        <v>9</v>
      </c>
      <c r="K121" s="11">
        <f t="shared" si="4"/>
        <v>23</v>
      </c>
      <c r="L121" s="3">
        <f t="shared" si="5"/>
        <v>0.64285714285714279</v>
      </c>
    </row>
    <row r="122" spans="1:12" x14ac:dyDescent="0.25">
      <c r="A122">
        <v>47</v>
      </c>
      <c r="B122">
        <v>18</v>
      </c>
      <c r="C122" t="s">
        <v>252</v>
      </c>
      <c r="D122" t="s">
        <v>1159</v>
      </c>
      <c r="E122" s="11">
        <v>12</v>
      </c>
      <c r="F122" s="11">
        <v>20</v>
      </c>
      <c r="G122">
        <v>1</v>
      </c>
      <c r="H122">
        <v>14</v>
      </c>
      <c r="I122" t="s">
        <v>1146</v>
      </c>
      <c r="J122" s="11">
        <f t="shared" si="3"/>
        <v>8</v>
      </c>
      <c r="K122" s="11">
        <f t="shared" si="4"/>
        <v>20</v>
      </c>
      <c r="L122" s="3">
        <f t="shared" si="5"/>
        <v>0.66666666666666674</v>
      </c>
    </row>
    <row r="123" spans="1:12" x14ac:dyDescent="0.25">
      <c r="A123">
        <v>48</v>
      </c>
      <c r="B123">
        <v>17</v>
      </c>
      <c r="C123" t="s">
        <v>181</v>
      </c>
      <c r="D123" t="s">
        <v>1148</v>
      </c>
      <c r="E123" s="11">
        <v>16</v>
      </c>
      <c r="F123" s="11">
        <v>27</v>
      </c>
      <c r="G123">
        <v>3</v>
      </c>
      <c r="H123">
        <v>37</v>
      </c>
      <c r="I123" t="s">
        <v>1146</v>
      </c>
      <c r="J123" s="11">
        <f t="shared" si="3"/>
        <v>33</v>
      </c>
      <c r="K123" s="11">
        <f t="shared" si="4"/>
        <v>81</v>
      </c>
      <c r="L123" s="3">
        <f t="shared" si="5"/>
        <v>0.6875</v>
      </c>
    </row>
    <row r="124" spans="1:12" x14ac:dyDescent="0.25">
      <c r="A124">
        <v>48</v>
      </c>
      <c r="B124">
        <v>17</v>
      </c>
      <c r="C124" t="s">
        <v>346</v>
      </c>
      <c r="D124" t="s">
        <v>1157</v>
      </c>
      <c r="E124" s="11">
        <v>13</v>
      </c>
      <c r="F124" s="11">
        <v>22</v>
      </c>
      <c r="G124">
        <v>2</v>
      </c>
      <c r="H124">
        <v>55</v>
      </c>
      <c r="I124" t="s">
        <v>1144</v>
      </c>
      <c r="J124" s="11">
        <f t="shared" si="3"/>
        <v>18</v>
      </c>
      <c r="K124" s="11">
        <f t="shared" si="4"/>
        <v>44</v>
      </c>
      <c r="L124" s="3">
        <f t="shared" si="5"/>
        <v>0.69230769230769229</v>
      </c>
    </row>
    <row r="125" spans="1:12" x14ac:dyDescent="0.25">
      <c r="A125">
        <v>48</v>
      </c>
      <c r="B125">
        <v>17</v>
      </c>
      <c r="C125" t="s">
        <v>450</v>
      </c>
      <c r="D125" t="s">
        <v>1152</v>
      </c>
      <c r="E125" s="11">
        <v>20</v>
      </c>
      <c r="F125" s="11">
        <v>33</v>
      </c>
      <c r="G125">
        <v>1</v>
      </c>
      <c r="H125">
        <v>32</v>
      </c>
      <c r="I125" t="s">
        <v>1146</v>
      </c>
      <c r="J125" s="11">
        <f t="shared" si="3"/>
        <v>13</v>
      </c>
      <c r="K125" s="11">
        <f t="shared" si="4"/>
        <v>33</v>
      </c>
      <c r="L125" s="3">
        <f t="shared" si="5"/>
        <v>0.64999999999999991</v>
      </c>
    </row>
    <row r="126" spans="1:12" x14ac:dyDescent="0.25">
      <c r="A126">
        <v>49</v>
      </c>
      <c r="B126">
        <v>8</v>
      </c>
      <c r="C126" t="s">
        <v>270</v>
      </c>
      <c r="D126" t="s">
        <v>1143</v>
      </c>
      <c r="E126" s="11">
        <v>14</v>
      </c>
      <c r="F126" s="11">
        <v>24</v>
      </c>
      <c r="G126">
        <v>3</v>
      </c>
      <c r="H126">
        <v>9</v>
      </c>
      <c r="I126" t="s">
        <v>1144</v>
      </c>
      <c r="J126" s="11">
        <f t="shared" si="3"/>
        <v>30</v>
      </c>
      <c r="K126" s="11">
        <f t="shared" si="4"/>
        <v>72</v>
      </c>
      <c r="L126" s="3">
        <f t="shared" si="5"/>
        <v>0.71428571428571419</v>
      </c>
    </row>
    <row r="127" spans="1:12" x14ac:dyDescent="0.25">
      <c r="A127">
        <v>49</v>
      </c>
      <c r="B127">
        <v>8</v>
      </c>
      <c r="C127" t="s">
        <v>425</v>
      </c>
      <c r="D127" t="s">
        <v>1156</v>
      </c>
      <c r="E127" s="11">
        <v>19</v>
      </c>
      <c r="F127" s="11">
        <v>32</v>
      </c>
      <c r="G127">
        <v>3</v>
      </c>
      <c r="H127">
        <v>27</v>
      </c>
      <c r="I127" t="s">
        <v>1144</v>
      </c>
      <c r="J127" s="11">
        <f t="shared" si="3"/>
        <v>39</v>
      </c>
      <c r="K127" s="11">
        <f t="shared" si="4"/>
        <v>96</v>
      </c>
      <c r="L127" s="3">
        <f t="shared" si="5"/>
        <v>0.68421052631578938</v>
      </c>
    </row>
    <row r="128" spans="1:12" x14ac:dyDescent="0.25">
      <c r="A128">
        <v>49</v>
      </c>
      <c r="B128">
        <v>8</v>
      </c>
      <c r="C128" t="s">
        <v>128</v>
      </c>
      <c r="D128" t="s">
        <v>1162</v>
      </c>
      <c r="E128" s="11">
        <v>10</v>
      </c>
      <c r="F128" s="11">
        <v>18</v>
      </c>
      <c r="G128">
        <v>1</v>
      </c>
      <c r="H128">
        <v>45</v>
      </c>
      <c r="I128" t="s">
        <v>1146</v>
      </c>
      <c r="J128" s="11">
        <f t="shared" si="3"/>
        <v>8</v>
      </c>
      <c r="K128" s="11">
        <f t="shared" si="4"/>
        <v>18</v>
      </c>
      <c r="L128" s="3">
        <f t="shared" si="5"/>
        <v>0.8</v>
      </c>
    </row>
    <row r="129" spans="1:12" x14ac:dyDescent="0.25">
      <c r="A129">
        <v>50</v>
      </c>
      <c r="B129">
        <v>19</v>
      </c>
      <c r="C129" t="s">
        <v>425</v>
      </c>
      <c r="D129" t="s">
        <v>1156</v>
      </c>
      <c r="E129" s="11">
        <v>19</v>
      </c>
      <c r="F129" s="11">
        <v>32</v>
      </c>
      <c r="G129">
        <v>1</v>
      </c>
      <c r="H129">
        <v>6</v>
      </c>
      <c r="I129" t="s">
        <v>1144</v>
      </c>
      <c r="J129" s="11">
        <f t="shared" si="3"/>
        <v>13</v>
      </c>
      <c r="K129" s="11">
        <f t="shared" si="4"/>
        <v>32</v>
      </c>
      <c r="L129" s="3">
        <f t="shared" si="5"/>
        <v>0.68421052631578938</v>
      </c>
    </row>
    <row r="130" spans="1:12" x14ac:dyDescent="0.25">
      <c r="A130">
        <v>50</v>
      </c>
      <c r="B130">
        <v>19</v>
      </c>
      <c r="C130" t="s">
        <v>346</v>
      </c>
      <c r="D130" t="s">
        <v>1157</v>
      </c>
      <c r="E130" s="11">
        <v>13</v>
      </c>
      <c r="F130" s="11">
        <v>22</v>
      </c>
      <c r="G130">
        <v>2</v>
      </c>
      <c r="H130">
        <v>15</v>
      </c>
      <c r="I130" t="s">
        <v>1144</v>
      </c>
      <c r="J130" s="11">
        <f t="shared" si="3"/>
        <v>18</v>
      </c>
      <c r="K130" s="11">
        <f t="shared" si="4"/>
        <v>44</v>
      </c>
      <c r="L130" s="3">
        <f t="shared" si="5"/>
        <v>0.69230769230769229</v>
      </c>
    </row>
    <row r="131" spans="1:12" x14ac:dyDescent="0.25">
      <c r="A131">
        <v>51</v>
      </c>
      <c r="B131">
        <v>12</v>
      </c>
      <c r="C131" t="s">
        <v>342</v>
      </c>
      <c r="D131" t="s">
        <v>1160</v>
      </c>
      <c r="E131" s="11">
        <v>14</v>
      </c>
      <c r="F131" s="11">
        <v>23</v>
      </c>
      <c r="G131">
        <v>2</v>
      </c>
      <c r="H131">
        <v>33</v>
      </c>
      <c r="I131" t="s">
        <v>1146</v>
      </c>
      <c r="J131" s="11">
        <f t="shared" ref="J131:J194" si="6">G131*(F131-E131)</f>
        <v>18</v>
      </c>
      <c r="K131" s="11">
        <f t="shared" ref="K131:K194" si="7">F131*G131</f>
        <v>46</v>
      </c>
      <c r="L131" s="3">
        <f t="shared" ref="L131:L194" si="8">(F131/E131)-1</f>
        <v>0.64285714285714279</v>
      </c>
    </row>
    <row r="132" spans="1:12" x14ac:dyDescent="0.25">
      <c r="A132">
        <v>51</v>
      </c>
      <c r="B132">
        <v>12</v>
      </c>
      <c r="C132" t="s">
        <v>450</v>
      </c>
      <c r="D132" t="s">
        <v>1152</v>
      </c>
      <c r="E132" s="11">
        <v>20</v>
      </c>
      <c r="F132" s="11">
        <v>33</v>
      </c>
      <c r="G132">
        <v>3</v>
      </c>
      <c r="H132">
        <v>56</v>
      </c>
      <c r="I132" t="s">
        <v>1144</v>
      </c>
      <c r="J132" s="11">
        <f t="shared" si="6"/>
        <v>39</v>
      </c>
      <c r="K132" s="11">
        <f t="shared" si="7"/>
        <v>99</v>
      </c>
      <c r="L132" s="3">
        <f t="shared" si="8"/>
        <v>0.64999999999999991</v>
      </c>
    </row>
    <row r="133" spans="1:12" x14ac:dyDescent="0.25">
      <c r="A133">
        <v>51</v>
      </c>
      <c r="B133">
        <v>12</v>
      </c>
      <c r="C133" t="s">
        <v>346</v>
      </c>
      <c r="D133" t="s">
        <v>1157</v>
      </c>
      <c r="E133" s="11">
        <v>13</v>
      </c>
      <c r="F133" s="11">
        <v>22</v>
      </c>
      <c r="G133">
        <v>2</v>
      </c>
      <c r="H133">
        <v>53</v>
      </c>
      <c r="I133" t="s">
        <v>1144</v>
      </c>
      <c r="J133" s="11">
        <f t="shared" si="6"/>
        <v>18</v>
      </c>
      <c r="K133" s="11">
        <f t="shared" si="7"/>
        <v>44</v>
      </c>
      <c r="L133" s="3">
        <f t="shared" si="8"/>
        <v>0.69230769230769229</v>
      </c>
    </row>
    <row r="134" spans="1:12" x14ac:dyDescent="0.25">
      <c r="A134">
        <v>51</v>
      </c>
      <c r="B134">
        <v>12</v>
      </c>
      <c r="C134" t="s">
        <v>128</v>
      </c>
      <c r="D134" t="s">
        <v>1162</v>
      </c>
      <c r="E134" s="11">
        <v>10</v>
      </c>
      <c r="F134" s="11">
        <v>18</v>
      </c>
      <c r="G134">
        <v>2</v>
      </c>
      <c r="H134">
        <v>22</v>
      </c>
      <c r="I134" t="s">
        <v>1144</v>
      </c>
      <c r="J134" s="11">
        <f t="shared" si="6"/>
        <v>16</v>
      </c>
      <c r="K134" s="11">
        <f t="shared" si="7"/>
        <v>36</v>
      </c>
      <c r="L134" s="3">
        <f t="shared" si="8"/>
        <v>0.8</v>
      </c>
    </row>
    <row r="135" spans="1:12" x14ac:dyDescent="0.25">
      <c r="A135">
        <v>52</v>
      </c>
      <c r="B135">
        <v>7</v>
      </c>
      <c r="C135" t="s">
        <v>450</v>
      </c>
      <c r="D135" t="s">
        <v>1152</v>
      </c>
      <c r="E135" s="11">
        <v>20</v>
      </c>
      <c r="F135" s="11">
        <v>33</v>
      </c>
      <c r="G135">
        <v>3</v>
      </c>
      <c r="H135">
        <v>13</v>
      </c>
      <c r="I135" t="s">
        <v>1144</v>
      </c>
      <c r="J135" s="11">
        <f t="shared" si="6"/>
        <v>39</v>
      </c>
      <c r="K135" s="11">
        <f t="shared" si="7"/>
        <v>99</v>
      </c>
      <c r="L135" s="3">
        <f t="shared" si="8"/>
        <v>0.64999999999999991</v>
      </c>
    </row>
    <row r="136" spans="1:12" x14ac:dyDescent="0.25">
      <c r="A136">
        <v>52</v>
      </c>
      <c r="B136">
        <v>7</v>
      </c>
      <c r="C136" t="s">
        <v>197</v>
      </c>
      <c r="D136" t="s">
        <v>1147</v>
      </c>
      <c r="E136" s="11">
        <v>19</v>
      </c>
      <c r="F136" s="11">
        <v>31</v>
      </c>
      <c r="G136">
        <v>2</v>
      </c>
      <c r="H136">
        <v>17</v>
      </c>
      <c r="I136" t="s">
        <v>1146</v>
      </c>
      <c r="J136" s="11">
        <f t="shared" si="6"/>
        <v>24</v>
      </c>
      <c r="K136" s="11">
        <f t="shared" si="7"/>
        <v>62</v>
      </c>
      <c r="L136" s="3">
        <f t="shared" si="8"/>
        <v>0.63157894736842102</v>
      </c>
    </row>
    <row r="137" spans="1:12" x14ac:dyDescent="0.25">
      <c r="A137">
        <v>52</v>
      </c>
      <c r="B137">
        <v>7</v>
      </c>
      <c r="C137" t="s">
        <v>88</v>
      </c>
      <c r="D137" t="s">
        <v>1158</v>
      </c>
      <c r="E137" s="11">
        <v>20</v>
      </c>
      <c r="F137" s="11">
        <v>34</v>
      </c>
      <c r="G137">
        <v>3</v>
      </c>
      <c r="H137">
        <v>32</v>
      </c>
      <c r="I137" t="s">
        <v>1144</v>
      </c>
      <c r="J137" s="11">
        <f t="shared" si="6"/>
        <v>42</v>
      </c>
      <c r="K137" s="11">
        <f t="shared" si="7"/>
        <v>102</v>
      </c>
      <c r="L137" s="3">
        <f t="shared" si="8"/>
        <v>0.7</v>
      </c>
    </row>
    <row r="138" spans="1:12" x14ac:dyDescent="0.25">
      <c r="A138">
        <v>53</v>
      </c>
      <c r="B138">
        <v>16</v>
      </c>
      <c r="C138" t="s">
        <v>342</v>
      </c>
      <c r="D138" t="s">
        <v>1160</v>
      </c>
      <c r="E138" s="11">
        <v>14</v>
      </c>
      <c r="F138" s="11">
        <v>23</v>
      </c>
      <c r="G138">
        <v>3</v>
      </c>
      <c r="H138">
        <v>47</v>
      </c>
      <c r="I138" t="s">
        <v>1146</v>
      </c>
      <c r="J138" s="11">
        <f t="shared" si="6"/>
        <v>27</v>
      </c>
      <c r="K138" s="11">
        <f t="shared" si="7"/>
        <v>69</v>
      </c>
      <c r="L138" s="3">
        <f t="shared" si="8"/>
        <v>0.64285714285714279</v>
      </c>
    </row>
    <row r="139" spans="1:12" x14ac:dyDescent="0.25">
      <c r="A139">
        <v>53</v>
      </c>
      <c r="B139">
        <v>16</v>
      </c>
      <c r="C139" t="s">
        <v>111</v>
      </c>
      <c r="D139" t="s">
        <v>1145</v>
      </c>
      <c r="E139" s="11">
        <v>18</v>
      </c>
      <c r="F139" s="11">
        <v>30</v>
      </c>
      <c r="G139">
        <v>3</v>
      </c>
      <c r="H139">
        <v>39</v>
      </c>
      <c r="I139" t="s">
        <v>1146</v>
      </c>
      <c r="J139" s="11">
        <f t="shared" si="6"/>
        <v>36</v>
      </c>
      <c r="K139" s="11">
        <f t="shared" si="7"/>
        <v>90</v>
      </c>
      <c r="L139" s="3">
        <f t="shared" si="8"/>
        <v>0.66666666666666674</v>
      </c>
    </row>
    <row r="140" spans="1:12" x14ac:dyDescent="0.25">
      <c r="A140">
        <v>53</v>
      </c>
      <c r="B140">
        <v>16</v>
      </c>
      <c r="C140" t="s">
        <v>117</v>
      </c>
      <c r="D140" t="s">
        <v>1150</v>
      </c>
      <c r="E140" s="11">
        <v>22</v>
      </c>
      <c r="F140" s="11">
        <v>36</v>
      </c>
      <c r="G140">
        <v>3</v>
      </c>
      <c r="H140">
        <v>26</v>
      </c>
      <c r="I140" t="s">
        <v>1144</v>
      </c>
      <c r="J140" s="11">
        <f t="shared" si="6"/>
        <v>42</v>
      </c>
      <c r="K140" s="11">
        <f t="shared" si="7"/>
        <v>108</v>
      </c>
      <c r="L140" s="3">
        <f t="shared" si="8"/>
        <v>0.63636363636363646</v>
      </c>
    </row>
    <row r="141" spans="1:12" x14ac:dyDescent="0.25">
      <c r="A141">
        <v>54</v>
      </c>
      <c r="B141">
        <v>6</v>
      </c>
      <c r="C141" t="s">
        <v>44</v>
      </c>
      <c r="D141" t="s">
        <v>1155</v>
      </c>
      <c r="E141" s="11">
        <v>21</v>
      </c>
      <c r="F141" s="11">
        <v>35</v>
      </c>
      <c r="G141">
        <v>3</v>
      </c>
      <c r="H141">
        <v>47</v>
      </c>
      <c r="I141" t="s">
        <v>1144</v>
      </c>
      <c r="J141" s="11">
        <f t="shared" si="6"/>
        <v>42</v>
      </c>
      <c r="K141" s="11">
        <f t="shared" si="7"/>
        <v>105</v>
      </c>
      <c r="L141" s="3">
        <f t="shared" si="8"/>
        <v>0.66666666666666674</v>
      </c>
    </row>
    <row r="142" spans="1:12" x14ac:dyDescent="0.25">
      <c r="A142">
        <v>54</v>
      </c>
      <c r="B142">
        <v>6</v>
      </c>
      <c r="C142" t="s">
        <v>197</v>
      </c>
      <c r="D142" t="s">
        <v>1147</v>
      </c>
      <c r="E142" s="11">
        <v>19</v>
      </c>
      <c r="F142" s="11">
        <v>31</v>
      </c>
      <c r="G142">
        <v>1</v>
      </c>
      <c r="H142">
        <v>55</v>
      </c>
      <c r="I142" t="s">
        <v>1146</v>
      </c>
      <c r="J142" s="11">
        <f t="shared" si="6"/>
        <v>12</v>
      </c>
      <c r="K142" s="11">
        <f t="shared" si="7"/>
        <v>31</v>
      </c>
      <c r="L142" s="3">
        <f t="shared" si="8"/>
        <v>0.63157894736842102</v>
      </c>
    </row>
    <row r="143" spans="1:12" x14ac:dyDescent="0.25">
      <c r="A143">
        <v>54</v>
      </c>
      <c r="B143">
        <v>6</v>
      </c>
      <c r="C143" t="s">
        <v>128</v>
      </c>
      <c r="D143" t="s">
        <v>1162</v>
      </c>
      <c r="E143" s="11">
        <v>10</v>
      </c>
      <c r="F143" s="11">
        <v>18</v>
      </c>
      <c r="G143">
        <v>1</v>
      </c>
      <c r="H143">
        <v>55</v>
      </c>
      <c r="I143" t="s">
        <v>1146</v>
      </c>
      <c r="J143" s="11">
        <f t="shared" si="6"/>
        <v>8</v>
      </c>
      <c r="K143" s="11">
        <f t="shared" si="7"/>
        <v>18</v>
      </c>
      <c r="L143" s="3">
        <f t="shared" si="8"/>
        <v>0.8</v>
      </c>
    </row>
    <row r="144" spans="1:12" x14ac:dyDescent="0.25">
      <c r="A144">
        <v>54</v>
      </c>
      <c r="B144">
        <v>6</v>
      </c>
      <c r="C144" t="s">
        <v>450</v>
      </c>
      <c r="D144" t="s">
        <v>1152</v>
      </c>
      <c r="E144" s="11">
        <v>20</v>
      </c>
      <c r="F144" s="11">
        <v>33</v>
      </c>
      <c r="G144">
        <v>1</v>
      </c>
      <c r="H144">
        <v>46</v>
      </c>
      <c r="I144" t="s">
        <v>1146</v>
      </c>
      <c r="J144" s="11">
        <f t="shared" si="6"/>
        <v>13</v>
      </c>
      <c r="K144" s="11">
        <f t="shared" si="7"/>
        <v>33</v>
      </c>
      <c r="L144" s="3">
        <f t="shared" si="8"/>
        <v>0.64999999999999991</v>
      </c>
    </row>
    <row r="145" spans="1:12" x14ac:dyDescent="0.25">
      <c r="A145">
        <v>55</v>
      </c>
      <c r="B145">
        <v>20</v>
      </c>
      <c r="C145" t="s">
        <v>450</v>
      </c>
      <c r="D145" t="s">
        <v>1152</v>
      </c>
      <c r="E145" s="11">
        <v>20</v>
      </c>
      <c r="F145" s="11">
        <v>33</v>
      </c>
      <c r="G145">
        <v>3</v>
      </c>
      <c r="H145">
        <v>27</v>
      </c>
      <c r="I145" t="s">
        <v>1146</v>
      </c>
      <c r="J145" s="11">
        <f t="shared" si="6"/>
        <v>39</v>
      </c>
      <c r="K145" s="11">
        <f t="shared" si="7"/>
        <v>99</v>
      </c>
      <c r="L145" s="3">
        <f t="shared" si="8"/>
        <v>0.64999999999999991</v>
      </c>
    </row>
    <row r="146" spans="1:12" x14ac:dyDescent="0.25">
      <c r="A146">
        <v>55</v>
      </c>
      <c r="B146">
        <v>20</v>
      </c>
      <c r="C146" t="s">
        <v>270</v>
      </c>
      <c r="D146" t="s">
        <v>1143</v>
      </c>
      <c r="E146" s="11">
        <v>14</v>
      </c>
      <c r="F146" s="11">
        <v>24</v>
      </c>
      <c r="G146">
        <v>1</v>
      </c>
      <c r="H146">
        <v>5</v>
      </c>
      <c r="I146" t="s">
        <v>1144</v>
      </c>
      <c r="J146" s="11">
        <f t="shared" si="6"/>
        <v>10</v>
      </c>
      <c r="K146" s="11">
        <f t="shared" si="7"/>
        <v>24</v>
      </c>
      <c r="L146" s="3">
        <f t="shared" si="8"/>
        <v>0.71428571428571419</v>
      </c>
    </row>
    <row r="147" spans="1:12" x14ac:dyDescent="0.25">
      <c r="A147">
        <v>55</v>
      </c>
      <c r="B147">
        <v>20</v>
      </c>
      <c r="C147" t="s">
        <v>117</v>
      </c>
      <c r="D147" t="s">
        <v>1150</v>
      </c>
      <c r="E147" s="11">
        <v>22</v>
      </c>
      <c r="F147" s="11">
        <v>36</v>
      </c>
      <c r="G147">
        <v>1</v>
      </c>
      <c r="H147">
        <v>51</v>
      </c>
      <c r="I147" t="s">
        <v>1146</v>
      </c>
      <c r="J147" s="11">
        <f t="shared" si="6"/>
        <v>14</v>
      </c>
      <c r="K147" s="11">
        <f t="shared" si="7"/>
        <v>36</v>
      </c>
      <c r="L147" s="3">
        <f t="shared" si="8"/>
        <v>0.63636363636363646</v>
      </c>
    </row>
    <row r="148" spans="1:12" x14ac:dyDescent="0.25">
      <c r="A148">
        <v>55</v>
      </c>
      <c r="B148">
        <v>20</v>
      </c>
      <c r="C148" t="s">
        <v>425</v>
      </c>
      <c r="D148" t="s">
        <v>1156</v>
      </c>
      <c r="E148" s="11">
        <v>19</v>
      </c>
      <c r="F148" s="11">
        <v>32</v>
      </c>
      <c r="G148">
        <v>3</v>
      </c>
      <c r="H148">
        <v>13</v>
      </c>
      <c r="I148" t="s">
        <v>1144</v>
      </c>
      <c r="J148" s="11">
        <f t="shared" si="6"/>
        <v>39</v>
      </c>
      <c r="K148" s="11">
        <f t="shared" si="7"/>
        <v>96</v>
      </c>
      <c r="L148" s="3">
        <f t="shared" si="8"/>
        <v>0.68421052631578938</v>
      </c>
    </row>
    <row r="149" spans="1:12" x14ac:dyDescent="0.25">
      <c r="A149">
        <v>56</v>
      </c>
      <c r="B149">
        <v>1</v>
      </c>
      <c r="C149" t="s">
        <v>62</v>
      </c>
      <c r="D149" t="s">
        <v>1151</v>
      </c>
      <c r="E149" s="11">
        <v>17</v>
      </c>
      <c r="F149" s="11">
        <v>29</v>
      </c>
      <c r="G149">
        <v>1</v>
      </c>
      <c r="H149">
        <v>38</v>
      </c>
      <c r="I149" t="s">
        <v>1144</v>
      </c>
      <c r="J149" s="11">
        <f t="shared" si="6"/>
        <v>12</v>
      </c>
      <c r="K149" s="11">
        <f t="shared" si="7"/>
        <v>29</v>
      </c>
      <c r="L149" s="3">
        <f t="shared" si="8"/>
        <v>0.70588235294117641</v>
      </c>
    </row>
    <row r="150" spans="1:12" x14ac:dyDescent="0.25">
      <c r="A150">
        <v>56</v>
      </c>
      <c r="B150">
        <v>1</v>
      </c>
      <c r="C150" t="s">
        <v>191</v>
      </c>
      <c r="D150" t="s">
        <v>1154</v>
      </c>
      <c r="E150" s="11">
        <v>11</v>
      </c>
      <c r="F150" s="11">
        <v>19</v>
      </c>
      <c r="G150">
        <v>1</v>
      </c>
      <c r="H150">
        <v>40</v>
      </c>
      <c r="I150" t="s">
        <v>1146</v>
      </c>
      <c r="J150" s="11">
        <f t="shared" si="6"/>
        <v>8</v>
      </c>
      <c r="K150" s="11">
        <f t="shared" si="7"/>
        <v>19</v>
      </c>
      <c r="L150" s="3">
        <f t="shared" si="8"/>
        <v>0.72727272727272729</v>
      </c>
    </row>
    <row r="151" spans="1:12" x14ac:dyDescent="0.25">
      <c r="A151">
        <v>57</v>
      </c>
      <c r="B151">
        <v>18</v>
      </c>
      <c r="C151" t="s">
        <v>44</v>
      </c>
      <c r="D151" t="s">
        <v>1155</v>
      </c>
      <c r="E151" s="11">
        <v>21</v>
      </c>
      <c r="F151" s="11">
        <v>35</v>
      </c>
      <c r="G151">
        <v>1</v>
      </c>
      <c r="H151">
        <v>21</v>
      </c>
      <c r="I151" t="s">
        <v>1146</v>
      </c>
      <c r="J151" s="11">
        <f t="shared" si="6"/>
        <v>14</v>
      </c>
      <c r="K151" s="11">
        <f t="shared" si="7"/>
        <v>35</v>
      </c>
      <c r="L151" s="3">
        <f t="shared" si="8"/>
        <v>0.66666666666666674</v>
      </c>
    </row>
    <row r="152" spans="1:12" x14ac:dyDescent="0.25">
      <c r="A152">
        <v>57</v>
      </c>
      <c r="B152">
        <v>18</v>
      </c>
      <c r="C152" t="s">
        <v>76</v>
      </c>
      <c r="D152" t="s">
        <v>1149</v>
      </c>
      <c r="E152" s="11">
        <v>25</v>
      </c>
      <c r="F152" s="11">
        <v>40</v>
      </c>
      <c r="G152">
        <v>1</v>
      </c>
      <c r="H152">
        <v>30</v>
      </c>
      <c r="I152" t="s">
        <v>1146</v>
      </c>
      <c r="J152" s="11">
        <f t="shared" si="6"/>
        <v>15</v>
      </c>
      <c r="K152" s="11">
        <f t="shared" si="7"/>
        <v>40</v>
      </c>
      <c r="L152" s="3">
        <f t="shared" si="8"/>
        <v>0.60000000000000009</v>
      </c>
    </row>
    <row r="153" spans="1:12" x14ac:dyDescent="0.25">
      <c r="A153">
        <v>57</v>
      </c>
      <c r="B153">
        <v>18</v>
      </c>
      <c r="C153" t="s">
        <v>346</v>
      </c>
      <c r="D153" t="s">
        <v>1157</v>
      </c>
      <c r="E153" s="11">
        <v>13</v>
      </c>
      <c r="F153" s="11">
        <v>22</v>
      </c>
      <c r="G153">
        <v>1</v>
      </c>
      <c r="H153">
        <v>10</v>
      </c>
      <c r="I153" t="s">
        <v>1144</v>
      </c>
      <c r="J153" s="11">
        <f t="shared" si="6"/>
        <v>9</v>
      </c>
      <c r="K153" s="11">
        <f t="shared" si="7"/>
        <v>22</v>
      </c>
      <c r="L153" s="3">
        <f t="shared" si="8"/>
        <v>0.69230769230769229</v>
      </c>
    </row>
    <row r="154" spans="1:12" x14ac:dyDescent="0.25">
      <c r="A154">
        <v>57</v>
      </c>
      <c r="B154">
        <v>18</v>
      </c>
      <c r="C154" t="s">
        <v>117</v>
      </c>
      <c r="D154" t="s">
        <v>1150</v>
      </c>
      <c r="E154" s="11">
        <v>22</v>
      </c>
      <c r="F154" s="11">
        <v>36</v>
      </c>
      <c r="G154">
        <v>2</v>
      </c>
      <c r="H154">
        <v>7</v>
      </c>
      <c r="I154" t="s">
        <v>1146</v>
      </c>
      <c r="J154" s="11">
        <f t="shared" si="6"/>
        <v>28</v>
      </c>
      <c r="K154" s="11">
        <f t="shared" si="7"/>
        <v>72</v>
      </c>
      <c r="L154" s="3">
        <f t="shared" si="8"/>
        <v>0.63636363636363646</v>
      </c>
    </row>
    <row r="155" spans="1:12" x14ac:dyDescent="0.25">
      <c r="A155">
        <v>58</v>
      </c>
      <c r="B155">
        <v>8</v>
      </c>
      <c r="C155" t="s">
        <v>346</v>
      </c>
      <c r="D155" t="s">
        <v>1157</v>
      </c>
      <c r="E155" s="11">
        <v>13</v>
      </c>
      <c r="F155" s="11">
        <v>22</v>
      </c>
      <c r="G155">
        <v>1</v>
      </c>
      <c r="H155">
        <v>17</v>
      </c>
      <c r="I155" t="s">
        <v>1146</v>
      </c>
      <c r="J155" s="11">
        <f t="shared" si="6"/>
        <v>9</v>
      </c>
      <c r="K155" s="11">
        <f t="shared" si="7"/>
        <v>22</v>
      </c>
      <c r="L155" s="3">
        <f t="shared" si="8"/>
        <v>0.69230769230769229</v>
      </c>
    </row>
    <row r="156" spans="1:12" x14ac:dyDescent="0.25">
      <c r="A156">
        <v>58</v>
      </c>
      <c r="B156">
        <v>8</v>
      </c>
      <c r="C156" t="s">
        <v>252</v>
      </c>
      <c r="D156" t="s">
        <v>1159</v>
      </c>
      <c r="E156" s="11">
        <v>12</v>
      </c>
      <c r="F156" s="11">
        <v>20</v>
      </c>
      <c r="G156">
        <v>3</v>
      </c>
      <c r="H156">
        <v>56</v>
      </c>
      <c r="I156" t="s">
        <v>1146</v>
      </c>
      <c r="J156" s="11">
        <f t="shared" si="6"/>
        <v>24</v>
      </c>
      <c r="K156" s="11">
        <f t="shared" si="7"/>
        <v>60</v>
      </c>
      <c r="L156" s="3">
        <f t="shared" si="8"/>
        <v>0.66666666666666674</v>
      </c>
    </row>
    <row r="157" spans="1:12" x14ac:dyDescent="0.25">
      <c r="A157">
        <v>59</v>
      </c>
      <c r="B157">
        <v>8</v>
      </c>
      <c r="C157" t="s">
        <v>191</v>
      </c>
      <c r="D157" t="s">
        <v>1154</v>
      </c>
      <c r="E157" s="11">
        <v>11</v>
      </c>
      <c r="F157" s="11">
        <v>19</v>
      </c>
      <c r="G157">
        <v>2</v>
      </c>
      <c r="H157">
        <v>13</v>
      </c>
      <c r="I157" t="s">
        <v>1144</v>
      </c>
      <c r="J157" s="11">
        <f t="shared" si="6"/>
        <v>16</v>
      </c>
      <c r="K157" s="11">
        <f t="shared" si="7"/>
        <v>38</v>
      </c>
      <c r="L157" s="3">
        <f t="shared" si="8"/>
        <v>0.72727272727272729</v>
      </c>
    </row>
    <row r="158" spans="1:12" x14ac:dyDescent="0.25">
      <c r="A158">
        <v>59</v>
      </c>
      <c r="B158">
        <v>8</v>
      </c>
      <c r="C158" t="s">
        <v>342</v>
      </c>
      <c r="D158" t="s">
        <v>1160</v>
      </c>
      <c r="E158" s="11">
        <v>14</v>
      </c>
      <c r="F158" s="11">
        <v>23</v>
      </c>
      <c r="G158">
        <v>2</v>
      </c>
      <c r="H158">
        <v>9</v>
      </c>
      <c r="I158" t="s">
        <v>1144</v>
      </c>
      <c r="J158" s="11">
        <f t="shared" si="6"/>
        <v>18</v>
      </c>
      <c r="K158" s="11">
        <f t="shared" si="7"/>
        <v>46</v>
      </c>
      <c r="L158" s="3">
        <f t="shared" si="8"/>
        <v>0.64285714285714279</v>
      </c>
    </row>
    <row r="159" spans="1:12" x14ac:dyDescent="0.25">
      <c r="A159">
        <v>59</v>
      </c>
      <c r="B159">
        <v>8</v>
      </c>
      <c r="C159" t="s">
        <v>128</v>
      </c>
      <c r="D159" t="s">
        <v>1162</v>
      </c>
      <c r="E159" s="11">
        <v>10</v>
      </c>
      <c r="F159" s="11">
        <v>18</v>
      </c>
      <c r="G159">
        <v>2</v>
      </c>
      <c r="H159">
        <v>13</v>
      </c>
      <c r="I159" t="s">
        <v>1146</v>
      </c>
      <c r="J159" s="11">
        <f t="shared" si="6"/>
        <v>16</v>
      </c>
      <c r="K159" s="11">
        <f t="shared" si="7"/>
        <v>36</v>
      </c>
      <c r="L159" s="3">
        <f t="shared" si="8"/>
        <v>0.8</v>
      </c>
    </row>
    <row r="160" spans="1:12" x14ac:dyDescent="0.25">
      <c r="A160">
        <v>59</v>
      </c>
      <c r="B160">
        <v>8</v>
      </c>
      <c r="C160" t="s">
        <v>76</v>
      </c>
      <c r="D160" t="s">
        <v>1149</v>
      </c>
      <c r="E160" s="11">
        <v>25</v>
      </c>
      <c r="F160" s="11">
        <v>40</v>
      </c>
      <c r="G160">
        <v>1</v>
      </c>
      <c r="H160">
        <v>13</v>
      </c>
      <c r="I160" t="s">
        <v>1146</v>
      </c>
      <c r="J160" s="11">
        <f t="shared" si="6"/>
        <v>15</v>
      </c>
      <c r="K160" s="11">
        <f t="shared" si="7"/>
        <v>40</v>
      </c>
      <c r="L160" s="3">
        <f t="shared" si="8"/>
        <v>0.60000000000000009</v>
      </c>
    </row>
    <row r="161" spans="1:12" x14ac:dyDescent="0.25">
      <c r="A161">
        <v>60</v>
      </c>
      <c r="B161">
        <v>6</v>
      </c>
      <c r="C161" t="s">
        <v>128</v>
      </c>
      <c r="D161" t="s">
        <v>1162</v>
      </c>
      <c r="E161" s="11">
        <v>10</v>
      </c>
      <c r="F161" s="11">
        <v>18</v>
      </c>
      <c r="G161">
        <v>2</v>
      </c>
      <c r="H161">
        <v>23</v>
      </c>
      <c r="I161" t="s">
        <v>1144</v>
      </c>
      <c r="J161" s="11">
        <f t="shared" si="6"/>
        <v>16</v>
      </c>
      <c r="K161" s="11">
        <f t="shared" si="7"/>
        <v>36</v>
      </c>
      <c r="L161" s="3">
        <f t="shared" si="8"/>
        <v>0.8</v>
      </c>
    </row>
    <row r="162" spans="1:12" x14ac:dyDescent="0.25">
      <c r="A162">
        <v>60</v>
      </c>
      <c r="B162">
        <v>6</v>
      </c>
      <c r="C162" t="s">
        <v>450</v>
      </c>
      <c r="D162" t="s">
        <v>1152</v>
      </c>
      <c r="E162" s="11">
        <v>20</v>
      </c>
      <c r="F162" s="11">
        <v>33</v>
      </c>
      <c r="G162">
        <v>2</v>
      </c>
      <c r="H162">
        <v>20</v>
      </c>
      <c r="I162" t="s">
        <v>1146</v>
      </c>
      <c r="J162" s="11">
        <f t="shared" si="6"/>
        <v>26</v>
      </c>
      <c r="K162" s="11">
        <f t="shared" si="7"/>
        <v>66</v>
      </c>
      <c r="L162" s="3">
        <f t="shared" si="8"/>
        <v>0.64999999999999991</v>
      </c>
    </row>
    <row r="163" spans="1:12" x14ac:dyDescent="0.25">
      <c r="A163">
        <v>61</v>
      </c>
      <c r="B163">
        <v>10</v>
      </c>
      <c r="C163" t="s">
        <v>76</v>
      </c>
      <c r="D163" t="s">
        <v>1149</v>
      </c>
      <c r="E163" s="11">
        <v>25</v>
      </c>
      <c r="F163" s="11">
        <v>40</v>
      </c>
      <c r="G163">
        <v>2</v>
      </c>
      <c r="H163">
        <v>56</v>
      </c>
      <c r="I163" t="s">
        <v>1144</v>
      </c>
      <c r="J163" s="11">
        <f t="shared" si="6"/>
        <v>30</v>
      </c>
      <c r="K163" s="11">
        <f t="shared" si="7"/>
        <v>80</v>
      </c>
      <c r="L163" s="3">
        <f t="shared" si="8"/>
        <v>0.60000000000000009</v>
      </c>
    </row>
    <row r="164" spans="1:12" x14ac:dyDescent="0.25">
      <c r="A164">
        <v>61</v>
      </c>
      <c r="B164">
        <v>10</v>
      </c>
      <c r="C164" t="s">
        <v>128</v>
      </c>
      <c r="D164" t="s">
        <v>1162</v>
      </c>
      <c r="E164" s="11">
        <v>10</v>
      </c>
      <c r="F164" s="11">
        <v>18</v>
      </c>
      <c r="G164">
        <v>1</v>
      </c>
      <c r="H164">
        <v>39</v>
      </c>
      <c r="I164" t="s">
        <v>1146</v>
      </c>
      <c r="J164" s="11">
        <f t="shared" si="6"/>
        <v>8</v>
      </c>
      <c r="K164" s="11">
        <f t="shared" si="7"/>
        <v>18</v>
      </c>
      <c r="L164" s="3">
        <f t="shared" si="8"/>
        <v>0.8</v>
      </c>
    </row>
    <row r="165" spans="1:12" x14ac:dyDescent="0.25">
      <c r="A165">
        <v>61</v>
      </c>
      <c r="B165">
        <v>10</v>
      </c>
      <c r="C165" t="s">
        <v>111</v>
      </c>
      <c r="D165" t="s">
        <v>1145</v>
      </c>
      <c r="E165" s="11">
        <v>18</v>
      </c>
      <c r="F165" s="11">
        <v>30</v>
      </c>
      <c r="G165">
        <v>2</v>
      </c>
      <c r="H165">
        <v>13</v>
      </c>
      <c r="I165" t="s">
        <v>1144</v>
      </c>
      <c r="J165" s="11">
        <f t="shared" si="6"/>
        <v>24</v>
      </c>
      <c r="K165" s="11">
        <f t="shared" si="7"/>
        <v>60</v>
      </c>
      <c r="L165" s="3">
        <f t="shared" si="8"/>
        <v>0.66666666666666674</v>
      </c>
    </row>
    <row r="166" spans="1:12" x14ac:dyDescent="0.25">
      <c r="A166">
        <v>61</v>
      </c>
      <c r="B166">
        <v>10</v>
      </c>
      <c r="C166" t="s">
        <v>68</v>
      </c>
      <c r="D166" t="s">
        <v>1153</v>
      </c>
      <c r="E166" s="11">
        <v>16</v>
      </c>
      <c r="F166" s="11">
        <v>28</v>
      </c>
      <c r="G166">
        <v>3</v>
      </c>
      <c r="H166">
        <v>51</v>
      </c>
      <c r="I166" t="s">
        <v>1146</v>
      </c>
      <c r="J166" s="11">
        <f t="shared" si="6"/>
        <v>36</v>
      </c>
      <c r="K166" s="11">
        <f t="shared" si="7"/>
        <v>84</v>
      </c>
      <c r="L166" s="3">
        <f t="shared" si="8"/>
        <v>0.75</v>
      </c>
    </row>
    <row r="167" spans="1:12" x14ac:dyDescent="0.25">
      <c r="A167">
        <v>62</v>
      </c>
      <c r="B167">
        <v>2</v>
      </c>
      <c r="C167" t="s">
        <v>111</v>
      </c>
      <c r="D167" t="s">
        <v>1145</v>
      </c>
      <c r="E167" s="11">
        <v>18</v>
      </c>
      <c r="F167" s="11">
        <v>30</v>
      </c>
      <c r="G167">
        <v>2</v>
      </c>
      <c r="H167">
        <v>59</v>
      </c>
      <c r="I167" t="s">
        <v>1146</v>
      </c>
      <c r="J167" s="11">
        <f t="shared" si="6"/>
        <v>24</v>
      </c>
      <c r="K167" s="11">
        <f t="shared" si="7"/>
        <v>60</v>
      </c>
      <c r="L167" s="3">
        <f t="shared" si="8"/>
        <v>0.66666666666666674</v>
      </c>
    </row>
    <row r="168" spans="1:12" x14ac:dyDescent="0.25">
      <c r="A168">
        <v>62</v>
      </c>
      <c r="B168">
        <v>2</v>
      </c>
      <c r="C168" t="s">
        <v>191</v>
      </c>
      <c r="D168" t="s">
        <v>1154</v>
      </c>
      <c r="E168" s="11">
        <v>11</v>
      </c>
      <c r="F168" s="11">
        <v>19</v>
      </c>
      <c r="G168">
        <v>3</v>
      </c>
      <c r="H168">
        <v>46</v>
      </c>
      <c r="I168" t="s">
        <v>1146</v>
      </c>
      <c r="J168" s="11">
        <f t="shared" si="6"/>
        <v>24</v>
      </c>
      <c r="K168" s="11">
        <f t="shared" si="7"/>
        <v>57</v>
      </c>
      <c r="L168" s="3">
        <f t="shared" si="8"/>
        <v>0.72727272727272729</v>
      </c>
    </row>
    <row r="169" spans="1:12" x14ac:dyDescent="0.25">
      <c r="A169">
        <v>62</v>
      </c>
      <c r="B169">
        <v>2</v>
      </c>
      <c r="C169" t="s">
        <v>197</v>
      </c>
      <c r="D169" t="s">
        <v>1147</v>
      </c>
      <c r="E169" s="11">
        <v>19</v>
      </c>
      <c r="F169" s="11">
        <v>31</v>
      </c>
      <c r="G169">
        <v>1</v>
      </c>
      <c r="H169">
        <v>50</v>
      </c>
      <c r="I169" t="s">
        <v>1146</v>
      </c>
      <c r="J169" s="11">
        <f t="shared" si="6"/>
        <v>12</v>
      </c>
      <c r="K169" s="11">
        <f t="shared" si="7"/>
        <v>31</v>
      </c>
      <c r="L169" s="3">
        <f t="shared" si="8"/>
        <v>0.63157894736842102</v>
      </c>
    </row>
    <row r="170" spans="1:12" x14ac:dyDescent="0.25">
      <c r="A170">
        <v>63</v>
      </c>
      <c r="B170">
        <v>17</v>
      </c>
      <c r="C170" t="s">
        <v>252</v>
      </c>
      <c r="D170" t="s">
        <v>1159</v>
      </c>
      <c r="E170" s="11">
        <v>12</v>
      </c>
      <c r="F170" s="11">
        <v>20</v>
      </c>
      <c r="G170">
        <v>1</v>
      </c>
      <c r="H170">
        <v>10</v>
      </c>
      <c r="I170" t="s">
        <v>1146</v>
      </c>
      <c r="J170" s="11">
        <f t="shared" si="6"/>
        <v>8</v>
      </c>
      <c r="K170" s="11">
        <f t="shared" si="7"/>
        <v>20</v>
      </c>
      <c r="L170" s="3">
        <f t="shared" si="8"/>
        <v>0.66666666666666674</v>
      </c>
    </row>
    <row r="171" spans="1:12" x14ac:dyDescent="0.25">
      <c r="A171">
        <v>63</v>
      </c>
      <c r="B171">
        <v>17</v>
      </c>
      <c r="C171" t="s">
        <v>44</v>
      </c>
      <c r="D171" t="s">
        <v>1155</v>
      </c>
      <c r="E171" s="11">
        <v>21</v>
      </c>
      <c r="F171" s="11">
        <v>35</v>
      </c>
      <c r="G171">
        <v>1</v>
      </c>
      <c r="H171">
        <v>20</v>
      </c>
      <c r="I171" t="s">
        <v>1144</v>
      </c>
      <c r="J171" s="11">
        <f t="shared" si="6"/>
        <v>14</v>
      </c>
      <c r="K171" s="11">
        <f t="shared" si="7"/>
        <v>35</v>
      </c>
      <c r="L171" s="3">
        <f t="shared" si="8"/>
        <v>0.66666666666666674</v>
      </c>
    </row>
    <row r="172" spans="1:12" x14ac:dyDescent="0.25">
      <c r="A172">
        <v>64</v>
      </c>
      <c r="B172">
        <v>3</v>
      </c>
      <c r="C172" t="s">
        <v>252</v>
      </c>
      <c r="D172" t="s">
        <v>1159</v>
      </c>
      <c r="E172" s="11">
        <v>12</v>
      </c>
      <c r="F172" s="11">
        <v>20</v>
      </c>
      <c r="G172">
        <v>3</v>
      </c>
      <c r="H172">
        <v>25</v>
      </c>
      <c r="I172" t="s">
        <v>1144</v>
      </c>
      <c r="J172" s="11">
        <f t="shared" si="6"/>
        <v>24</v>
      </c>
      <c r="K172" s="11">
        <f t="shared" si="7"/>
        <v>60</v>
      </c>
      <c r="L172" s="3">
        <f t="shared" si="8"/>
        <v>0.66666666666666674</v>
      </c>
    </row>
    <row r="173" spans="1:12" x14ac:dyDescent="0.25">
      <c r="A173">
        <v>64</v>
      </c>
      <c r="B173">
        <v>3</v>
      </c>
      <c r="C173" t="s">
        <v>76</v>
      </c>
      <c r="D173" t="s">
        <v>1149</v>
      </c>
      <c r="E173" s="11">
        <v>25</v>
      </c>
      <c r="F173" s="11">
        <v>40</v>
      </c>
      <c r="G173">
        <v>3</v>
      </c>
      <c r="H173">
        <v>47</v>
      </c>
      <c r="I173" t="s">
        <v>1146</v>
      </c>
      <c r="J173" s="11">
        <f t="shared" si="6"/>
        <v>45</v>
      </c>
      <c r="K173" s="11">
        <f t="shared" si="7"/>
        <v>120</v>
      </c>
      <c r="L173" s="3">
        <f t="shared" si="8"/>
        <v>0.60000000000000009</v>
      </c>
    </row>
    <row r="174" spans="1:12" x14ac:dyDescent="0.25">
      <c r="A174">
        <v>64</v>
      </c>
      <c r="B174">
        <v>3</v>
      </c>
      <c r="C174" t="s">
        <v>117</v>
      </c>
      <c r="D174" t="s">
        <v>1150</v>
      </c>
      <c r="E174" s="11">
        <v>22</v>
      </c>
      <c r="F174" s="11">
        <v>36</v>
      </c>
      <c r="G174">
        <v>3</v>
      </c>
      <c r="H174">
        <v>10</v>
      </c>
      <c r="I174" t="s">
        <v>1144</v>
      </c>
      <c r="J174" s="11">
        <f t="shared" si="6"/>
        <v>42</v>
      </c>
      <c r="K174" s="11">
        <f t="shared" si="7"/>
        <v>108</v>
      </c>
      <c r="L174" s="3">
        <f t="shared" si="8"/>
        <v>0.63636363636363646</v>
      </c>
    </row>
    <row r="175" spans="1:12" x14ac:dyDescent="0.25">
      <c r="A175">
        <v>65</v>
      </c>
      <c r="B175">
        <v>5</v>
      </c>
      <c r="C175" t="s">
        <v>68</v>
      </c>
      <c r="D175" t="s">
        <v>1153</v>
      </c>
      <c r="E175" s="11">
        <v>16</v>
      </c>
      <c r="F175" s="11">
        <v>28</v>
      </c>
      <c r="G175">
        <v>1</v>
      </c>
      <c r="H175">
        <v>32</v>
      </c>
      <c r="I175" t="s">
        <v>1146</v>
      </c>
      <c r="J175" s="11">
        <f t="shared" si="6"/>
        <v>12</v>
      </c>
      <c r="K175" s="11">
        <f t="shared" si="7"/>
        <v>28</v>
      </c>
      <c r="L175" s="3">
        <f t="shared" si="8"/>
        <v>0.75</v>
      </c>
    </row>
    <row r="176" spans="1:12" x14ac:dyDescent="0.25">
      <c r="A176">
        <v>65</v>
      </c>
      <c r="B176">
        <v>5</v>
      </c>
      <c r="C176" t="s">
        <v>197</v>
      </c>
      <c r="D176" t="s">
        <v>1147</v>
      </c>
      <c r="E176" s="11">
        <v>19</v>
      </c>
      <c r="F176" s="11">
        <v>31</v>
      </c>
      <c r="G176">
        <v>1</v>
      </c>
      <c r="H176">
        <v>55</v>
      </c>
      <c r="I176" t="s">
        <v>1146</v>
      </c>
      <c r="J176" s="11">
        <f t="shared" si="6"/>
        <v>12</v>
      </c>
      <c r="K176" s="11">
        <f t="shared" si="7"/>
        <v>31</v>
      </c>
      <c r="L176" s="3">
        <f t="shared" si="8"/>
        <v>0.63157894736842102</v>
      </c>
    </row>
    <row r="177" spans="1:12" x14ac:dyDescent="0.25">
      <c r="A177">
        <v>65</v>
      </c>
      <c r="B177">
        <v>5</v>
      </c>
      <c r="C177" t="s">
        <v>191</v>
      </c>
      <c r="D177" t="s">
        <v>1154</v>
      </c>
      <c r="E177" s="11">
        <v>11</v>
      </c>
      <c r="F177" s="11">
        <v>19</v>
      </c>
      <c r="G177">
        <v>3</v>
      </c>
      <c r="H177">
        <v>51</v>
      </c>
      <c r="I177" t="s">
        <v>1144</v>
      </c>
      <c r="J177" s="11">
        <f t="shared" si="6"/>
        <v>24</v>
      </c>
      <c r="K177" s="11">
        <f t="shared" si="7"/>
        <v>57</v>
      </c>
      <c r="L177" s="3">
        <f t="shared" si="8"/>
        <v>0.72727272727272729</v>
      </c>
    </row>
    <row r="178" spans="1:12" x14ac:dyDescent="0.25">
      <c r="A178">
        <v>65</v>
      </c>
      <c r="B178">
        <v>5</v>
      </c>
      <c r="C178" t="s">
        <v>76</v>
      </c>
      <c r="D178" t="s">
        <v>1149</v>
      </c>
      <c r="E178" s="11">
        <v>25</v>
      </c>
      <c r="F178" s="11">
        <v>40</v>
      </c>
      <c r="G178">
        <v>2</v>
      </c>
      <c r="H178">
        <v>17</v>
      </c>
      <c r="I178" t="s">
        <v>1144</v>
      </c>
      <c r="J178" s="11">
        <f t="shared" si="6"/>
        <v>30</v>
      </c>
      <c r="K178" s="11">
        <f t="shared" si="7"/>
        <v>80</v>
      </c>
      <c r="L178" s="3">
        <f t="shared" si="8"/>
        <v>0.60000000000000009</v>
      </c>
    </row>
    <row r="179" spans="1:12" x14ac:dyDescent="0.25">
      <c r="A179">
        <v>66</v>
      </c>
      <c r="B179">
        <v>18</v>
      </c>
      <c r="C179" t="s">
        <v>117</v>
      </c>
      <c r="D179" t="s">
        <v>1150</v>
      </c>
      <c r="E179" s="11">
        <v>22</v>
      </c>
      <c r="F179" s="11">
        <v>36</v>
      </c>
      <c r="G179">
        <v>1</v>
      </c>
      <c r="H179">
        <v>29</v>
      </c>
      <c r="I179" t="s">
        <v>1144</v>
      </c>
      <c r="J179" s="11">
        <f t="shared" si="6"/>
        <v>14</v>
      </c>
      <c r="K179" s="11">
        <f t="shared" si="7"/>
        <v>36</v>
      </c>
      <c r="L179" s="3">
        <f t="shared" si="8"/>
        <v>0.63636363636363646</v>
      </c>
    </row>
    <row r="180" spans="1:12" x14ac:dyDescent="0.25">
      <c r="A180">
        <v>66</v>
      </c>
      <c r="B180">
        <v>18</v>
      </c>
      <c r="C180" t="s">
        <v>76</v>
      </c>
      <c r="D180" t="s">
        <v>1149</v>
      </c>
      <c r="E180" s="11">
        <v>25</v>
      </c>
      <c r="F180" s="11">
        <v>40</v>
      </c>
      <c r="G180">
        <v>3</v>
      </c>
      <c r="H180">
        <v>30</v>
      </c>
      <c r="I180" t="s">
        <v>1144</v>
      </c>
      <c r="J180" s="11">
        <f t="shared" si="6"/>
        <v>45</v>
      </c>
      <c r="K180" s="11">
        <f t="shared" si="7"/>
        <v>120</v>
      </c>
      <c r="L180" s="3">
        <f t="shared" si="8"/>
        <v>0.60000000000000009</v>
      </c>
    </row>
    <row r="181" spans="1:12" x14ac:dyDescent="0.25">
      <c r="A181">
        <v>66</v>
      </c>
      <c r="B181">
        <v>18</v>
      </c>
      <c r="C181" t="s">
        <v>128</v>
      </c>
      <c r="D181" t="s">
        <v>1162</v>
      </c>
      <c r="E181" s="11">
        <v>10</v>
      </c>
      <c r="F181" s="11">
        <v>18</v>
      </c>
      <c r="G181">
        <v>3</v>
      </c>
      <c r="H181">
        <v>55</v>
      </c>
      <c r="I181" t="s">
        <v>1146</v>
      </c>
      <c r="J181" s="11">
        <f t="shared" si="6"/>
        <v>24</v>
      </c>
      <c r="K181" s="11">
        <f t="shared" si="7"/>
        <v>54</v>
      </c>
      <c r="L181" s="3">
        <f t="shared" si="8"/>
        <v>0.8</v>
      </c>
    </row>
    <row r="182" spans="1:12" x14ac:dyDescent="0.25">
      <c r="A182">
        <v>67</v>
      </c>
      <c r="B182">
        <v>2</v>
      </c>
      <c r="C182" t="s">
        <v>76</v>
      </c>
      <c r="D182" t="s">
        <v>1149</v>
      </c>
      <c r="E182" s="11">
        <v>25</v>
      </c>
      <c r="F182" s="11">
        <v>40</v>
      </c>
      <c r="G182">
        <v>1</v>
      </c>
      <c r="H182">
        <v>22</v>
      </c>
      <c r="I182" t="s">
        <v>1144</v>
      </c>
      <c r="J182" s="11">
        <f t="shared" si="6"/>
        <v>15</v>
      </c>
      <c r="K182" s="11">
        <f t="shared" si="7"/>
        <v>40</v>
      </c>
      <c r="L182" s="3">
        <f t="shared" si="8"/>
        <v>0.60000000000000009</v>
      </c>
    </row>
    <row r="183" spans="1:12" x14ac:dyDescent="0.25">
      <c r="A183">
        <v>67</v>
      </c>
      <c r="B183">
        <v>2</v>
      </c>
      <c r="C183" t="s">
        <v>117</v>
      </c>
      <c r="D183" t="s">
        <v>1150</v>
      </c>
      <c r="E183" s="11">
        <v>22</v>
      </c>
      <c r="F183" s="11">
        <v>36</v>
      </c>
      <c r="G183">
        <v>3</v>
      </c>
      <c r="H183">
        <v>59</v>
      </c>
      <c r="I183" t="s">
        <v>1146</v>
      </c>
      <c r="J183" s="11">
        <f t="shared" si="6"/>
        <v>42</v>
      </c>
      <c r="K183" s="11">
        <f t="shared" si="7"/>
        <v>108</v>
      </c>
      <c r="L183" s="3">
        <f t="shared" si="8"/>
        <v>0.63636363636363646</v>
      </c>
    </row>
    <row r="184" spans="1:12" x14ac:dyDescent="0.25">
      <c r="A184">
        <v>67</v>
      </c>
      <c r="B184">
        <v>2</v>
      </c>
      <c r="C184" t="s">
        <v>267</v>
      </c>
      <c r="D184" t="s">
        <v>1163</v>
      </c>
      <c r="E184" s="11">
        <v>15</v>
      </c>
      <c r="F184" s="11">
        <v>26</v>
      </c>
      <c r="G184">
        <v>3</v>
      </c>
      <c r="H184">
        <v>15</v>
      </c>
      <c r="I184" t="s">
        <v>1146</v>
      </c>
      <c r="J184" s="11">
        <f t="shared" si="6"/>
        <v>33</v>
      </c>
      <c r="K184" s="11">
        <f t="shared" si="7"/>
        <v>78</v>
      </c>
      <c r="L184" s="3">
        <f t="shared" si="8"/>
        <v>0.73333333333333339</v>
      </c>
    </row>
    <row r="185" spans="1:12" x14ac:dyDescent="0.25">
      <c r="A185">
        <v>67</v>
      </c>
      <c r="B185">
        <v>2</v>
      </c>
      <c r="C185" t="s">
        <v>111</v>
      </c>
      <c r="D185" t="s">
        <v>1145</v>
      </c>
      <c r="E185" s="11">
        <v>18</v>
      </c>
      <c r="F185" s="11">
        <v>30</v>
      </c>
      <c r="G185">
        <v>1</v>
      </c>
      <c r="H185">
        <v>35</v>
      </c>
      <c r="I185" t="s">
        <v>1146</v>
      </c>
      <c r="J185" s="11">
        <f t="shared" si="6"/>
        <v>12</v>
      </c>
      <c r="K185" s="11">
        <f t="shared" si="7"/>
        <v>30</v>
      </c>
      <c r="L185" s="3">
        <f t="shared" si="8"/>
        <v>0.66666666666666674</v>
      </c>
    </row>
    <row r="186" spans="1:12" x14ac:dyDescent="0.25">
      <c r="A186">
        <v>68</v>
      </c>
      <c r="B186">
        <v>8</v>
      </c>
      <c r="C186" t="s">
        <v>342</v>
      </c>
      <c r="D186" t="s">
        <v>1160</v>
      </c>
      <c r="E186" s="11">
        <v>14</v>
      </c>
      <c r="F186" s="11">
        <v>23</v>
      </c>
      <c r="G186">
        <v>3</v>
      </c>
      <c r="H186">
        <v>43</v>
      </c>
      <c r="I186" t="s">
        <v>1144</v>
      </c>
      <c r="J186" s="11">
        <f t="shared" si="6"/>
        <v>27</v>
      </c>
      <c r="K186" s="11">
        <f t="shared" si="7"/>
        <v>69</v>
      </c>
      <c r="L186" s="3">
        <f t="shared" si="8"/>
        <v>0.64285714285714279</v>
      </c>
    </row>
    <row r="187" spans="1:12" x14ac:dyDescent="0.25">
      <c r="A187">
        <v>68</v>
      </c>
      <c r="B187">
        <v>8</v>
      </c>
      <c r="C187" t="s">
        <v>68</v>
      </c>
      <c r="D187" t="s">
        <v>1153</v>
      </c>
      <c r="E187" s="11">
        <v>16</v>
      </c>
      <c r="F187" s="11">
        <v>28</v>
      </c>
      <c r="G187">
        <v>1</v>
      </c>
      <c r="H187">
        <v>19</v>
      </c>
      <c r="I187" t="s">
        <v>1146</v>
      </c>
      <c r="J187" s="11">
        <f t="shared" si="6"/>
        <v>12</v>
      </c>
      <c r="K187" s="11">
        <f t="shared" si="7"/>
        <v>28</v>
      </c>
      <c r="L187" s="3">
        <f t="shared" si="8"/>
        <v>0.75</v>
      </c>
    </row>
    <row r="188" spans="1:12" x14ac:dyDescent="0.25">
      <c r="A188">
        <v>68</v>
      </c>
      <c r="B188">
        <v>8</v>
      </c>
      <c r="C188" t="s">
        <v>425</v>
      </c>
      <c r="D188" t="s">
        <v>1156</v>
      </c>
      <c r="E188" s="11">
        <v>19</v>
      </c>
      <c r="F188" s="11">
        <v>32</v>
      </c>
      <c r="G188">
        <v>3</v>
      </c>
      <c r="H188">
        <v>57</v>
      </c>
      <c r="I188" t="s">
        <v>1146</v>
      </c>
      <c r="J188" s="11">
        <f t="shared" si="6"/>
        <v>39</v>
      </c>
      <c r="K188" s="11">
        <f t="shared" si="7"/>
        <v>96</v>
      </c>
      <c r="L188" s="3">
        <f t="shared" si="8"/>
        <v>0.68421052631578938</v>
      </c>
    </row>
    <row r="189" spans="1:12" x14ac:dyDescent="0.25">
      <c r="A189">
        <v>68</v>
      </c>
      <c r="B189">
        <v>8</v>
      </c>
      <c r="C189" t="s">
        <v>206</v>
      </c>
      <c r="D189" t="s">
        <v>1164</v>
      </c>
      <c r="E189" s="11">
        <v>15</v>
      </c>
      <c r="F189" s="11">
        <v>25</v>
      </c>
      <c r="G189">
        <v>1</v>
      </c>
      <c r="H189">
        <v>26</v>
      </c>
      <c r="I189" t="s">
        <v>1146</v>
      </c>
      <c r="J189" s="11">
        <f t="shared" si="6"/>
        <v>10</v>
      </c>
      <c r="K189" s="11">
        <f t="shared" si="7"/>
        <v>25</v>
      </c>
      <c r="L189" s="3">
        <f t="shared" si="8"/>
        <v>0.66666666666666674</v>
      </c>
    </row>
    <row r="190" spans="1:12" x14ac:dyDescent="0.25">
      <c r="A190">
        <v>69</v>
      </c>
      <c r="B190">
        <v>5</v>
      </c>
      <c r="C190" t="s">
        <v>113</v>
      </c>
      <c r="D190" t="s">
        <v>1161</v>
      </c>
      <c r="E190" s="11">
        <v>13</v>
      </c>
      <c r="F190" s="11">
        <v>21</v>
      </c>
      <c r="G190">
        <v>3</v>
      </c>
      <c r="H190">
        <v>20</v>
      </c>
      <c r="I190" t="s">
        <v>1144</v>
      </c>
      <c r="J190" s="11">
        <f t="shared" si="6"/>
        <v>24</v>
      </c>
      <c r="K190" s="11">
        <f t="shared" si="7"/>
        <v>63</v>
      </c>
      <c r="L190" s="3">
        <f t="shared" si="8"/>
        <v>0.61538461538461542</v>
      </c>
    </row>
    <row r="191" spans="1:12" x14ac:dyDescent="0.25">
      <c r="A191">
        <v>69</v>
      </c>
      <c r="B191">
        <v>5</v>
      </c>
      <c r="C191" t="s">
        <v>270</v>
      </c>
      <c r="D191" t="s">
        <v>1143</v>
      </c>
      <c r="E191" s="11">
        <v>14</v>
      </c>
      <c r="F191" s="11">
        <v>24</v>
      </c>
      <c r="G191">
        <v>3</v>
      </c>
      <c r="H191">
        <v>48</v>
      </c>
      <c r="I191" t="s">
        <v>1146</v>
      </c>
      <c r="J191" s="11">
        <f t="shared" si="6"/>
        <v>30</v>
      </c>
      <c r="K191" s="11">
        <f t="shared" si="7"/>
        <v>72</v>
      </c>
      <c r="L191" s="3">
        <f t="shared" si="8"/>
        <v>0.71428571428571419</v>
      </c>
    </row>
    <row r="192" spans="1:12" x14ac:dyDescent="0.25">
      <c r="A192">
        <v>69</v>
      </c>
      <c r="B192">
        <v>5</v>
      </c>
      <c r="C192" t="s">
        <v>450</v>
      </c>
      <c r="D192" t="s">
        <v>1152</v>
      </c>
      <c r="E192" s="11">
        <v>20</v>
      </c>
      <c r="F192" s="11">
        <v>33</v>
      </c>
      <c r="G192">
        <v>3</v>
      </c>
      <c r="H192">
        <v>24</v>
      </c>
      <c r="I192" t="s">
        <v>1146</v>
      </c>
      <c r="J192" s="11">
        <f t="shared" si="6"/>
        <v>39</v>
      </c>
      <c r="K192" s="11">
        <f t="shared" si="7"/>
        <v>99</v>
      </c>
      <c r="L192" s="3">
        <f t="shared" si="8"/>
        <v>0.64999999999999991</v>
      </c>
    </row>
    <row r="193" spans="1:12" x14ac:dyDescent="0.25">
      <c r="A193">
        <v>70</v>
      </c>
      <c r="B193">
        <v>17</v>
      </c>
      <c r="C193" t="s">
        <v>206</v>
      </c>
      <c r="D193" t="s">
        <v>1164</v>
      </c>
      <c r="E193" s="11">
        <v>15</v>
      </c>
      <c r="F193" s="11">
        <v>25</v>
      </c>
      <c r="G193">
        <v>2</v>
      </c>
      <c r="H193">
        <v>19</v>
      </c>
      <c r="I193" t="s">
        <v>1146</v>
      </c>
      <c r="J193" s="11">
        <f t="shared" si="6"/>
        <v>20</v>
      </c>
      <c r="K193" s="11">
        <f t="shared" si="7"/>
        <v>50</v>
      </c>
      <c r="L193" s="3">
        <f t="shared" si="8"/>
        <v>0.66666666666666674</v>
      </c>
    </row>
    <row r="194" spans="1:12" x14ac:dyDescent="0.25">
      <c r="A194">
        <v>70</v>
      </c>
      <c r="B194">
        <v>17</v>
      </c>
      <c r="C194" t="s">
        <v>88</v>
      </c>
      <c r="D194" t="s">
        <v>1158</v>
      </c>
      <c r="E194" s="11">
        <v>20</v>
      </c>
      <c r="F194" s="11">
        <v>34</v>
      </c>
      <c r="G194">
        <v>2</v>
      </c>
      <c r="H194">
        <v>21</v>
      </c>
      <c r="I194" t="s">
        <v>1146</v>
      </c>
      <c r="J194" s="11">
        <f t="shared" si="6"/>
        <v>28</v>
      </c>
      <c r="K194" s="11">
        <f t="shared" si="7"/>
        <v>68</v>
      </c>
      <c r="L194" s="3">
        <f t="shared" si="8"/>
        <v>0.7</v>
      </c>
    </row>
    <row r="195" spans="1:12" x14ac:dyDescent="0.25">
      <c r="A195">
        <v>71</v>
      </c>
      <c r="B195">
        <v>18</v>
      </c>
      <c r="C195" t="s">
        <v>111</v>
      </c>
      <c r="D195" t="s">
        <v>1145</v>
      </c>
      <c r="E195" s="11">
        <v>18</v>
      </c>
      <c r="F195" s="11">
        <v>30</v>
      </c>
      <c r="G195">
        <v>3</v>
      </c>
      <c r="H195">
        <v>20</v>
      </c>
      <c r="I195" t="s">
        <v>1146</v>
      </c>
      <c r="J195" s="11">
        <f t="shared" ref="J195:J258" si="9">G195*(F195-E195)</f>
        <v>36</v>
      </c>
      <c r="K195" s="11">
        <f t="shared" ref="K195:K258" si="10">F195*G195</f>
        <v>90</v>
      </c>
      <c r="L195" s="3">
        <f t="shared" ref="L195:L258" si="11">(F195/E195)-1</f>
        <v>0.66666666666666674</v>
      </c>
    </row>
    <row r="196" spans="1:12" x14ac:dyDescent="0.25">
      <c r="A196">
        <v>71</v>
      </c>
      <c r="B196">
        <v>18</v>
      </c>
      <c r="C196" t="s">
        <v>342</v>
      </c>
      <c r="D196" t="s">
        <v>1160</v>
      </c>
      <c r="E196" s="11">
        <v>14</v>
      </c>
      <c r="F196" s="11">
        <v>23</v>
      </c>
      <c r="G196">
        <v>2</v>
      </c>
      <c r="H196">
        <v>29</v>
      </c>
      <c r="I196" t="s">
        <v>1146</v>
      </c>
      <c r="J196" s="11">
        <f t="shared" si="9"/>
        <v>18</v>
      </c>
      <c r="K196" s="11">
        <f t="shared" si="10"/>
        <v>46</v>
      </c>
      <c r="L196" s="3">
        <f t="shared" si="11"/>
        <v>0.64285714285714279</v>
      </c>
    </row>
    <row r="197" spans="1:12" x14ac:dyDescent="0.25">
      <c r="A197">
        <v>72</v>
      </c>
      <c r="B197">
        <v>17</v>
      </c>
      <c r="C197" t="s">
        <v>113</v>
      </c>
      <c r="D197" t="s">
        <v>1161</v>
      </c>
      <c r="E197" s="11">
        <v>13</v>
      </c>
      <c r="F197" s="11">
        <v>21</v>
      </c>
      <c r="G197">
        <v>1</v>
      </c>
      <c r="H197">
        <v>17</v>
      </c>
      <c r="I197" t="s">
        <v>1146</v>
      </c>
      <c r="J197" s="11">
        <f t="shared" si="9"/>
        <v>8</v>
      </c>
      <c r="K197" s="11">
        <f t="shared" si="10"/>
        <v>21</v>
      </c>
      <c r="L197" s="3">
        <f t="shared" si="11"/>
        <v>0.61538461538461542</v>
      </c>
    </row>
    <row r="198" spans="1:12" x14ac:dyDescent="0.25">
      <c r="A198">
        <v>72</v>
      </c>
      <c r="B198">
        <v>17</v>
      </c>
      <c r="C198" t="s">
        <v>128</v>
      </c>
      <c r="D198" t="s">
        <v>1162</v>
      </c>
      <c r="E198" s="11">
        <v>10</v>
      </c>
      <c r="F198" s="11">
        <v>18</v>
      </c>
      <c r="G198">
        <v>3</v>
      </c>
      <c r="H198">
        <v>37</v>
      </c>
      <c r="I198" t="s">
        <v>1146</v>
      </c>
      <c r="J198" s="11">
        <f t="shared" si="9"/>
        <v>24</v>
      </c>
      <c r="K198" s="11">
        <f t="shared" si="10"/>
        <v>54</v>
      </c>
      <c r="L198" s="3">
        <f t="shared" si="11"/>
        <v>0.8</v>
      </c>
    </row>
    <row r="199" spans="1:12" x14ac:dyDescent="0.25">
      <c r="A199">
        <v>73</v>
      </c>
      <c r="B199">
        <v>1</v>
      </c>
      <c r="C199" t="s">
        <v>181</v>
      </c>
      <c r="D199" t="s">
        <v>1148</v>
      </c>
      <c r="E199" s="11">
        <v>16</v>
      </c>
      <c r="F199" s="11">
        <v>27</v>
      </c>
      <c r="G199">
        <v>3</v>
      </c>
      <c r="H199">
        <v>20</v>
      </c>
      <c r="I199" t="s">
        <v>1144</v>
      </c>
      <c r="J199" s="11">
        <f t="shared" si="9"/>
        <v>33</v>
      </c>
      <c r="K199" s="11">
        <f t="shared" si="10"/>
        <v>81</v>
      </c>
      <c r="L199" s="3">
        <f t="shared" si="11"/>
        <v>0.6875</v>
      </c>
    </row>
    <row r="200" spans="1:12" x14ac:dyDescent="0.25">
      <c r="A200">
        <v>74</v>
      </c>
      <c r="B200">
        <v>19</v>
      </c>
      <c r="C200" t="s">
        <v>267</v>
      </c>
      <c r="D200" t="s">
        <v>1163</v>
      </c>
      <c r="E200" s="11">
        <v>15</v>
      </c>
      <c r="F200" s="11">
        <v>26</v>
      </c>
      <c r="G200">
        <v>2</v>
      </c>
      <c r="H200">
        <v>39</v>
      </c>
      <c r="I200" t="s">
        <v>1146</v>
      </c>
      <c r="J200" s="11">
        <f t="shared" si="9"/>
        <v>22</v>
      </c>
      <c r="K200" s="11">
        <f t="shared" si="10"/>
        <v>52</v>
      </c>
      <c r="L200" s="3">
        <f t="shared" si="11"/>
        <v>0.73333333333333339</v>
      </c>
    </row>
    <row r="201" spans="1:12" x14ac:dyDescent="0.25">
      <c r="A201">
        <v>74</v>
      </c>
      <c r="B201">
        <v>19</v>
      </c>
      <c r="C201" t="s">
        <v>88</v>
      </c>
      <c r="D201" t="s">
        <v>1158</v>
      </c>
      <c r="E201" s="11">
        <v>20</v>
      </c>
      <c r="F201" s="11">
        <v>34</v>
      </c>
      <c r="G201">
        <v>3</v>
      </c>
      <c r="H201">
        <v>37</v>
      </c>
      <c r="I201" t="s">
        <v>1144</v>
      </c>
      <c r="J201" s="11">
        <f t="shared" si="9"/>
        <v>42</v>
      </c>
      <c r="K201" s="11">
        <f t="shared" si="10"/>
        <v>102</v>
      </c>
      <c r="L201" s="3">
        <f t="shared" si="11"/>
        <v>0.7</v>
      </c>
    </row>
    <row r="202" spans="1:12" x14ac:dyDescent="0.25">
      <c r="A202">
        <v>74</v>
      </c>
      <c r="B202">
        <v>19</v>
      </c>
      <c r="C202" t="s">
        <v>425</v>
      </c>
      <c r="D202" t="s">
        <v>1156</v>
      </c>
      <c r="E202" s="11">
        <v>19</v>
      </c>
      <c r="F202" s="11">
        <v>32</v>
      </c>
      <c r="G202">
        <v>2</v>
      </c>
      <c r="H202">
        <v>24</v>
      </c>
      <c r="I202" t="s">
        <v>1146</v>
      </c>
      <c r="J202" s="11">
        <f t="shared" si="9"/>
        <v>26</v>
      </c>
      <c r="K202" s="11">
        <f t="shared" si="10"/>
        <v>64</v>
      </c>
      <c r="L202" s="3">
        <f t="shared" si="11"/>
        <v>0.68421052631578938</v>
      </c>
    </row>
    <row r="203" spans="1:12" x14ac:dyDescent="0.25">
      <c r="A203">
        <v>75</v>
      </c>
      <c r="B203">
        <v>19</v>
      </c>
      <c r="C203" t="s">
        <v>76</v>
      </c>
      <c r="D203" t="s">
        <v>1149</v>
      </c>
      <c r="E203" s="11">
        <v>25</v>
      </c>
      <c r="F203" s="11">
        <v>40</v>
      </c>
      <c r="G203">
        <v>1</v>
      </c>
      <c r="H203">
        <v>35</v>
      </c>
      <c r="I203" t="s">
        <v>1144</v>
      </c>
      <c r="J203" s="11">
        <f t="shared" si="9"/>
        <v>15</v>
      </c>
      <c r="K203" s="11">
        <f t="shared" si="10"/>
        <v>40</v>
      </c>
      <c r="L203" s="3">
        <f t="shared" si="11"/>
        <v>0.60000000000000009</v>
      </c>
    </row>
    <row r="204" spans="1:12" x14ac:dyDescent="0.25">
      <c r="A204">
        <v>75</v>
      </c>
      <c r="B204">
        <v>19</v>
      </c>
      <c r="C204" t="s">
        <v>342</v>
      </c>
      <c r="D204" t="s">
        <v>1160</v>
      </c>
      <c r="E204" s="11">
        <v>14</v>
      </c>
      <c r="F204" s="11">
        <v>23</v>
      </c>
      <c r="G204">
        <v>3</v>
      </c>
      <c r="H204">
        <v>16</v>
      </c>
      <c r="I204" t="s">
        <v>1146</v>
      </c>
      <c r="J204" s="11">
        <f t="shared" si="9"/>
        <v>27</v>
      </c>
      <c r="K204" s="11">
        <f t="shared" si="10"/>
        <v>69</v>
      </c>
      <c r="L204" s="3">
        <f t="shared" si="11"/>
        <v>0.64285714285714279</v>
      </c>
    </row>
    <row r="205" spans="1:12" x14ac:dyDescent="0.25">
      <c r="A205">
        <v>76</v>
      </c>
      <c r="B205">
        <v>17</v>
      </c>
      <c r="C205" t="s">
        <v>111</v>
      </c>
      <c r="D205" t="s">
        <v>1145</v>
      </c>
      <c r="E205" s="11">
        <v>18</v>
      </c>
      <c r="F205" s="11">
        <v>30</v>
      </c>
      <c r="G205">
        <v>3</v>
      </c>
      <c r="H205">
        <v>13</v>
      </c>
      <c r="I205" t="s">
        <v>1146</v>
      </c>
      <c r="J205" s="11">
        <f t="shared" si="9"/>
        <v>36</v>
      </c>
      <c r="K205" s="11">
        <f t="shared" si="10"/>
        <v>90</v>
      </c>
      <c r="L205" s="3">
        <f t="shared" si="11"/>
        <v>0.66666666666666674</v>
      </c>
    </row>
    <row r="206" spans="1:12" x14ac:dyDescent="0.25">
      <c r="A206">
        <v>76</v>
      </c>
      <c r="B206">
        <v>17</v>
      </c>
      <c r="C206" t="s">
        <v>128</v>
      </c>
      <c r="D206" t="s">
        <v>1162</v>
      </c>
      <c r="E206" s="11">
        <v>10</v>
      </c>
      <c r="F206" s="11">
        <v>18</v>
      </c>
      <c r="G206">
        <v>1</v>
      </c>
      <c r="H206">
        <v>34</v>
      </c>
      <c r="I206" t="s">
        <v>1146</v>
      </c>
      <c r="J206" s="11">
        <f t="shared" si="9"/>
        <v>8</v>
      </c>
      <c r="K206" s="11">
        <f t="shared" si="10"/>
        <v>18</v>
      </c>
      <c r="L206" s="3">
        <f t="shared" si="11"/>
        <v>0.8</v>
      </c>
    </row>
    <row r="207" spans="1:12" x14ac:dyDescent="0.25">
      <c r="A207">
        <v>76</v>
      </c>
      <c r="B207">
        <v>17</v>
      </c>
      <c r="C207" t="s">
        <v>270</v>
      </c>
      <c r="D207" t="s">
        <v>1143</v>
      </c>
      <c r="E207" s="11">
        <v>14</v>
      </c>
      <c r="F207" s="11">
        <v>24</v>
      </c>
      <c r="G207">
        <v>1</v>
      </c>
      <c r="H207">
        <v>20</v>
      </c>
      <c r="I207" t="s">
        <v>1144</v>
      </c>
      <c r="J207" s="11">
        <f t="shared" si="9"/>
        <v>10</v>
      </c>
      <c r="K207" s="11">
        <f t="shared" si="10"/>
        <v>24</v>
      </c>
      <c r="L207" s="3">
        <f t="shared" si="11"/>
        <v>0.71428571428571419</v>
      </c>
    </row>
    <row r="208" spans="1:12" x14ac:dyDescent="0.25">
      <c r="A208">
        <v>76</v>
      </c>
      <c r="B208">
        <v>17</v>
      </c>
      <c r="C208" t="s">
        <v>267</v>
      </c>
      <c r="D208" t="s">
        <v>1163</v>
      </c>
      <c r="E208" s="11">
        <v>15</v>
      </c>
      <c r="F208" s="11">
        <v>26</v>
      </c>
      <c r="G208">
        <v>1</v>
      </c>
      <c r="H208">
        <v>30</v>
      </c>
      <c r="I208" t="s">
        <v>1144</v>
      </c>
      <c r="J208" s="11">
        <f t="shared" si="9"/>
        <v>11</v>
      </c>
      <c r="K208" s="11">
        <f t="shared" si="10"/>
        <v>26</v>
      </c>
      <c r="L208" s="3">
        <f t="shared" si="11"/>
        <v>0.73333333333333339</v>
      </c>
    </row>
    <row r="209" spans="1:12" x14ac:dyDescent="0.25">
      <c r="A209">
        <v>77</v>
      </c>
      <c r="B209">
        <v>3</v>
      </c>
      <c r="C209" t="s">
        <v>128</v>
      </c>
      <c r="D209" t="s">
        <v>1162</v>
      </c>
      <c r="E209" s="11">
        <v>10</v>
      </c>
      <c r="F209" s="11">
        <v>18</v>
      </c>
      <c r="G209">
        <v>1</v>
      </c>
      <c r="H209">
        <v>34</v>
      </c>
      <c r="I209" t="s">
        <v>1146</v>
      </c>
      <c r="J209" s="11">
        <f t="shared" si="9"/>
        <v>8</v>
      </c>
      <c r="K209" s="11">
        <f t="shared" si="10"/>
        <v>18</v>
      </c>
      <c r="L209" s="3">
        <f t="shared" si="11"/>
        <v>0.8</v>
      </c>
    </row>
    <row r="210" spans="1:12" x14ac:dyDescent="0.25">
      <c r="A210">
        <v>77</v>
      </c>
      <c r="B210">
        <v>3</v>
      </c>
      <c r="C210" t="s">
        <v>270</v>
      </c>
      <c r="D210" t="s">
        <v>1143</v>
      </c>
      <c r="E210" s="11">
        <v>14</v>
      </c>
      <c r="F210" s="11">
        <v>24</v>
      </c>
      <c r="G210">
        <v>2</v>
      </c>
      <c r="H210">
        <v>55</v>
      </c>
      <c r="I210" t="s">
        <v>1144</v>
      </c>
      <c r="J210" s="11">
        <f t="shared" si="9"/>
        <v>20</v>
      </c>
      <c r="K210" s="11">
        <f t="shared" si="10"/>
        <v>48</v>
      </c>
      <c r="L210" s="3">
        <f t="shared" si="11"/>
        <v>0.71428571428571419</v>
      </c>
    </row>
    <row r="211" spans="1:12" x14ac:dyDescent="0.25">
      <c r="A211">
        <v>77</v>
      </c>
      <c r="B211">
        <v>3</v>
      </c>
      <c r="C211" t="s">
        <v>450</v>
      </c>
      <c r="D211" t="s">
        <v>1152</v>
      </c>
      <c r="E211" s="11">
        <v>20</v>
      </c>
      <c r="F211" s="11">
        <v>33</v>
      </c>
      <c r="G211">
        <v>1</v>
      </c>
      <c r="H211">
        <v>8</v>
      </c>
      <c r="I211" t="s">
        <v>1146</v>
      </c>
      <c r="J211" s="11">
        <f t="shared" si="9"/>
        <v>13</v>
      </c>
      <c r="K211" s="11">
        <f t="shared" si="10"/>
        <v>33</v>
      </c>
      <c r="L211" s="3">
        <f t="shared" si="11"/>
        <v>0.64999999999999991</v>
      </c>
    </row>
    <row r="212" spans="1:12" x14ac:dyDescent="0.25">
      <c r="A212">
        <v>78</v>
      </c>
      <c r="B212">
        <v>7</v>
      </c>
      <c r="C212" t="s">
        <v>191</v>
      </c>
      <c r="D212" t="s">
        <v>1154</v>
      </c>
      <c r="E212" s="11">
        <v>11</v>
      </c>
      <c r="F212" s="11">
        <v>19</v>
      </c>
      <c r="G212">
        <v>3</v>
      </c>
      <c r="H212">
        <v>54</v>
      </c>
      <c r="I212" t="s">
        <v>1146</v>
      </c>
      <c r="J212" s="11">
        <f t="shared" si="9"/>
        <v>24</v>
      </c>
      <c r="K212" s="11">
        <f t="shared" si="10"/>
        <v>57</v>
      </c>
      <c r="L212" s="3">
        <f t="shared" si="11"/>
        <v>0.72727272727272729</v>
      </c>
    </row>
    <row r="213" spans="1:12" x14ac:dyDescent="0.25">
      <c r="A213">
        <v>79</v>
      </c>
      <c r="B213">
        <v>16</v>
      </c>
      <c r="C213" t="s">
        <v>62</v>
      </c>
      <c r="D213" t="s">
        <v>1151</v>
      </c>
      <c r="E213" s="11">
        <v>17</v>
      </c>
      <c r="F213" s="11">
        <v>29</v>
      </c>
      <c r="G213">
        <v>3</v>
      </c>
      <c r="H213">
        <v>14</v>
      </c>
      <c r="I213" t="s">
        <v>1144</v>
      </c>
      <c r="J213" s="11">
        <f t="shared" si="9"/>
        <v>36</v>
      </c>
      <c r="K213" s="11">
        <f t="shared" si="10"/>
        <v>87</v>
      </c>
      <c r="L213" s="3">
        <f t="shared" si="11"/>
        <v>0.70588235294117641</v>
      </c>
    </row>
    <row r="214" spans="1:12" x14ac:dyDescent="0.25">
      <c r="A214">
        <v>79</v>
      </c>
      <c r="B214">
        <v>16</v>
      </c>
      <c r="C214" t="s">
        <v>450</v>
      </c>
      <c r="D214" t="s">
        <v>1152</v>
      </c>
      <c r="E214" s="11">
        <v>20</v>
      </c>
      <c r="F214" s="11">
        <v>33</v>
      </c>
      <c r="G214">
        <v>3</v>
      </c>
      <c r="H214">
        <v>14</v>
      </c>
      <c r="I214" t="s">
        <v>1146</v>
      </c>
      <c r="J214" s="11">
        <f t="shared" si="9"/>
        <v>39</v>
      </c>
      <c r="K214" s="11">
        <f t="shared" si="10"/>
        <v>99</v>
      </c>
      <c r="L214" s="3">
        <f t="shared" si="11"/>
        <v>0.64999999999999991</v>
      </c>
    </row>
    <row r="215" spans="1:12" x14ac:dyDescent="0.25">
      <c r="A215">
        <v>79</v>
      </c>
      <c r="B215">
        <v>16</v>
      </c>
      <c r="C215" t="s">
        <v>252</v>
      </c>
      <c r="D215" t="s">
        <v>1159</v>
      </c>
      <c r="E215" s="11">
        <v>12</v>
      </c>
      <c r="F215" s="11">
        <v>20</v>
      </c>
      <c r="G215">
        <v>3</v>
      </c>
      <c r="H215">
        <v>25</v>
      </c>
      <c r="I215" t="s">
        <v>1144</v>
      </c>
      <c r="J215" s="11">
        <f t="shared" si="9"/>
        <v>24</v>
      </c>
      <c r="K215" s="11">
        <f t="shared" si="10"/>
        <v>60</v>
      </c>
      <c r="L215" s="3">
        <f t="shared" si="11"/>
        <v>0.66666666666666674</v>
      </c>
    </row>
    <row r="216" spans="1:12" x14ac:dyDescent="0.25">
      <c r="A216">
        <v>79</v>
      </c>
      <c r="B216">
        <v>16</v>
      </c>
      <c r="C216" t="s">
        <v>113</v>
      </c>
      <c r="D216" t="s">
        <v>1161</v>
      </c>
      <c r="E216" s="11">
        <v>13</v>
      </c>
      <c r="F216" s="11">
        <v>21</v>
      </c>
      <c r="G216">
        <v>3</v>
      </c>
      <c r="H216">
        <v>43</v>
      </c>
      <c r="I216" t="s">
        <v>1144</v>
      </c>
      <c r="J216" s="11">
        <f t="shared" si="9"/>
        <v>24</v>
      </c>
      <c r="K216" s="11">
        <f t="shared" si="10"/>
        <v>63</v>
      </c>
      <c r="L216" s="3">
        <f t="shared" si="11"/>
        <v>0.61538461538461542</v>
      </c>
    </row>
    <row r="217" spans="1:12" x14ac:dyDescent="0.25">
      <c r="A217">
        <v>80</v>
      </c>
      <c r="B217">
        <v>18</v>
      </c>
      <c r="C217" t="s">
        <v>346</v>
      </c>
      <c r="D217" t="s">
        <v>1157</v>
      </c>
      <c r="E217" s="11">
        <v>13</v>
      </c>
      <c r="F217" s="11">
        <v>22</v>
      </c>
      <c r="G217">
        <v>2</v>
      </c>
      <c r="H217">
        <v>5</v>
      </c>
      <c r="I217" t="s">
        <v>1144</v>
      </c>
      <c r="J217" s="11">
        <f t="shared" si="9"/>
        <v>18</v>
      </c>
      <c r="K217" s="11">
        <f t="shared" si="10"/>
        <v>44</v>
      </c>
      <c r="L217" s="3">
        <f t="shared" si="11"/>
        <v>0.69230769230769229</v>
      </c>
    </row>
    <row r="218" spans="1:12" x14ac:dyDescent="0.25">
      <c r="A218">
        <v>80</v>
      </c>
      <c r="B218">
        <v>18</v>
      </c>
      <c r="C218" t="s">
        <v>62</v>
      </c>
      <c r="D218" t="s">
        <v>1151</v>
      </c>
      <c r="E218" s="11">
        <v>17</v>
      </c>
      <c r="F218" s="11">
        <v>29</v>
      </c>
      <c r="G218">
        <v>1</v>
      </c>
      <c r="H218">
        <v>34</v>
      </c>
      <c r="I218" t="s">
        <v>1146</v>
      </c>
      <c r="J218" s="11">
        <f t="shared" si="9"/>
        <v>12</v>
      </c>
      <c r="K218" s="11">
        <f t="shared" si="10"/>
        <v>29</v>
      </c>
      <c r="L218" s="3">
        <f t="shared" si="11"/>
        <v>0.70588235294117641</v>
      </c>
    </row>
    <row r="219" spans="1:12" x14ac:dyDescent="0.25">
      <c r="A219">
        <v>80</v>
      </c>
      <c r="B219">
        <v>18</v>
      </c>
      <c r="C219" t="s">
        <v>270</v>
      </c>
      <c r="D219" t="s">
        <v>1143</v>
      </c>
      <c r="E219" s="11">
        <v>14</v>
      </c>
      <c r="F219" s="11">
        <v>24</v>
      </c>
      <c r="G219">
        <v>2</v>
      </c>
      <c r="H219">
        <v>28</v>
      </c>
      <c r="I219" t="s">
        <v>1144</v>
      </c>
      <c r="J219" s="11">
        <f t="shared" si="9"/>
        <v>20</v>
      </c>
      <c r="K219" s="11">
        <f t="shared" si="10"/>
        <v>48</v>
      </c>
      <c r="L219" s="3">
        <f t="shared" si="11"/>
        <v>0.71428571428571419</v>
      </c>
    </row>
    <row r="220" spans="1:12" x14ac:dyDescent="0.25">
      <c r="A220">
        <v>81</v>
      </c>
      <c r="B220">
        <v>17</v>
      </c>
      <c r="C220" t="s">
        <v>197</v>
      </c>
      <c r="D220" t="s">
        <v>1147</v>
      </c>
      <c r="E220" s="11">
        <v>19</v>
      </c>
      <c r="F220" s="11">
        <v>31</v>
      </c>
      <c r="G220">
        <v>2</v>
      </c>
      <c r="H220">
        <v>59</v>
      </c>
      <c r="I220" t="s">
        <v>1146</v>
      </c>
      <c r="J220" s="11">
        <f t="shared" si="9"/>
        <v>24</v>
      </c>
      <c r="K220" s="11">
        <f t="shared" si="10"/>
        <v>62</v>
      </c>
      <c r="L220" s="3">
        <f t="shared" si="11"/>
        <v>0.63157894736842102</v>
      </c>
    </row>
    <row r="221" spans="1:12" x14ac:dyDescent="0.25">
      <c r="A221">
        <v>82</v>
      </c>
      <c r="B221">
        <v>16</v>
      </c>
      <c r="C221" t="s">
        <v>206</v>
      </c>
      <c r="D221" t="s">
        <v>1164</v>
      </c>
      <c r="E221" s="11">
        <v>15</v>
      </c>
      <c r="F221" s="11">
        <v>25</v>
      </c>
      <c r="G221">
        <v>2</v>
      </c>
      <c r="H221">
        <v>11</v>
      </c>
      <c r="I221" t="s">
        <v>1146</v>
      </c>
      <c r="J221" s="11">
        <f t="shared" si="9"/>
        <v>20</v>
      </c>
      <c r="K221" s="11">
        <f t="shared" si="10"/>
        <v>50</v>
      </c>
      <c r="L221" s="3">
        <f t="shared" si="11"/>
        <v>0.66666666666666674</v>
      </c>
    </row>
    <row r="222" spans="1:12" x14ac:dyDescent="0.25">
      <c r="A222">
        <v>82</v>
      </c>
      <c r="B222">
        <v>16</v>
      </c>
      <c r="C222" t="s">
        <v>111</v>
      </c>
      <c r="D222" t="s">
        <v>1145</v>
      </c>
      <c r="E222" s="11">
        <v>18</v>
      </c>
      <c r="F222" s="11">
        <v>30</v>
      </c>
      <c r="G222">
        <v>1</v>
      </c>
      <c r="H222">
        <v>8</v>
      </c>
      <c r="I222" t="s">
        <v>1146</v>
      </c>
      <c r="J222" s="11">
        <f t="shared" si="9"/>
        <v>12</v>
      </c>
      <c r="K222" s="11">
        <f t="shared" si="10"/>
        <v>30</v>
      </c>
      <c r="L222" s="3">
        <f t="shared" si="11"/>
        <v>0.66666666666666674</v>
      </c>
    </row>
    <row r="223" spans="1:12" x14ac:dyDescent="0.25">
      <c r="A223">
        <v>83</v>
      </c>
      <c r="B223">
        <v>15</v>
      </c>
      <c r="C223" t="s">
        <v>181</v>
      </c>
      <c r="D223" t="s">
        <v>1148</v>
      </c>
      <c r="E223" s="11">
        <v>16</v>
      </c>
      <c r="F223" s="11">
        <v>27</v>
      </c>
      <c r="G223">
        <v>2</v>
      </c>
      <c r="H223">
        <v>14</v>
      </c>
      <c r="I223" t="s">
        <v>1144</v>
      </c>
      <c r="J223" s="11">
        <f t="shared" si="9"/>
        <v>22</v>
      </c>
      <c r="K223" s="11">
        <f t="shared" si="10"/>
        <v>54</v>
      </c>
      <c r="L223" s="3">
        <f t="shared" si="11"/>
        <v>0.6875</v>
      </c>
    </row>
    <row r="224" spans="1:12" x14ac:dyDescent="0.25">
      <c r="A224">
        <v>83</v>
      </c>
      <c r="B224">
        <v>15</v>
      </c>
      <c r="C224" t="s">
        <v>252</v>
      </c>
      <c r="D224" t="s">
        <v>1159</v>
      </c>
      <c r="E224" s="11">
        <v>12</v>
      </c>
      <c r="F224" s="11">
        <v>20</v>
      </c>
      <c r="G224">
        <v>1</v>
      </c>
      <c r="H224">
        <v>30</v>
      </c>
      <c r="I224" t="s">
        <v>1146</v>
      </c>
      <c r="J224" s="11">
        <f t="shared" si="9"/>
        <v>8</v>
      </c>
      <c r="K224" s="11">
        <f t="shared" si="10"/>
        <v>20</v>
      </c>
      <c r="L224" s="3">
        <f t="shared" si="11"/>
        <v>0.66666666666666674</v>
      </c>
    </row>
    <row r="225" spans="1:12" x14ac:dyDescent="0.25">
      <c r="A225">
        <v>83</v>
      </c>
      <c r="B225">
        <v>15</v>
      </c>
      <c r="C225" t="s">
        <v>425</v>
      </c>
      <c r="D225" t="s">
        <v>1156</v>
      </c>
      <c r="E225" s="11">
        <v>19</v>
      </c>
      <c r="F225" s="11">
        <v>32</v>
      </c>
      <c r="G225">
        <v>3</v>
      </c>
      <c r="H225">
        <v>50</v>
      </c>
      <c r="I225" t="s">
        <v>1144</v>
      </c>
      <c r="J225" s="11">
        <f t="shared" si="9"/>
        <v>39</v>
      </c>
      <c r="K225" s="11">
        <f t="shared" si="10"/>
        <v>96</v>
      </c>
      <c r="L225" s="3">
        <f t="shared" si="11"/>
        <v>0.68421052631578938</v>
      </c>
    </row>
    <row r="226" spans="1:12" x14ac:dyDescent="0.25">
      <c r="A226">
        <v>84</v>
      </c>
      <c r="B226">
        <v>19</v>
      </c>
      <c r="C226" t="s">
        <v>111</v>
      </c>
      <c r="D226" t="s">
        <v>1145</v>
      </c>
      <c r="E226" s="11">
        <v>18</v>
      </c>
      <c r="F226" s="11">
        <v>30</v>
      </c>
      <c r="G226">
        <v>2</v>
      </c>
      <c r="H226">
        <v>10</v>
      </c>
      <c r="I226" t="s">
        <v>1146</v>
      </c>
      <c r="J226" s="11">
        <f t="shared" si="9"/>
        <v>24</v>
      </c>
      <c r="K226" s="11">
        <f t="shared" si="10"/>
        <v>60</v>
      </c>
      <c r="L226" s="3">
        <f t="shared" si="11"/>
        <v>0.66666666666666674</v>
      </c>
    </row>
    <row r="227" spans="1:12" x14ac:dyDescent="0.25">
      <c r="A227">
        <v>85</v>
      </c>
      <c r="B227">
        <v>8</v>
      </c>
      <c r="C227" t="s">
        <v>68</v>
      </c>
      <c r="D227" t="s">
        <v>1153</v>
      </c>
      <c r="E227" s="11">
        <v>16</v>
      </c>
      <c r="F227" s="11">
        <v>28</v>
      </c>
      <c r="G227">
        <v>3</v>
      </c>
      <c r="H227">
        <v>26</v>
      </c>
      <c r="I227" t="s">
        <v>1146</v>
      </c>
      <c r="J227" s="11">
        <f t="shared" si="9"/>
        <v>36</v>
      </c>
      <c r="K227" s="11">
        <f t="shared" si="10"/>
        <v>84</v>
      </c>
      <c r="L227" s="3">
        <f t="shared" si="11"/>
        <v>0.75</v>
      </c>
    </row>
    <row r="228" spans="1:12" x14ac:dyDescent="0.25">
      <c r="A228">
        <v>85</v>
      </c>
      <c r="B228">
        <v>8</v>
      </c>
      <c r="C228" t="s">
        <v>117</v>
      </c>
      <c r="D228" t="s">
        <v>1150</v>
      </c>
      <c r="E228" s="11">
        <v>22</v>
      </c>
      <c r="F228" s="11">
        <v>36</v>
      </c>
      <c r="G228">
        <v>2</v>
      </c>
      <c r="H228">
        <v>33</v>
      </c>
      <c r="I228" t="s">
        <v>1146</v>
      </c>
      <c r="J228" s="11">
        <f t="shared" si="9"/>
        <v>28</v>
      </c>
      <c r="K228" s="11">
        <f t="shared" si="10"/>
        <v>72</v>
      </c>
      <c r="L228" s="3">
        <f t="shared" si="11"/>
        <v>0.63636363636363646</v>
      </c>
    </row>
    <row r="229" spans="1:12" x14ac:dyDescent="0.25">
      <c r="A229">
        <v>85</v>
      </c>
      <c r="B229">
        <v>8</v>
      </c>
      <c r="C229" t="s">
        <v>252</v>
      </c>
      <c r="D229" t="s">
        <v>1159</v>
      </c>
      <c r="E229" s="11">
        <v>12</v>
      </c>
      <c r="F229" s="11">
        <v>20</v>
      </c>
      <c r="G229">
        <v>1</v>
      </c>
      <c r="H229">
        <v>54</v>
      </c>
      <c r="I229" t="s">
        <v>1146</v>
      </c>
      <c r="J229" s="11">
        <f t="shared" si="9"/>
        <v>8</v>
      </c>
      <c r="K229" s="11">
        <f t="shared" si="10"/>
        <v>20</v>
      </c>
      <c r="L229" s="3">
        <f t="shared" si="11"/>
        <v>0.66666666666666674</v>
      </c>
    </row>
    <row r="230" spans="1:12" x14ac:dyDescent="0.25">
      <c r="A230">
        <v>85</v>
      </c>
      <c r="B230">
        <v>8</v>
      </c>
      <c r="C230" t="s">
        <v>425</v>
      </c>
      <c r="D230" t="s">
        <v>1156</v>
      </c>
      <c r="E230" s="11">
        <v>19</v>
      </c>
      <c r="F230" s="11">
        <v>32</v>
      </c>
      <c r="G230">
        <v>1</v>
      </c>
      <c r="H230">
        <v>29</v>
      </c>
      <c r="I230" t="s">
        <v>1146</v>
      </c>
      <c r="J230" s="11">
        <f t="shared" si="9"/>
        <v>13</v>
      </c>
      <c r="K230" s="11">
        <f t="shared" si="10"/>
        <v>32</v>
      </c>
      <c r="L230" s="3">
        <f t="shared" si="11"/>
        <v>0.68421052631578938</v>
      </c>
    </row>
    <row r="231" spans="1:12" x14ac:dyDescent="0.25">
      <c r="A231">
        <v>86</v>
      </c>
      <c r="B231">
        <v>20</v>
      </c>
      <c r="C231" t="s">
        <v>206</v>
      </c>
      <c r="D231" t="s">
        <v>1164</v>
      </c>
      <c r="E231" s="11">
        <v>15</v>
      </c>
      <c r="F231" s="11">
        <v>25</v>
      </c>
      <c r="G231">
        <v>2</v>
      </c>
      <c r="H231">
        <v>8</v>
      </c>
      <c r="I231" t="s">
        <v>1146</v>
      </c>
      <c r="J231" s="11">
        <f t="shared" si="9"/>
        <v>20</v>
      </c>
      <c r="K231" s="11">
        <f t="shared" si="10"/>
        <v>50</v>
      </c>
      <c r="L231" s="3">
        <f t="shared" si="11"/>
        <v>0.66666666666666674</v>
      </c>
    </row>
    <row r="232" spans="1:12" x14ac:dyDescent="0.25">
      <c r="A232">
        <v>87</v>
      </c>
      <c r="B232">
        <v>3</v>
      </c>
      <c r="C232" t="s">
        <v>128</v>
      </c>
      <c r="D232" t="s">
        <v>1162</v>
      </c>
      <c r="E232" s="11">
        <v>10</v>
      </c>
      <c r="F232" s="11">
        <v>18</v>
      </c>
      <c r="G232">
        <v>2</v>
      </c>
      <c r="H232">
        <v>55</v>
      </c>
      <c r="I232" t="s">
        <v>1144</v>
      </c>
      <c r="J232" s="11">
        <f t="shared" si="9"/>
        <v>16</v>
      </c>
      <c r="K232" s="11">
        <f t="shared" si="10"/>
        <v>36</v>
      </c>
      <c r="L232" s="3">
        <f t="shared" si="11"/>
        <v>0.8</v>
      </c>
    </row>
    <row r="233" spans="1:12" x14ac:dyDescent="0.25">
      <c r="A233">
        <v>87</v>
      </c>
      <c r="B233">
        <v>3</v>
      </c>
      <c r="C233" t="s">
        <v>425</v>
      </c>
      <c r="D233" t="s">
        <v>1156</v>
      </c>
      <c r="E233" s="11">
        <v>19</v>
      </c>
      <c r="F233" s="11">
        <v>32</v>
      </c>
      <c r="G233">
        <v>1</v>
      </c>
      <c r="H233">
        <v>5</v>
      </c>
      <c r="I233" t="s">
        <v>1146</v>
      </c>
      <c r="J233" s="11">
        <f t="shared" si="9"/>
        <v>13</v>
      </c>
      <c r="K233" s="11">
        <f t="shared" si="10"/>
        <v>32</v>
      </c>
      <c r="L233" s="3">
        <f t="shared" si="11"/>
        <v>0.68421052631578938</v>
      </c>
    </row>
    <row r="234" spans="1:12" x14ac:dyDescent="0.25">
      <c r="A234">
        <v>87</v>
      </c>
      <c r="B234">
        <v>3</v>
      </c>
      <c r="C234" t="s">
        <v>197</v>
      </c>
      <c r="D234" t="s">
        <v>1147</v>
      </c>
      <c r="E234" s="11">
        <v>19</v>
      </c>
      <c r="F234" s="11">
        <v>31</v>
      </c>
      <c r="G234">
        <v>1</v>
      </c>
      <c r="H234">
        <v>11</v>
      </c>
      <c r="I234" t="s">
        <v>1144</v>
      </c>
      <c r="J234" s="11">
        <f t="shared" si="9"/>
        <v>12</v>
      </c>
      <c r="K234" s="11">
        <f t="shared" si="10"/>
        <v>31</v>
      </c>
      <c r="L234" s="3">
        <f t="shared" si="11"/>
        <v>0.63157894736842102</v>
      </c>
    </row>
    <row r="235" spans="1:12" x14ac:dyDescent="0.25">
      <c r="A235">
        <v>88</v>
      </c>
      <c r="B235">
        <v>18</v>
      </c>
      <c r="C235" t="s">
        <v>76</v>
      </c>
      <c r="D235" t="s">
        <v>1149</v>
      </c>
      <c r="E235" s="11">
        <v>25</v>
      </c>
      <c r="F235" s="11">
        <v>40</v>
      </c>
      <c r="G235">
        <v>1</v>
      </c>
      <c r="H235">
        <v>12</v>
      </c>
      <c r="I235" t="s">
        <v>1144</v>
      </c>
      <c r="J235" s="11">
        <f t="shared" si="9"/>
        <v>15</v>
      </c>
      <c r="K235" s="11">
        <f t="shared" si="10"/>
        <v>40</v>
      </c>
      <c r="L235" s="3">
        <f t="shared" si="11"/>
        <v>0.60000000000000009</v>
      </c>
    </row>
    <row r="236" spans="1:12" x14ac:dyDescent="0.25">
      <c r="A236">
        <v>88</v>
      </c>
      <c r="B236">
        <v>18</v>
      </c>
      <c r="C236" t="s">
        <v>191</v>
      </c>
      <c r="D236" t="s">
        <v>1154</v>
      </c>
      <c r="E236" s="11">
        <v>11</v>
      </c>
      <c r="F236" s="11">
        <v>19</v>
      </c>
      <c r="G236">
        <v>3</v>
      </c>
      <c r="H236">
        <v>46</v>
      </c>
      <c r="I236" t="s">
        <v>1146</v>
      </c>
      <c r="J236" s="11">
        <f t="shared" si="9"/>
        <v>24</v>
      </c>
      <c r="K236" s="11">
        <f t="shared" si="10"/>
        <v>57</v>
      </c>
      <c r="L236" s="3">
        <f t="shared" si="11"/>
        <v>0.72727272727272729</v>
      </c>
    </row>
    <row r="237" spans="1:12" x14ac:dyDescent="0.25">
      <c r="A237">
        <v>88</v>
      </c>
      <c r="B237">
        <v>18</v>
      </c>
      <c r="C237" t="s">
        <v>267</v>
      </c>
      <c r="D237" t="s">
        <v>1163</v>
      </c>
      <c r="E237" s="11">
        <v>15</v>
      </c>
      <c r="F237" s="11">
        <v>26</v>
      </c>
      <c r="G237">
        <v>1</v>
      </c>
      <c r="H237">
        <v>59</v>
      </c>
      <c r="I237" t="s">
        <v>1144</v>
      </c>
      <c r="J237" s="11">
        <f t="shared" si="9"/>
        <v>11</v>
      </c>
      <c r="K237" s="11">
        <f t="shared" si="10"/>
        <v>26</v>
      </c>
      <c r="L237" s="3">
        <f t="shared" si="11"/>
        <v>0.73333333333333339</v>
      </c>
    </row>
    <row r="238" spans="1:12" x14ac:dyDescent="0.25">
      <c r="A238">
        <v>89</v>
      </c>
      <c r="B238">
        <v>11</v>
      </c>
      <c r="C238" t="s">
        <v>342</v>
      </c>
      <c r="D238" t="s">
        <v>1160</v>
      </c>
      <c r="E238" s="11">
        <v>14</v>
      </c>
      <c r="F238" s="11">
        <v>23</v>
      </c>
      <c r="G238">
        <v>3</v>
      </c>
      <c r="H238">
        <v>44</v>
      </c>
      <c r="I238" t="s">
        <v>1146</v>
      </c>
      <c r="J238" s="11">
        <f t="shared" si="9"/>
        <v>27</v>
      </c>
      <c r="K238" s="11">
        <f t="shared" si="10"/>
        <v>69</v>
      </c>
      <c r="L238" s="3">
        <f t="shared" si="11"/>
        <v>0.64285714285714279</v>
      </c>
    </row>
    <row r="239" spans="1:12" x14ac:dyDescent="0.25">
      <c r="A239">
        <v>89</v>
      </c>
      <c r="B239">
        <v>11</v>
      </c>
      <c r="C239" t="s">
        <v>88</v>
      </c>
      <c r="D239" t="s">
        <v>1158</v>
      </c>
      <c r="E239" s="11">
        <v>20</v>
      </c>
      <c r="F239" s="11">
        <v>34</v>
      </c>
      <c r="G239">
        <v>2</v>
      </c>
      <c r="H239">
        <v>58</v>
      </c>
      <c r="I239" t="s">
        <v>1144</v>
      </c>
      <c r="J239" s="11">
        <f t="shared" si="9"/>
        <v>28</v>
      </c>
      <c r="K239" s="11">
        <f t="shared" si="10"/>
        <v>68</v>
      </c>
      <c r="L239" s="3">
        <f t="shared" si="11"/>
        <v>0.7</v>
      </c>
    </row>
    <row r="240" spans="1:12" x14ac:dyDescent="0.25">
      <c r="A240">
        <v>89</v>
      </c>
      <c r="B240">
        <v>11</v>
      </c>
      <c r="C240" t="s">
        <v>346</v>
      </c>
      <c r="D240" t="s">
        <v>1157</v>
      </c>
      <c r="E240" s="11">
        <v>13</v>
      </c>
      <c r="F240" s="11">
        <v>22</v>
      </c>
      <c r="G240">
        <v>1</v>
      </c>
      <c r="H240">
        <v>40</v>
      </c>
      <c r="I240" t="s">
        <v>1146</v>
      </c>
      <c r="J240" s="11">
        <f t="shared" si="9"/>
        <v>9</v>
      </c>
      <c r="K240" s="11">
        <f t="shared" si="10"/>
        <v>22</v>
      </c>
      <c r="L240" s="3">
        <f t="shared" si="11"/>
        <v>0.69230769230769229</v>
      </c>
    </row>
    <row r="241" spans="1:12" x14ac:dyDescent="0.25">
      <c r="A241">
        <v>90</v>
      </c>
      <c r="B241">
        <v>6</v>
      </c>
      <c r="C241" t="s">
        <v>88</v>
      </c>
      <c r="D241" t="s">
        <v>1158</v>
      </c>
      <c r="E241" s="11">
        <v>20</v>
      </c>
      <c r="F241" s="11">
        <v>34</v>
      </c>
      <c r="G241">
        <v>1</v>
      </c>
      <c r="H241">
        <v>48</v>
      </c>
      <c r="I241" t="s">
        <v>1146</v>
      </c>
      <c r="J241" s="11">
        <f t="shared" si="9"/>
        <v>14</v>
      </c>
      <c r="K241" s="11">
        <f t="shared" si="10"/>
        <v>34</v>
      </c>
      <c r="L241" s="3">
        <f t="shared" si="11"/>
        <v>0.7</v>
      </c>
    </row>
    <row r="242" spans="1:12" x14ac:dyDescent="0.25">
      <c r="A242">
        <v>91</v>
      </c>
      <c r="B242">
        <v>1</v>
      </c>
      <c r="C242" t="s">
        <v>44</v>
      </c>
      <c r="D242" t="s">
        <v>1155</v>
      </c>
      <c r="E242" s="11">
        <v>21</v>
      </c>
      <c r="F242" s="11">
        <v>35</v>
      </c>
      <c r="G242">
        <v>3</v>
      </c>
      <c r="H242">
        <v>21</v>
      </c>
      <c r="I242" t="s">
        <v>1146</v>
      </c>
      <c r="J242" s="11">
        <f t="shared" si="9"/>
        <v>42</v>
      </c>
      <c r="K242" s="11">
        <f t="shared" si="10"/>
        <v>105</v>
      </c>
      <c r="L242" s="3">
        <f t="shared" si="11"/>
        <v>0.66666666666666674</v>
      </c>
    </row>
    <row r="243" spans="1:12" x14ac:dyDescent="0.25">
      <c r="A243">
        <v>91</v>
      </c>
      <c r="B243">
        <v>1</v>
      </c>
      <c r="C243" t="s">
        <v>113</v>
      </c>
      <c r="D243" t="s">
        <v>1161</v>
      </c>
      <c r="E243" s="11">
        <v>13</v>
      </c>
      <c r="F243" s="11">
        <v>21</v>
      </c>
      <c r="G243">
        <v>3</v>
      </c>
      <c r="H243">
        <v>52</v>
      </c>
      <c r="I243" t="s">
        <v>1144</v>
      </c>
      <c r="J243" s="11">
        <f t="shared" si="9"/>
        <v>24</v>
      </c>
      <c r="K243" s="11">
        <f t="shared" si="10"/>
        <v>63</v>
      </c>
      <c r="L243" s="3">
        <f t="shared" si="11"/>
        <v>0.61538461538461542</v>
      </c>
    </row>
    <row r="244" spans="1:12" x14ac:dyDescent="0.25">
      <c r="A244">
        <v>91</v>
      </c>
      <c r="B244">
        <v>1</v>
      </c>
      <c r="C244" t="s">
        <v>346</v>
      </c>
      <c r="D244" t="s">
        <v>1157</v>
      </c>
      <c r="E244" s="11">
        <v>13</v>
      </c>
      <c r="F244" s="11">
        <v>22</v>
      </c>
      <c r="G244">
        <v>2</v>
      </c>
      <c r="H244">
        <v>11</v>
      </c>
      <c r="I244" t="s">
        <v>1144</v>
      </c>
      <c r="J244" s="11">
        <f t="shared" si="9"/>
        <v>18</v>
      </c>
      <c r="K244" s="11">
        <f t="shared" si="10"/>
        <v>44</v>
      </c>
      <c r="L244" s="3">
        <f t="shared" si="11"/>
        <v>0.69230769230769229</v>
      </c>
    </row>
    <row r="245" spans="1:12" x14ac:dyDescent="0.25">
      <c r="A245">
        <v>91</v>
      </c>
      <c r="B245">
        <v>1</v>
      </c>
      <c r="C245" t="s">
        <v>181</v>
      </c>
      <c r="D245" t="s">
        <v>1148</v>
      </c>
      <c r="E245" s="11">
        <v>16</v>
      </c>
      <c r="F245" s="11">
        <v>27</v>
      </c>
      <c r="G245">
        <v>3</v>
      </c>
      <c r="H245">
        <v>48</v>
      </c>
      <c r="I245" t="s">
        <v>1144</v>
      </c>
      <c r="J245" s="11">
        <f t="shared" si="9"/>
        <v>33</v>
      </c>
      <c r="K245" s="11">
        <f t="shared" si="10"/>
        <v>81</v>
      </c>
      <c r="L245" s="3">
        <f t="shared" si="11"/>
        <v>0.6875</v>
      </c>
    </row>
    <row r="246" spans="1:12" x14ac:dyDescent="0.25">
      <c r="A246">
        <v>92</v>
      </c>
      <c r="B246">
        <v>6</v>
      </c>
      <c r="C246" t="s">
        <v>62</v>
      </c>
      <c r="D246" t="s">
        <v>1151</v>
      </c>
      <c r="E246" s="11">
        <v>17</v>
      </c>
      <c r="F246" s="11">
        <v>29</v>
      </c>
      <c r="G246">
        <v>2</v>
      </c>
      <c r="H246">
        <v>36</v>
      </c>
      <c r="I246" t="s">
        <v>1144</v>
      </c>
      <c r="J246" s="11">
        <f t="shared" si="9"/>
        <v>24</v>
      </c>
      <c r="K246" s="11">
        <f t="shared" si="10"/>
        <v>58</v>
      </c>
      <c r="L246" s="3">
        <f t="shared" si="11"/>
        <v>0.70588235294117641</v>
      </c>
    </row>
    <row r="247" spans="1:12" x14ac:dyDescent="0.25">
      <c r="A247">
        <v>92</v>
      </c>
      <c r="B247">
        <v>6</v>
      </c>
      <c r="C247" t="s">
        <v>270</v>
      </c>
      <c r="D247" t="s">
        <v>1143</v>
      </c>
      <c r="E247" s="11">
        <v>14</v>
      </c>
      <c r="F247" s="11">
        <v>24</v>
      </c>
      <c r="G247">
        <v>1</v>
      </c>
      <c r="H247">
        <v>6</v>
      </c>
      <c r="I247" t="s">
        <v>1146</v>
      </c>
      <c r="J247" s="11">
        <f t="shared" si="9"/>
        <v>10</v>
      </c>
      <c r="K247" s="11">
        <f t="shared" si="10"/>
        <v>24</v>
      </c>
      <c r="L247" s="3">
        <f t="shared" si="11"/>
        <v>0.71428571428571419</v>
      </c>
    </row>
    <row r="248" spans="1:12" x14ac:dyDescent="0.25">
      <c r="A248">
        <v>93</v>
      </c>
      <c r="B248">
        <v>2</v>
      </c>
      <c r="C248" t="s">
        <v>62</v>
      </c>
      <c r="D248" t="s">
        <v>1151</v>
      </c>
      <c r="E248" s="11">
        <v>17</v>
      </c>
      <c r="F248" s="11">
        <v>29</v>
      </c>
      <c r="G248">
        <v>1</v>
      </c>
      <c r="H248">
        <v>18</v>
      </c>
      <c r="I248" t="s">
        <v>1146</v>
      </c>
      <c r="J248" s="11">
        <f t="shared" si="9"/>
        <v>12</v>
      </c>
      <c r="K248" s="11">
        <f t="shared" si="10"/>
        <v>29</v>
      </c>
      <c r="L248" s="3">
        <f t="shared" si="11"/>
        <v>0.70588235294117641</v>
      </c>
    </row>
    <row r="249" spans="1:12" x14ac:dyDescent="0.25">
      <c r="A249">
        <v>94</v>
      </c>
      <c r="B249">
        <v>12</v>
      </c>
      <c r="C249" t="s">
        <v>111</v>
      </c>
      <c r="D249" t="s">
        <v>1145</v>
      </c>
      <c r="E249" s="11">
        <v>18</v>
      </c>
      <c r="F249" s="11">
        <v>30</v>
      </c>
      <c r="G249">
        <v>3</v>
      </c>
      <c r="H249">
        <v>19</v>
      </c>
      <c r="I249" t="s">
        <v>1146</v>
      </c>
      <c r="J249" s="11">
        <f t="shared" si="9"/>
        <v>36</v>
      </c>
      <c r="K249" s="11">
        <f t="shared" si="10"/>
        <v>90</v>
      </c>
      <c r="L249" s="3">
        <f t="shared" si="11"/>
        <v>0.66666666666666674</v>
      </c>
    </row>
    <row r="250" spans="1:12" x14ac:dyDescent="0.25">
      <c r="A250">
        <v>94</v>
      </c>
      <c r="B250">
        <v>12</v>
      </c>
      <c r="C250" t="s">
        <v>425</v>
      </c>
      <c r="D250" t="s">
        <v>1156</v>
      </c>
      <c r="E250" s="11">
        <v>19</v>
      </c>
      <c r="F250" s="11">
        <v>32</v>
      </c>
      <c r="G250">
        <v>2</v>
      </c>
      <c r="H250">
        <v>56</v>
      </c>
      <c r="I250" t="s">
        <v>1146</v>
      </c>
      <c r="J250" s="11">
        <f t="shared" si="9"/>
        <v>26</v>
      </c>
      <c r="K250" s="11">
        <f t="shared" si="10"/>
        <v>64</v>
      </c>
      <c r="L250" s="3">
        <f t="shared" si="11"/>
        <v>0.68421052631578938</v>
      </c>
    </row>
    <row r="251" spans="1:12" x14ac:dyDescent="0.25">
      <c r="A251">
        <v>94</v>
      </c>
      <c r="B251">
        <v>12</v>
      </c>
      <c r="C251" t="s">
        <v>450</v>
      </c>
      <c r="D251" t="s">
        <v>1152</v>
      </c>
      <c r="E251" s="11">
        <v>20</v>
      </c>
      <c r="F251" s="11">
        <v>33</v>
      </c>
      <c r="G251">
        <v>3</v>
      </c>
      <c r="H251">
        <v>54</v>
      </c>
      <c r="I251" t="s">
        <v>1146</v>
      </c>
      <c r="J251" s="11">
        <f t="shared" si="9"/>
        <v>39</v>
      </c>
      <c r="K251" s="11">
        <f t="shared" si="10"/>
        <v>99</v>
      </c>
      <c r="L251" s="3">
        <f t="shared" si="11"/>
        <v>0.64999999999999991</v>
      </c>
    </row>
    <row r="252" spans="1:12" x14ac:dyDescent="0.25">
      <c r="A252">
        <v>95</v>
      </c>
      <c r="B252">
        <v>12</v>
      </c>
      <c r="C252" t="s">
        <v>191</v>
      </c>
      <c r="D252" t="s">
        <v>1154</v>
      </c>
      <c r="E252" s="11">
        <v>11</v>
      </c>
      <c r="F252" s="11">
        <v>19</v>
      </c>
      <c r="G252">
        <v>3</v>
      </c>
      <c r="H252">
        <v>19</v>
      </c>
      <c r="I252" t="s">
        <v>1146</v>
      </c>
      <c r="J252" s="11">
        <f t="shared" si="9"/>
        <v>24</v>
      </c>
      <c r="K252" s="11">
        <f t="shared" si="10"/>
        <v>57</v>
      </c>
      <c r="L252" s="3">
        <f t="shared" si="11"/>
        <v>0.72727272727272729</v>
      </c>
    </row>
    <row r="253" spans="1:12" x14ac:dyDescent="0.25">
      <c r="A253">
        <v>95</v>
      </c>
      <c r="B253">
        <v>12</v>
      </c>
      <c r="C253" t="s">
        <v>425</v>
      </c>
      <c r="D253" t="s">
        <v>1156</v>
      </c>
      <c r="E253" s="11">
        <v>19</v>
      </c>
      <c r="F253" s="11">
        <v>32</v>
      </c>
      <c r="G253">
        <v>3</v>
      </c>
      <c r="H253">
        <v>22</v>
      </c>
      <c r="I253" t="s">
        <v>1146</v>
      </c>
      <c r="J253" s="11">
        <f t="shared" si="9"/>
        <v>39</v>
      </c>
      <c r="K253" s="11">
        <f t="shared" si="10"/>
        <v>96</v>
      </c>
      <c r="L253" s="3">
        <f t="shared" si="11"/>
        <v>0.68421052631578938</v>
      </c>
    </row>
    <row r="254" spans="1:12" x14ac:dyDescent="0.25">
      <c r="A254">
        <v>96</v>
      </c>
      <c r="B254">
        <v>16</v>
      </c>
      <c r="C254" t="s">
        <v>450</v>
      </c>
      <c r="D254" t="s">
        <v>1152</v>
      </c>
      <c r="E254" s="11">
        <v>20</v>
      </c>
      <c r="F254" s="11">
        <v>33</v>
      </c>
      <c r="G254">
        <v>2</v>
      </c>
      <c r="H254">
        <v>47</v>
      </c>
      <c r="I254" t="s">
        <v>1144</v>
      </c>
      <c r="J254" s="11">
        <f t="shared" si="9"/>
        <v>26</v>
      </c>
      <c r="K254" s="11">
        <f t="shared" si="10"/>
        <v>66</v>
      </c>
      <c r="L254" s="3">
        <f t="shared" si="11"/>
        <v>0.64999999999999991</v>
      </c>
    </row>
    <row r="255" spans="1:12" x14ac:dyDescent="0.25">
      <c r="A255">
        <v>96</v>
      </c>
      <c r="B255">
        <v>16</v>
      </c>
      <c r="C255" t="s">
        <v>191</v>
      </c>
      <c r="D255" t="s">
        <v>1154</v>
      </c>
      <c r="E255" s="11">
        <v>11</v>
      </c>
      <c r="F255" s="11">
        <v>19</v>
      </c>
      <c r="G255">
        <v>2</v>
      </c>
      <c r="H255">
        <v>10</v>
      </c>
      <c r="I255" t="s">
        <v>1144</v>
      </c>
      <c r="J255" s="11">
        <f t="shared" si="9"/>
        <v>16</v>
      </c>
      <c r="K255" s="11">
        <f t="shared" si="10"/>
        <v>38</v>
      </c>
      <c r="L255" s="3">
        <f t="shared" si="11"/>
        <v>0.72727272727272729</v>
      </c>
    </row>
    <row r="256" spans="1:12" x14ac:dyDescent="0.25">
      <c r="A256">
        <v>96</v>
      </c>
      <c r="B256">
        <v>16</v>
      </c>
      <c r="C256" t="s">
        <v>270</v>
      </c>
      <c r="D256" t="s">
        <v>1143</v>
      </c>
      <c r="E256" s="11">
        <v>14</v>
      </c>
      <c r="F256" s="11">
        <v>24</v>
      </c>
      <c r="G256">
        <v>3</v>
      </c>
      <c r="H256">
        <v>19</v>
      </c>
      <c r="I256" t="s">
        <v>1146</v>
      </c>
      <c r="J256" s="11">
        <f t="shared" si="9"/>
        <v>30</v>
      </c>
      <c r="K256" s="11">
        <f t="shared" si="10"/>
        <v>72</v>
      </c>
      <c r="L256" s="3">
        <f t="shared" si="11"/>
        <v>0.71428571428571419</v>
      </c>
    </row>
    <row r="257" spans="1:12" x14ac:dyDescent="0.25">
      <c r="A257">
        <v>97</v>
      </c>
      <c r="B257">
        <v>14</v>
      </c>
      <c r="C257" t="s">
        <v>267</v>
      </c>
      <c r="D257" t="s">
        <v>1163</v>
      </c>
      <c r="E257" s="11">
        <v>15</v>
      </c>
      <c r="F257" s="11">
        <v>26</v>
      </c>
      <c r="G257">
        <v>1</v>
      </c>
      <c r="H257">
        <v>17</v>
      </c>
      <c r="I257" t="s">
        <v>1146</v>
      </c>
      <c r="J257" s="11">
        <f t="shared" si="9"/>
        <v>11</v>
      </c>
      <c r="K257" s="11">
        <f t="shared" si="10"/>
        <v>26</v>
      </c>
      <c r="L257" s="3">
        <f t="shared" si="11"/>
        <v>0.73333333333333339</v>
      </c>
    </row>
    <row r="258" spans="1:12" x14ac:dyDescent="0.25">
      <c r="A258">
        <v>97</v>
      </c>
      <c r="B258">
        <v>14</v>
      </c>
      <c r="C258" t="s">
        <v>252</v>
      </c>
      <c r="D258" t="s">
        <v>1159</v>
      </c>
      <c r="E258" s="11">
        <v>12</v>
      </c>
      <c r="F258" s="11">
        <v>20</v>
      </c>
      <c r="G258">
        <v>3</v>
      </c>
      <c r="H258">
        <v>5</v>
      </c>
      <c r="I258" t="s">
        <v>1144</v>
      </c>
      <c r="J258" s="11">
        <f t="shared" si="9"/>
        <v>24</v>
      </c>
      <c r="K258" s="11">
        <f t="shared" si="10"/>
        <v>60</v>
      </c>
      <c r="L258" s="3">
        <f t="shared" si="11"/>
        <v>0.66666666666666674</v>
      </c>
    </row>
    <row r="259" spans="1:12" x14ac:dyDescent="0.25">
      <c r="A259">
        <v>97</v>
      </c>
      <c r="B259">
        <v>14</v>
      </c>
      <c r="C259" t="s">
        <v>88</v>
      </c>
      <c r="D259" t="s">
        <v>1158</v>
      </c>
      <c r="E259" s="11">
        <v>20</v>
      </c>
      <c r="F259" s="11">
        <v>34</v>
      </c>
      <c r="G259">
        <v>3</v>
      </c>
      <c r="H259">
        <v>57</v>
      </c>
      <c r="I259" t="s">
        <v>1144</v>
      </c>
      <c r="J259" s="11">
        <f t="shared" ref="J259:J322" si="12">G259*(F259-E259)</f>
        <v>42</v>
      </c>
      <c r="K259" s="11">
        <f t="shared" ref="K259:K322" si="13">F259*G259</f>
        <v>102</v>
      </c>
      <c r="L259" s="3">
        <f t="shared" ref="L259:L322" si="14">(F259/E259)-1</f>
        <v>0.7</v>
      </c>
    </row>
    <row r="260" spans="1:12" x14ac:dyDescent="0.25">
      <c r="A260">
        <v>98</v>
      </c>
      <c r="B260">
        <v>7</v>
      </c>
      <c r="C260" t="s">
        <v>252</v>
      </c>
      <c r="D260" t="s">
        <v>1159</v>
      </c>
      <c r="E260" s="11">
        <v>12</v>
      </c>
      <c r="F260" s="11">
        <v>20</v>
      </c>
      <c r="G260">
        <v>3</v>
      </c>
      <c r="H260">
        <v>56</v>
      </c>
      <c r="I260" t="s">
        <v>1146</v>
      </c>
      <c r="J260" s="11">
        <f t="shared" si="12"/>
        <v>24</v>
      </c>
      <c r="K260" s="11">
        <f t="shared" si="13"/>
        <v>60</v>
      </c>
      <c r="L260" s="3">
        <f t="shared" si="14"/>
        <v>0.66666666666666674</v>
      </c>
    </row>
    <row r="261" spans="1:12" x14ac:dyDescent="0.25">
      <c r="A261">
        <v>98</v>
      </c>
      <c r="B261">
        <v>7</v>
      </c>
      <c r="C261" t="s">
        <v>62</v>
      </c>
      <c r="D261" t="s">
        <v>1151</v>
      </c>
      <c r="E261" s="11">
        <v>17</v>
      </c>
      <c r="F261" s="11">
        <v>29</v>
      </c>
      <c r="G261">
        <v>3</v>
      </c>
      <c r="H261">
        <v>33</v>
      </c>
      <c r="I261" t="s">
        <v>1146</v>
      </c>
      <c r="J261" s="11">
        <f t="shared" si="12"/>
        <v>36</v>
      </c>
      <c r="K261" s="11">
        <f t="shared" si="13"/>
        <v>87</v>
      </c>
      <c r="L261" s="3">
        <f t="shared" si="14"/>
        <v>0.70588235294117641</v>
      </c>
    </row>
    <row r="262" spans="1:12" x14ac:dyDescent="0.25">
      <c r="A262">
        <v>98</v>
      </c>
      <c r="B262">
        <v>7</v>
      </c>
      <c r="C262" t="s">
        <v>191</v>
      </c>
      <c r="D262" t="s">
        <v>1154</v>
      </c>
      <c r="E262" s="11">
        <v>11</v>
      </c>
      <c r="F262" s="11">
        <v>19</v>
      </c>
      <c r="G262">
        <v>1</v>
      </c>
      <c r="H262">
        <v>51</v>
      </c>
      <c r="I262" t="s">
        <v>1146</v>
      </c>
      <c r="J262" s="11">
        <f t="shared" si="12"/>
        <v>8</v>
      </c>
      <c r="K262" s="11">
        <f t="shared" si="13"/>
        <v>19</v>
      </c>
      <c r="L262" s="3">
        <f t="shared" si="14"/>
        <v>0.72727272727272729</v>
      </c>
    </row>
    <row r="263" spans="1:12" x14ac:dyDescent="0.25">
      <c r="A263">
        <v>99</v>
      </c>
      <c r="B263">
        <v>2</v>
      </c>
      <c r="C263" t="s">
        <v>111</v>
      </c>
      <c r="D263" t="s">
        <v>1145</v>
      </c>
      <c r="E263" s="11">
        <v>18</v>
      </c>
      <c r="F263" s="11">
        <v>30</v>
      </c>
      <c r="G263">
        <v>2</v>
      </c>
      <c r="H263">
        <v>27</v>
      </c>
      <c r="I263" t="s">
        <v>1146</v>
      </c>
      <c r="J263" s="11">
        <f t="shared" si="12"/>
        <v>24</v>
      </c>
      <c r="K263" s="11">
        <f t="shared" si="13"/>
        <v>60</v>
      </c>
      <c r="L263" s="3">
        <f t="shared" si="14"/>
        <v>0.66666666666666674</v>
      </c>
    </row>
    <row r="264" spans="1:12" x14ac:dyDescent="0.25">
      <c r="A264">
        <v>99</v>
      </c>
      <c r="B264">
        <v>2</v>
      </c>
      <c r="C264" t="s">
        <v>197</v>
      </c>
      <c r="D264" t="s">
        <v>1147</v>
      </c>
      <c r="E264" s="11">
        <v>19</v>
      </c>
      <c r="F264" s="11">
        <v>31</v>
      </c>
      <c r="G264">
        <v>1</v>
      </c>
      <c r="H264">
        <v>5</v>
      </c>
      <c r="I264" t="s">
        <v>1146</v>
      </c>
      <c r="J264" s="11">
        <f t="shared" si="12"/>
        <v>12</v>
      </c>
      <c r="K264" s="11">
        <f t="shared" si="13"/>
        <v>31</v>
      </c>
      <c r="L264" s="3">
        <f t="shared" si="14"/>
        <v>0.63157894736842102</v>
      </c>
    </row>
    <row r="265" spans="1:12" x14ac:dyDescent="0.25">
      <c r="A265">
        <v>99</v>
      </c>
      <c r="B265">
        <v>2</v>
      </c>
      <c r="C265" t="s">
        <v>191</v>
      </c>
      <c r="D265" t="s">
        <v>1154</v>
      </c>
      <c r="E265" s="11">
        <v>11</v>
      </c>
      <c r="F265" s="11">
        <v>19</v>
      </c>
      <c r="G265">
        <v>1</v>
      </c>
      <c r="H265">
        <v>9</v>
      </c>
      <c r="I265" t="s">
        <v>1144</v>
      </c>
      <c r="J265" s="11">
        <f t="shared" si="12"/>
        <v>8</v>
      </c>
      <c r="K265" s="11">
        <f t="shared" si="13"/>
        <v>19</v>
      </c>
      <c r="L265" s="3">
        <f t="shared" si="14"/>
        <v>0.72727272727272729</v>
      </c>
    </row>
    <row r="266" spans="1:12" x14ac:dyDescent="0.25">
      <c r="A266">
        <v>99</v>
      </c>
      <c r="B266">
        <v>2</v>
      </c>
      <c r="C266" t="s">
        <v>62</v>
      </c>
      <c r="D266" t="s">
        <v>1151</v>
      </c>
      <c r="E266" s="11">
        <v>17</v>
      </c>
      <c r="F266" s="11">
        <v>29</v>
      </c>
      <c r="G266">
        <v>1</v>
      </c>
      <c r="H266">
        <v>45</v>
      </c>
      <c r="I266" t="s">
        <v>1144</v>
      </c>
      <c r="J266" s="11">
        <f t="shared" si="12"/>
        <v>12</v>
      </c>
      <c r="K266" s="11">
        <f t="shared" si="13"/>
        <v>29</v>
      </c>
      <c r="L266" s="3">
        <f t="shared" si="14"/>
        <v>0.70588235294117641</v>
      </c>
    </row>
    <row r="267" spans="1:12" x14ac:dyDescent="0.25">
      <c r="A267">
        <v>100</v>
      </c>
      <c r="B267">
        <v>18</v>
      </c>
      <c r="C267" t="s">
        <v>270</v>
      </c>
      <c r="D267" t="s">
        <v>1143</v>
      </c>
      <c r="E267" s="11">
        <v>14</v>
      </c>
      <c r="F267" s="11">
        <v>24</v>
      </c>
      <c r="G267">
        <v>3</v>
      </c>
      <c r="H267">
        <v>48</v>
      </c>
      <c r="I267" t="s">
        <v>1146</v>
      </c>
      <c r="J267" s="11">
        <f t="shared" si="12"/>
        <v>30</v>
      </c>
      <c r="K267" s="11">
        <f t="shared" si="13"/>
        <v>72</v>
      </c>
      <c r="L267" s="3">
        <f t="shared" si="14"/>
        <v>0.71428571428571419</v>
      </c>
    </row>
    <row r="268" spans="1:12" x14ac:dyDescent="0.25">
      <c r="A268">
        <v>100</v>
      </c>
      <c r="B268">
        <v>18</v>
      </c>
      <c r="C268" t="s">
        <v>346</v>
      </c>
      <c r="D268" t="s">
        <v>1157</v>
      </c>
      <c r="E268" s="11">
        <v>13</v>
      </c>
      <c r="F268" s="11">
        <v>22</v>
      </c>
      <c r="G268">
        <v>2</v>
      </c>
      <c r="H268">
        <v>33</v>
      </c>
      <c r="I268" t="s">
        <v>1144</v>
      </c>
      <c r="J268" s="11">
        <f t="shared" si="12"/>
        <v>18</v>
      </c>
      <c r="K268" s="11">
        <f t="shared" si="13"/>
        <v>44</v>
      </c>
      <c r="L268" s="3">
        <f t="shared" si="14"/>
        <v>0.69230769230769229</v>
      </c>
    </row>
    <row r="269" spans="1:12" x14ac:dyDescent="0.25">
      <c r="A269">
        <v>100</v>
      </c>
      <c r="B269">
        <v>18</v>
      </c>
      <c r="C269" t="s">
        <v>206</v>
      </c>
      <c r="D269" t="s">
        <v>1164</v>
      </c>
      <c r="E269" s="11">
        <v>15</v>
      </c>
      <c r="F269" s="11">
        <v>25</v>
      </c>
      <c r="G269">
        <v>2</v>
      </c>
      <c r="H269">
        <v>22</v>
      </c>
      <c r="I269" t="s">
        <v>1146</v>
      </c>
      <c r="J269" s="11">
        <f t="shared" si="12"/>
        <v>20</v>
      </c>
      <c r="K269" s="11">
        <f t="shared" si="13"/>
        <v>50</v>
      </c>
      <c r="L269" s="3">
        <f t="shared" si="14"/>
        <v>0.66666666666666674</v>
      </c>
    </row>
    <row r="270" spans="1:12" x14ac:dyDescent="0.25">
      <c r="A270">
        <v>101</v>
      </c>
      <c r="B270">
        <v>1</v>
      </c>
      <c r="C270" t="s">
        <v>197</v>
      </c>
      <c r="D270" t="s">
        <v>1147</v>
      </c>
      <c r="E270" s="11">
        <v>19</v>
      </c>
      <c r="F270" s="11">
        <v>31</v>
      </c>
      <c r="G270">
        <v>1</v>
      </c>
      <c r="H270">
        <v>24</v>
      </c>
      <c r="I270" t="s">
        <v>1146</v>
      </c>
      <c r="J270" s="11">
        <f t="shared" si="12"/>
        <v>12</v>
      </c>
      <c r="K270" s="11">
        <f t="shared" si="13"/>
        <v>31</v>
      </c>
      <c r="L270" s="3">
        <f t="shared" si="14"/>
        <v>0.63157894736842102</v>
      </c>
    </row>
    <row r="271" spans="1:12" x14ac:dyDescent="0.25">
      <c r="A271">
        <v>101</v>
      </c>
      <c r="B271">
        <v>1</v>
      </c>
      <c r="C271" t="s">
        <v>206</v>
      </c>
      <c r="D271" t="s">
        <v>1164</v>
      </c>
      <c r="E271" s="11">
        <v>15</v>
      </c>
      <c r="F271" s="11">
        <v>25</v>
      </c>
      <c r="G271">
        <v>2</v>
      </c>
      <c r="H271">
        <v>41</v>
      </c>
      <c r="I271" t="s">
        <v>1146</v>
      </c>
      <c r="J271" s="11">
        <f t="shared" si="12"/>
        <v>20</v>
      </c>
      <c r="K271" s="11">
        <f t="shared" si="13"/>
        <v>50</v>
      </c>
      <c r="L271" s="3">
        <f t="shared" si="14"/>
        <v>0.66666666666666674</v>
      </c>
    </row>
    <row r="272" spans="1:12" x14ac:dyDescent="0.25">
      <c r="A272">
        <v>101</v>
      </c>
      <c r="B272">
        <v>1</v>
      </c>
      <c r="C272" t="s">
        <v>346</v>
      </c>
      <c r="D272" t="s">
        <v>1157</v>
      </c>
      <c r="E272" s="11">
        <v>13</v>
      </c>
      <c r="F272" s="11">
        <v>22</v>
      </c>
      <c r="G272">
        <v>1</v>
      </c>
      <c r="H272">
        <v>35</v>
      </c>
      <c r="I272" t="s">
        <v>1146</v>
      </c>
      <c r="J272" s="11">
        <f t="shared" si="12"/>
        <v>9</v>
      </c>
      <c r="K272" s="11">
        <f t="shared" si="13"/>
        <v>22</v>
      </c>
      <c r="L272" s="3">
        <f t="shared" si="14"/>
        <v>0.69230769230769229</v>
      </c>
    </row>
    <row r="273" spans="1:12" x14ac:dyDescent="0.25">
      <c r="A273">
        <v>101</v>
      </c>
      <c r="B273">
        <v>1</v>
      </c>
      <c r="C273" t="s">
        <v>44</v>
      </c>
      <c r="D273" t="s">
        <v>1155</v>
      </c>
      <c r="E273" s="11">
        <v>21</v>
      </c>
      <c r="F273" s="11">
        <v>35</v>
      </c>
      <c r="G273">
        <v>1</v>
      </c>
      <c r="H273">
        <v>34</v>
      </c>
      <c r="I273" t="s">
        <v>1146</v>
      </c>
      <c r="J273" s="11">
        <f t="shared" si="12"/>
        <v>14</v>
      </c>
      <c r="K273" s="11">
        <f t="shared" si="13"/>
        <v>35</v>
      </c>
      <c r="L273" s="3">
        <f t="shared" si="14"/>
        <v>0.66666666666666674</v>
      </c>
    </row>
    <row r="274" spans="1:12" x14ac:dyDescent="0.25">
      <c r="A274">
        <v>102</v>
      </c>
      <c r="B274">
        <v>19</v>
      </c>
      <c r="C274" t="s">
        <v>68</v>
      </c>
      <c r="D274" t="s">
        <v>1153</v>
      </c>
      <c r="E274" s="11">
        <v>16</v>
      </c>
      <c r="F274" s="11">
        <v>28</v>
      </c>
      <c r="G274">
        <v>3</v>
      </c>
      <c r="H274">
        <v>17</v>
      </c>
      <c r="I274" t="s">
        <v>1146</v>
      </c>
      <c r="J274" s="11">
        <f t="shared" si="12"/>
        <v>36</v>
      </c>
      <c r="K274" s="11">
        <f t="shared" si="13"/>
        <v>84</v>
      </c>
      <c r="L274" s="3">
        <f t="shared" si="14"/>
        <v>0.75</v>
      </c>
    </row>
    <row r="275" spans="1:12" x14ac:dyDescent="0.25">
      <c r="A275">
        <v>102</v>
      </c>
      <c r="B275">
        <v>19</v>
      </c>
      <c r="C275" t="s">
        <v>62</v>
      </c>
      <c r="D275" t="s">
        <v>1151</v>
      </c>
      <c r="E275" s="11">
        <v>17</v>
      </c>
      <c r="F275" s="11">
        <v>29</v>
      </c>
      <c r="G275">
        <v>3</v>
      </c>
      <c r="H275">
        <v>29</v>
      </c>
      <c r="I275" t="s">
        <v>1144</v>
      </c>
      <c r="J275" s="11">
        <f t="shared" si="12"/>
        <v>36</v>
      </c>
      <c r="K275" s="11">
        <f t="shared" si="13"/>
        <v>87</v>
      </c>
      <c r="L275" s="3">
        <f t="shared" si="14"/>
        <v>0.70588235294117641</v>
      </c>
    </row>
    <row r="276" spans="1:12" x14ac:dyDescent="0.25">
      <c r="A276">
        <v>103</v>
      </c>
      <c r="B276">
        <v>13</v>
      </c>
      <c r="C276" t="s">
        <v>113</v>
      </c>
      <c r="D276" t="s">
        <v>1161</v>
      </c>
      <c r="E276" s="11">
        <v>13</v>
      </c>
      <c r="F276" s="11">
        <v>21</v>
      </c>
      <c r="G276">
        <v>1</v>
      </c>
      <c r="H276">
        <v>57</v>
      </c>
      <c r="I276" t="s">
        <v>1146</v>
      </c>
      <c r="J276" s="11">
        <f t="shared" si="12"/>
        <v>8</v>
      </c>
      <c r="K276" s="11">
        <f t="shared" si="13"/>
        <v>21</v>
      </c>
      <c r="L276" s="3">
        <f t="shared" si="14"/>
        <v>0.61538461538461542</v>
      </c>
    </row>
    <row r="277" spans="1:12" x14ac:dyDescent="0.25">
      <c r="A277">
        <v>103</v>
      </c>
      <c r="B277">
        <v>13</v>
      </c>
      <c r="C277" t="s">
        <v>88</v>
      </c>
      <c r="D277" t="s">
        <v>1158</v>
      </c>
      <c r="E277" s="11">
        <v>20</v>
      </c>
      <c r="F277" s="11">
        <v>34</v>
      </c>
      <c r="G277">
        <v>1</v>
      </c>
      <c r="H277">
        <v>9</v>
      </c>
      <c r="I277" t="s">
        <v>1144</v>
      </c>
      <c r="J277" s="11">
        <f t="shared" si="12"/>
        <v>14</v>
      </c>
      <c r="K277" s="11">
        <f t="shared" si="13"/>
        <v>34</v>
      </c>
      <c r="L277" s="3">
        <f t="shared" si="14"/>
        <v>0.7</v>
      </c>
    </row>
    <row r="278" spans="1:12" x14ac:dyDescent="0.25">
      <c r="A278">
        <v>103</v>
      </c>
      <c r="B278">
        <v>13</v>
      </c>
      <c r="C278" t="s">
        <v>128</v>
      </c>
      <c r="D278" t="s">
        <v>1162</v>
      </c>
      <c r="E278" s="11">
        <v>10</v>
      </c>
      <c r="F278" s="11">
        <v>18</v>
      </c>
      <c r="G278">
        <v>1</v>
      </c>
      <c r="H278">
        <v>33</v>
      </c>
      <c r="I278" t="s">
        <v>1146</v>
      </c>
      <c r="J278" s="11">
        <f t="shared" si="12"/>
        <v>8</v>
      </c>
      <c r="K278" s="11">
        <f t="shared" si="13"/>
        <v>18</v>
      </c>
      <c r="L278" s="3">
        <f t="shared" si="14"/>
        <v>0.8</v>
      </c>
    </row>
    <row r="279" spans="1:12" x14ac:dyDescent="0.25">
      <c r="A279">
        <v>104</v>
      </c>
      <c r="B279">
        <v>14</v>
      </c>
      <c r="C279" t="s">
        <v>342</v>
      </c>
      <c r="D279" t="s">
        <v>1160</v>
      </c>
      <c r="E279" s="11">
        <v>14</v>
      </c>
      <c r="F279" s="11">
        <v>23</v>
      </c>
      <c r="G279">
        <v>2</v>
      </c>
      <c r="H279">
        <v>43</v>
      </c>
      <c r="I279" t="s">
        <v>1146</v>
      </c>
      <c r="J279" s="11">
        <f t="shared" si="12"/>
        <v>18</v>
      </c>
      <c r="K279" s="11">
        <f t="shared" si="13"/>
        <v>46</v>
      </c>
      <c r="L279" s="3">
        <f t="shared" si="14"/>
        <v>0.64285714285714279</v>
      </c>
    </row>
    <row r="280" spans="1:12" x14ac:dyDescent="0.25">
      <c r="A280">
        <v>104</v>
      </c>
      <c r="B280">
        <v>14</v>
      </c>
      <c r="C280" t="s">
        <v>197</v>
      </c>
      <c r="D280" t="s">
        <v>1147</v>
      </c>
      <c r="E280" s="11">
        <v>19</v>
      </c>
      <c r="F280" s="11">
        <v>31</v>
      </c>
      <c r="G280">
        <v>1</v>
      </c>
      <c r="H280">
        <v>12</v>
      </c>
      <c r="I280" t="s">
        <v>1144</v>
      </c>
      <c r="J280" s="11">
        <f t="shared" si="12"/>
        <v>12</v>
      </c>
      <c r="K280" s="11">
        <f t="shared" si="13"/>
        <v>31</v>
      </c>
      <c r="L280" s="3">
        <f t="shared" si="14"/>
        <v>0.63157894736842102</v>
      </c>
    </row>
    <row r="281" spans="1:12" x14ac:dyDescent="0.25">
      <c r="A281">
        <v>105</v>
      </c>
      <c r="B281">
        <v>14</v>
      </c>
      <c r="C281" t="s">
        <v>252</v>
      </c>
      <c r="D281" t="s">
        <v>1159</v>
      </c>
      <c r="E281" s="11">
        <v>12</v>
      </c>
      <c r="F281" s="11">
        <v>20</v>
      </c>
      <c r="G281">
        <v>3</v>
      </c>
      <c r="H281">
        <v>9</v>
      </c>
      <c r="I281" t="s">
        <v>1144</v>
      </c>
      <c r="J281" s="11">
        <f t="shared" si="12"/>
        <v>24</v>
      </c>
      <c r="K281" s="11">
        <f t="shared" si="13"/>
        <v>60</v>
      </c>
      <c r="L281" s="3">
        <f t="shared" si="14"/>
        <v>0.66666666666666674</v>
      </c>
    </row>
    <row r="282" spans="1:12" x14ac:dyDescent="0.25">
      <c r="A282">
        <v>105</v>
      </c>
      <c r="B282">
        <v>14</v>
      </c>
      <c r="C282" t="s">
        <v>181</v>
      </c>
      <c r="D282" t="s">
        <v>1148</v>
      </c>
      <c r="E282" s="11">
        <v>16</v>
      </c>
      <c r="F282" s="11">
        <v>27</v>
      </c>
      <c r="G282">
        <v>3</v>
      </c>
      <c r="H282">
        <v>34</v>
      </c>
      <c r="I282" t="s">
        <v>1144</v>
      </c>
      <c r="J282" s="11">
        <f t="shared" si="12"/>
        <v>33</v>
      </c>
      <c r="K282" s="11">
        <f t="shared" si="13"/>
        <v>81</v>
      </c>
      <c r="L282" s="3">
        <f t="shared" si="14"/>
        <v>0.6875</v>
      </c>
    </row>
    <row r="283" spans="1:12" x14ac:dyDescent="0.25">
      <c r="A283">
        <v>106</v>
      </c>
      <c r="B283">
        <v>15</v>
      </c>
      <c r="C283" t="s">
        <v>88</v>
      </c>
      <c r="D283" t="s">
        <v>1158</v>
      </c>
      <c r="E283" s="11">
        <v>20</v>
      </c>
      <c r="F283" s="11">
        <v>34</v>
      </c>
      <c r="G283">
        <v>2</v>
      </c>
      <c r="H283">
        <v>29</v>
      </c>
      <c r="I283" t="s">
        <v>1144</v>
      </c>
      <c r="J283" s="11">
        <f t="shared" si="12"/>
        <v>28</v>
      </c>
      <c r="K283" s="11">
        <f t="shared" si="13"/>
        <v>68</v>
      </c>
      <c r="L283" s="3">
        <f t="shared" si="14"/>
        <v>0.7</v>
      </c>
    </row>
    <row r="284" spans="1:12" x14ac:dyDescent="0.25">
      <c r="A284">
        <v>107</v>
      </c>
      <c r="B284">
        <v>11</v>
      </c>
      <c r="C284" t="s">
        <v>425</v>
      </c>
      <c r="D284" t="s">
        <v>1156</v>
      </c>
      <c r="E284" s="11">
        <v>19</v>
      </c>
      <c r="F284" s="11">
        <v>32</v>
      </c>
      <c r="G284">
        <v>2</v>
      </c>
      <c r="H284">
        <v>48</v>
      </c>
      <c r="I284" t="s">
        <v>1144</v>
      </c>
      <c r="J284" s="11">
        <f t="shared" si="12"/>
        <v>26</v>
      </c>
      <c r="K284" s="11">
        <f t="shared" si="13"/>
        <v>64</v>
      </c>
      <c r="L284" s="3">
        <f t="shared" si="14"/>
        <v>0.68421052631578938</v>
      </c>
    </row>
    <row r="285" spans="1:12" x14ac:dyDescent="0.25">
      <c r="A285">
        <v>107</v>
      </c>
      <c r="B285">
        <v>11</v>
      </c>
      <c r="C285" t="s">
        <v>62</v>
      </c>
      <c r="D285" t="s">
        <v>1151</v>
      </c>
      <c r="E285" s="11">
        <v>17</v>
      </c>
      <c r="F285" s="11">
        <v>29</v>
      </c>
      <c r="G285">
        <v>3</v>
      </c>
      <c r="H285">
        <v>51</v>
      </c>
      <c r="I285" t="s">
        <v>1146</v>
      </c>
      <c r="J285" s="11">
        <f t="shared" si="12"/>
        <v>36</v>
      </c>
      <c r="K285" s="11">
        <f t="shared" si="13"/>
        <v>87</v>
      </c>
      <c r="L285" s="3">
        <f t="shared" si="14"/>
        <v>0.70588235294117641</v>
      </c>
    </row>
    <row r="286" spans="1:12" x14ac:dyDescent="0.25">
      <c r="A286">
        <v>107</v>
      </c>
      <c r="B286">
        <v>11</v>
      </c>
      <c r="C286" t="s">
        <v>88</v>
      </c>
      <c r="D286" t="s">
        <v>1158</v>
      </c>
      <c r="E286" s="11">
        <v>20</v>
      </c>
      <c r="F286" s="11">
        <v>34</v>
      </c>
      <c r="G286">
        <v>3</v>
      </c>
      <c r="H286">
        <v>42</v>
      </c>
      <c r="I286" t="s">
        <v>1146</v>
      </c>
      <c r="J286" s="11">
        <f t="shared" si="12"/>
        <v>42</v>
      </c>
      <c r="K286" s="11">
        <f t="shared" si="13"/>
        <v>102</v>
      </c>
      <c r="L286" s="3">
        <f t="shared" si="14"/>
        <v>0.7</v>
      </c>
    </row>
    <row r="287" spans="1:12" x14ac:dyDescent="0.25">
      <c r="A287">
        <v>108</v>
      </c>
      <c r="B287">
        <v>3</v>
      </c>
      <c r="C287" t="s">
        <v>62</v>
      </c>
      <c r="D287" t="s">
        <v>1151</v>
      </c>
      <c r="E287" s="11">
        <v>17</v>
      </c>
      <c r="F287" s="11">
        <v>29</v>
      </c>
      <c r="G287">
        <v>2</v>
      </c>
      <c r="H287">
        <v>23</v>
      </c>
      <c r="I287" t="s">
        <v>1144</v>
      </c>
      <c r="J287" s="11">
        <f t="shared" si="12"/>
        <v>24</v>
      </c>
      <c r="K287" s="11">
        <f t="shared" si="13"/>
        <v>58</v>
      </c>
      <c r="L287" s="3">
        <f t="shared" si="14"/>
        <v>0.70588235294117641</v>
      </c>
    </row>
    <row r="288" spans="1:12" x14ac:dyDescent="0.25">
      <c r="A288">
        <v>108</v>
      </c>
      <c r="B288">
        <v>3</v>
      </c>
      <c r="C288" t="s">
        <v>128</v>
      </c>
      <c r="D288" t="s">
        <v>1162</v>
      </c>
      <c r="E288" s="11">
        <v>10</v>
      </c>
      <c r="F288" s="11">
        <v>18</v>
      </c>
      <c r="G288">
        <v>1</v>
      </c>
      <c r="H288">
        <v>10</v>
      </c>
      <c r="I288" t="s">
        <v>1146</v>
      </c>
      <c r="J288" s="11">
        <f t="shared" si="12"/>
        <v>8</v>
      </c>
      <c r="K288" s="11">
        <f t="shared" si="13"/>
        <v>18</v>
      </c>
      <c r="L288" s="3">
        <f t="shared" si="14"/>
        <v>0.8</v>
      </c>
    </row>
    <row r="289" spans="1:12" x14ac:dyDescent="0.25">
      <c r="A289">
        <v>108</v>
      </c>
      <c r="B289">
        <v>3</v>
      </c>
      <c r="C289" t="s">
        <v>252</v>
      </c>
      <c r="D289" t="s">
        <v>1159</v>
      </c>
      <c r="E289" s="11">
        <v>12</v>
      </c>
      <c r="F289" s="11">
        <v>20</v>
      </c>
      <c r="G289">
        <v>1</v>
      </c>
      <c r="H289">
        <v>26</v>
      </c>
      <c r="I289" t="s">
        <v>1146</v>
      </c>
      <c r="J289" s="11">
        <f t="shared" si="12"/>
        <v>8</v>
      </c>
      <c r="K289" s="11">
        <f t="shared" si="13"/>
        <v>20</v>
      </c>
      <c r="L289" s="3">
        <f t="shared" si="14"/>
        <v>0.66666666666666674</v>
      </c>
    </row>
    <row r="290" spans="1:12" x14ac:dyDescent="0.25">
      <c r="A290">
        <v>108</v>
      </c>
      <c r="B290">
        <v>3</v>
      </c>
      <c r="C290" t="s">
        <v>68</v>
      </c>
      <c r="D290" t="s">
        <v>1153</v>
      </c>
      <c r="E290" s="11">
        <v>16</v>
      </c>
      <c r="F290" s="11">
        <v>28</v>
      </c>
      <c r="G290">
        <v>1</v>
      </c>
      <c r="H290">
        <v>56</v>
      </c>
      <c r="I290" t="s">
        <v>1144</v>
      </c>
      <c r="J290" s="11">
        <f t="shared" si="12"/>
        <v>12</v>
      </c>
      <c r="K290" s="11">
        <f t="shared" si="13"/>
        <v>28</v>
      </c>
      <c r="L290" s="3">
        <f t="shared" si="14"/>
        <v>0.75</v>
      </c>
    </row>
    <row r="291" spans="1:12" x14ac:dyDescent="0.25">
      <c r="A291">
        <v>109</v>
      </c>
      <c r="B291">
        <v>10</v>
      </c>
      <c r="C291" t="s">
        <v>88</v>
      </c>
      <c r="D291" t="s">
        <v>1158</v>
      </c>
      <c r="E291" s="11">
        <v>20</v>
      </c>
      <c r="F291" s="11">
        <v>34</v>
      </c>
      <c r="G291">
        <v>3</v>
      </c>
      <c r="H291">
        <v>54</v>
      </c>
      <c r="I291" t="s">
        <v>1146</v>
      </c>
      <c r="J291" s="11">
        <f t="shared" si="12"/>
        <v>42</v>
      </c>
      <c r="K291" s="11">
        <f t="shared" si="13"/>
        <v>102</v>
      </c>
      <c r="L291" s="3">
        <f t="shared" si="14"/>
        <v>0.7</v>
      </c>
    </row>
    <row r="292" spans="1:12" x14ac:dyDescent="0.25">
      <c r="A292">
        <v>109</v>
      </c>
      <c r="B292">
        <v>10</v>
      </c>
      <c r="C292" t="s">
        <v>342</v>
      </c>
      <c r="D292" t="s">
        <v>1160</v>
      </c>
      <c r="E292" s="11">
        <v>14</v>
      </c>
      <c r="F292" s="11">
        <v>23</v>
      </c>
      <c r="G292">
        <v>1</v>
      </c>
      <c r="H292">
        <v>26</v>
      </c>
      <c r="I292" t="s">
        <v>1146</v>
      </c>
      <c r="J292" s="11">
        <f t="shared" si="12"/>
        <v>9</v>
      </c>
      <c r="K292" s="11">
        <f t="shared" si="13"/>
        <v>23</v>
      </c>
      <c r="L292" s="3">
        <f t="shared" si="14"/>
        <v>0.64285714285714279</v>
      </c>
    </row>
    <row r="293" spans="1:12" x14ac:dyDescent="0.25">
      <c r="A293">
        <v>109</v>
      </c>
      <c r="B293">
        <v>10</v>
      </c>
      <c r="C293" t="s">
        <v>346</v>
      </c>
      <c r="D293" t="s">
        <v>1157</v>
      </c>
      <c r="E293" s="11">
        <v>13</v>
      </c>
      <c r="F293" s="11">
        <v>22</v>
      </c>
      <c r="G293">
        <v>2</v>
      </c>
      <c r="H293">
        <v>38</v>
      </c>
      <c r="I293" t="s">
        <v>1144</v>
      </c>
      <c r="J293" s="11">
        <f t="shared" si="12"/>
        <v>18</v>
      </c>
      <c r="K293" s="11">
        <f t="shared" si="13"/>
        <v>44</v>
      </c>
      <c r="L293" s="3">
        <f t="shared" si="14"/>
        <v>0.69230769230769229</v>
      </c>
    </row>
    <row r="294" spans="1:12" x14ac:dyDescent="0.25">
      <c r="A294">
        <v>110</v>
      </c>
      <c r="B294">
        <v>5</v>
      </c>
      <c r="C294" t="s">
        <v>62</v>
      </c>
      <c r="D294" t="s">
        <v>1151</v>
      </c>
      <c r="E294" s="11">
        <v>17</v>
      </c>
      <c r="F294" s="11">
        <v>29</v>
      </c>
      <c r="G294">
        <v>2</v>
      </c>
      <c r="H294">
        <v>38</v>
      </c>
      <c r="I294" t="s">
        <v>1144</v>
      </c>
      <c r="J294" s="11">
        <f t="shared" si="12"/>
        <v>24</v>
      </c>
      <c r="K294" s="11">
        <f t="shared" si="13"/>
        <v>58</v>
      </c>
      <c r="L294" s="3">
        <f t="shared" si="14"/>
        <v>0.70588235294117641</v>
      </c>
    </row>
    <row r="295" spans="1:12" x14ac:dyDescent="0.25">
      <c r="A295">
        <v>110</v>
      </c>
      <c r="B295">
        <v>5</v>
      </c>
      <c r="C295" t="s">
        <v>267</v>
      </c>
      <c r="D295" t="s">
        <v>1163</v>
      </c>
      <c r="E295" s="11">
        <v>15</v>
      </c>
      <c r="F295" s="11">
        <v>26</v>
      </c>
      <c r="G295">
        <v>3</v>
      </c>
      <c r="H295">
        <v>27</v>
      </c>
      <c r="I295" t="s">
        <v>1144</v>
      </c>
      <c r="J295" s="11">
        <f t="shared" si="12"/>
        <v>33</v>
      </c>
      <c r="K295" s="11">
        <f t="shared" si="13"/>
        <v>78</v>
      </c>
      <c r="L295" s="3">
        <f t="shared" si="14"/>
        <v>0.73333333333333339</v>
      </c>
    </row>
    <row r="296" spans="1:12" x14ac:dyDescent="0.25">
      <c r="A296">
        <v>110</v>
      </c>
      <c r="B296">
        <v>5</v>
      </c>
      <c r="C296" t="s">
        <v>181</v>
      </c>
      <c r="D296" t="s">
        <v>1148</v>
      </c>
      <c r="E296" s="11">
        <v>16</v>
      </c>
      <c r="F296" s="11">
        <v>27</v>
      </c>
      <c r="G296">
        <v>1</v>
      </c>
      <c r="H296">
        <v>56</v>
      </c>
      <c r="I296" t="s">
        <v>1146</v>
      </c>
      <c r="J296" s="11">
        <f t="shared" si="12"/>
        <v>11</v>
      </c>
      <c r="K296" s="11">
        <f t="shared" si="13"/>
        <v>27</v>
      </c>
      <c r="L296" s="3">
        <f t="shared" si="14"/>
        <v>0.6875</v>
      </c>
    </row>
    <row r="297" spans="1:12" x14ac:dyDescent="0.25">
      <c r="A297">
        <v>111</v>
      </c>
      <c r="B297">
        <v>3</v>
      </c>
      <c r="C297" t="s">
        <v>425</v>
      </c>
      <c r="D297" t="s">
        <v>1156</v>
      </c>
      <c r="E297" s="11">
        <v>19</v>
      </c>
      <c r="F297" s="11">
        <v>32</v>
      </c>
      <c r="G297">
        <v>1</v>
      </c>
      <c r="H297">
        <v>47</v>
      </c>
      <c r="I297" t="s">
        <v>1146</v>
      </c>
      <c r="J297" s="11">
        <f t="shared" si="12"/>
        <v>13</v>
      </c>
      <c r="K297" s="11">
        <f t="shared" si="13"/>
        <v>32</v>
      </c>
      <c r="L297" s="3">
        <f t="shared" si="14"/>
        <v>0.68421052631578938</v>
      </c>
    </row>
    <row r="298" spans="1:12" x14ac:dyDescent="0.25">
      <c r="A298">
        <v>111</v>
      </c>
      <c r="B298">
        <v>3</v>
      </c>
      <c r="C298" t="s">
        <v>346</v>
      </c>
      <c r="D298" t="s">
        <v>1157</v>
      </c>
      <c r="E298" s="11">
        <v>13</v>
      </c>
      <c r="F298" s="11">
        <v>22</v>
      </c>
      <c r="G298">
        <v>3</v>
      </c>
      <c r="H298">
        <v>5</v>
      </c>
      <c r="I298" t="s">
        <v>1144</v>
      </c>
      <c r="J298" s="11">
        <f t="shared" si="12"/>
        <v>27</v>
      </c>
      <c r="K298" s="11">
        <f t="shared" si="13"/>
        <v>66</v>
      </c>
      <c r="L298" s="3">
        <f t="shared" si="14"/>
        <v>0.69230769230769229</v>
      </c>
    </row>
    <row r="299" spans="1:12" x14ac:dyDescent="0.25">
      <c r="A299">
        <v>111</v>
      </c>
      <c r="B299">
        <v>3</v>
      </c>
      <c r="C299" t="s">
        <v>270</v>
      </c>
      <c r="D299" t="s">
        <v>1143</v>
      </c>
      <c r="E299" s="11">
        <v>14</v>
      </c>
      <c r="F299" s="11">
        <v>24</v>
      </c>
      <c r="G299">
        <v>2</v>
      </c>
      <c r="H299">
        <v>48</v>
      </c>
      <c r="I299" t="s">
        <v>1144</v>
      </c>
      <c r="J299" s="11">
        <f t="shared" si="12"/>
        <v>20</v>
      </c>
      <c r="K299" s="11">
        <f t="shared" si="13"/>
        <v>48</v>
      </c>
      <c r="L299" s="3">
        <f t="shared" si="14"/>
        <v>0.71428571428571419</v>
      </c>
    </row>
    <row r="300" spans="1:12" x14ac:dyDescent="0.25">
      <c r="A300">
        <v>111</v>
      </c>
      <c r="B300">
        <v>3</v>
      </c>
      <c r="C300" t="s">
        <v>62</v>
      </c>
      <c r="D300" t="s">
        <v>1151</v>
      </c>
      <c r="E300" s="11">
        <v>17</v>
      </c>
      <c r="F300" s="11">
        <v>29</v>
      </c>
      <c r="G300">
        <v>2</v>
      </c>
      <c r="H300">
        <v>37</v>
      </c>
      <c r="I300" t="s">
        <v>1146</v>
      </c>
      <c r="J300" s="11">
        <f t="shared" si="12"/>
        <v>24</v>
      </c>
      <c r="K300" s="11">
        <f t="shared" si="13"/>
        <v>58</v>
      </c>
      <c r="L300" s="3">
        <f t="shared" si="14"/>
        <v>0.70588235294117641</v>
      </c>
    </row>
    <row r="301" spans="1:12" x14ac:dyDescent="0.25">
      <c r="A301">
        <v>112</v>
      </c>
      <c r="B301">
        <v>6</v>
      </c>
      <c r="C301" t="s">
        <v>252</v>
      </c>
      <c r="D301" t="s">
        <v>1159</v>
      </c>
      <c r="E301" s="11">
        <v>12</v>
      </c>
      <c r="F301" s="11">
        <v>20</v>
      </c>
      <c r="G301">
        <v>1</v>
      </c>
      <c r="H301">
        <v>16</v>
      </c>
      <c r="I301" t="s">
        <v>1146</v>
      </c>
      <c r="J301" s="11">
        <f t="shared" si="12"/>
        <v>8</v>
      </c>
      <c r="K301" s="11">
        <f t="shared" si="13"/>
        <v>20</v>
      </c>
      <c r="L301" s="3">
        <f t="shared" si="14"/>
        <v>0.66666666666666674</v>
      </c>
    </row>
    <row r="302" spans="1:12" x14ac:dyDescent="0.25">
      <c r="A302">
        <v>113</v>
      </c>
      <c r="B302">
        <v>4</v>
      </c>
      <c r="C302" t="s">
        <v>88</v>
      </c>
      <c r="D302" t="s">
        <v>1158</v>
      </c>
      <c r="E302" s="11">
        <v>20</v>
      </c>
      <c r="F302" s="11">
        <v>34</v>
      </c>
      <c r="G302">
        <v>2</v>
      </c>
      <c r="H302">
        <v>51</v>
      </c>
      <c r="I302" t="s">
        <v>1144</v>
      </c>
      <c r="J302" s="11">
        <f t="shared" si="12"/>
        <v>28</v>
      </c>
      <c r="K302" s="11">
        <f t="shared" si="13"/>
        <v>68</v>
      </c>
      <c r="L302" s="3">
        <f t="shared" si="14"/>
        <v>0.7</v>
      </c>
    </row>
    <row r="303" spans="1:12" x14ac:dyDescent="0.25">
      <c r="A303">
        <v>114</v>
      </c>
      <c r="B303">
        <v>7</v>
      </c>
      <c r="C303" t="s">
        <v>111</v>
      </c>
      <c r="D303" t="s">
        <v>1145</v>
      </c>
      <c r="E303" s="11">
        <v>18</v>
      </c>
      <c r="F303" s="11">
        <v>30</v>
      </c>
      <c r="G303">
        <v>3</v>
      </c>
      <c r="H303">
        <v>36</v>
      </c>
      <c r="I303" t="s">
        <v>1144</v>
      </c>
      <c r="J303" s="11">
        <f t="shared" si="12"/>
        <v>36</v>
      </c>
      <c r="K303" s="11">
        <f t="shared" si="13"/>
        <v>90</v>
      </c>
      <c r="L303" s="3">
        <f t="shared" si="14"/>
        <v>0.66666666666666674</v>
      </c>
    </row>
    <row r="304" spans="1:12" x14ac:dyDescent="0.25">
      <c r="A304">
        <v>114</v>
      </c>
      <c r="B304">
        <v>7</v>
      </c>
      <c r="C304" t="s">
        <v>62</v>
      </c>
      <c r="D304" t="s">
        <v>1151</v>
      </c>
      <c r="E304" s="11">
        <v>17</v>
      </c>
      <c r="F304" s="11">
        <v>29</v>
      </c>
      <c r="G304">
        <v>3</v>
      </c>
      <c r="H304">
        <v>22</v>
      </c>
      <c r="I304" t="s">
        <v>1144</v>
      </c>
      <c r="J304" s="11">
        <f t="shared" si="12"/>
        <v>36</v>
      </c>
      <c r="K304" s="11">
        <f t="shared" si="13"/>
        <v>87</v>
      </c>
      <c r="L304" s="3">
        <f t="shared" si="14"/>
        <v>0.70588235294117641</v>
      </c>
    </row>
    <row r="305" spans="1:12" x14ac:dyDescent="0.25">
      <c r="A305">
        <v>114</v>
      </c>
      <c r="B305">
        <v>7</v>
      </c>
      <c r="C305" t="s">
        <v>128</v>
      </c>
      <c r="D305" t="s">
        <v>1162</v>
      </c>
      <c r="E305" s="11">
        <v>10</v>
      </c>
      <c r="F305" s="11">
        <v>18</v>
      </c>
      <c r="G305">
        <v>3</v>
      </c>
      <c r="H305">
        <v>31</v>
      </c>
      <c r="I305" t="s">
        <v>1146</v>
      </c>
      <c r="J305" s="11">
        <f t="shared" si="12"/>
        <v>24</v>
      </c>
      <c r="K305" s="11">
        <f t="shared" si="13"/>
        <v>54</v>
      </c>
      <c r="L305" s="3">
        <f t="shared" si="14"/>
        <v>0.8</v>
      </c>
    </row>
    <row r="306" spans="1:12" x14ac:dyDescent="0.25">
      <c r="A306">
        <v>114</v>
      </c>
      <c r="B306">
        <v>7</v>
      </c>
      <c r="C306" t="s">
        <v>346</v>
      </c>
      <c r="D306" t="s">
        <v>1157</v>
      </c>
      <c r="E306" s="11">
        <v>13</v>
      </c>
      <c r="F306" s="11">
        <v>22</v>
      </c>
      <c r="G306">
        <v>1</v>
      </c>
      <c r="H306">
        <v>42</v>
      </c>
      <c r="I306" t="s">
        <v>1146</v>
      </c>
      <c r="J306" s="11">
        <f t="shared" si="12"/>
        <v>9</v>
      </c>
      <c r="K306" s="11">
        <f t="shared" si="13"/>
        <v>22</v>
      </c>
      <c r="L306" s="3">
        <f t="shared" si="14"/>
        <v>0.69230769230769229</v>
      </c>
    </row>
    <row r="307" spans="1:12" x14ac:dyDescent="0.25">
      <c r="A307">
        <v>115</v>
      </c>
      <c r="B307">
        <v>12</v>
      </c>
      <c r="C307" t="s">
        <v>181</v>
      </c>
      <c r="D307" t="s">
        <v>1148</v>
      </c>
      <c r="E307" s="11">
        <v>16</v>
      </c>
      <c r="F307" s="11">
        <v>27</v>
      </c>
      <c r="G307">
        <v>3</v>
      </c>
      <c r="H307">
        <v>23</v>
      </c>
      <c r="I307" t="s">
        <v>1146</v>
      </c>
      <c r="J307" s="11">
        <f t="shared" si="12"/>
        <v>33</v>
      </c>
      <c r="K307" s="11">
        <f t="shared" si="13"/>
        <v>81</v>
      </c>
      <c r="L307" s="3">
        <f t="shared" si="14"/>
        <v>0.6875</v>
      </c>
    </row>
    <row r="308" spans="1:12" x14ac:dyDescent="0.25">
      <c r="A308">
        <v>115</v>
      </c>
      <c r="B308">
        <v>12</v>
      </c>
      <c r="C308" t="s">
        <v>111</v>
      </c>
      <c r="D308" t="s">
        <v>1145</v>
      </c>
      <c r="E308" s="11">
        <v>18</v>
      </c>
      <c r="F308" s="11">
        <v>30</v>
      </c>
      <c r="G308">
        <v>2</v>
      </c>
      <c r="H308">
        <v>32</v>
      </c>
      <c r="I308" t="s">
        <v>1146</v>
      </c>
      <c r="J308" s="11">
        <f t="shared" si="12"/>
        <v>24</v>
      </c>
      <c r="K308" s="11">
        <f t="shared" si="13"/>
        <v>60</v>
      </c>
      <c r="L308" s="3">
        <f t="shared" si="14"/>
        <v>0.66666666666666674</v>
      </c>
    </row>
    <row r="309" spans="1:12" x14ac:dyDescent="0.25">
      <c r="A309">
        <v>115</v>
      </c>
      <c r="B309">
        <v>12</v>
      </c>
      <c r="C309" t="s">
        <v>425</v>
      </c>
      <c r="D309" t="s">
        <v>1156</v>
      </c>
      <c r="E309" s="11">
        <v>19</v>
      </c>
      <c r="F309" s="11">
        <v>32</v>
      </c>
      <c r="G309">
        <v>3</v>
      </c>
      <c r="H309">
        <v>43</v>
      </c>
      <c r="I309" t="s">
        <v>1146</v>
      </c>
      <c r="J309" s="11">
        <f t="shared" si="12"/>
        <v>39</v>
      </c>
      <c r="K309" s="11">
        <f t="shared" si="13"/>
        <v>96</v>
      </c>
      <c r="L309" s="3">
        <f t="shared" si="14"/>
        <v>0.68421052631578938</v>
      </c>
    </row>
    <row r="310" spans="1:12" x14ac:dyDescent="0.25">
      <c r="A310">
        <v>116</v>
      </c>
      <c r="B310">
        <v>8</v>
      </c>
      <c r="C310" t="s">
        <v>425</v>
      </c>
      <c r="D310" t="s">
        <v>1156</v>
      </c>
      <c r="E310" s="11">
        <v>19</v>
      </c>
      <c r="F310" s="11">
        <v>32</v>
      </c>
      <c r="G310">
        <v>3</v>
      </c>
      <c r="H310">
        <v>54</v>
      </c>
      <c r="I310" t="s">
        <v>1146</v>
      </c>
      <c r="J310" s="11">
        <f t="shared" si="12"/>
        <v>39</v>
      </c>
      <c r="K310" s="11">
        <f t="shared" si="13"/>
        <v>96</v>
      </c>
      <c r="L310" s="3">
        <f t="shared" si="14"/>
        <v>0.68421052631578938</v>
      </c>
    </row>
    <row r="311" spans="1:12" x14ac:dyDescent="0.25">
      <c r="A311">
        <v>116</v>
      </c>
      <c r="B311">
        <v>8</v>
      </c>
      <c r="C311" t="s">
        <v>44</v>
      </c>
      <c r="D311" t="s">
        <v>1155</v>
      </c>
      <c r="E311" s="11">
        <v>21</v>
      </c>
      <c r="F311" s="11">
        <v>35</v>
      </c>
      <c r="G311">
        <v>1</v>
      </c>
      <c r="H311">
        <v>21</v>
      </c>
      <c r="I311" t="s">
        <v>1144</v>
      </c>
      <c r="J311" s="11">
        <f t="shared" si="12"/>
        <v>14</v>
      </c>
      <c r="K311" s="11">
        <f t="shared" si="13"/>
        <v>35</v>
      </c>
      <c r="L311" s="3">
        <f t="shared" si="14"/>
        <v>0.66666666666666674</v>
      </c>
    </row>
    <row r="312" spans="1:12" x14ac:dyDescent="0.25">
      <c r="A312">
        <v>116</v>
      </c>
      <c r="B312">
        <v>8</v>
      </c>
      <c r="C312" t="s">
        <v>117</v>
      </c>
      <c r="D312" t="s">
        <v>1150</v>
      </c>
      <c r="E312" s="11">
        <v>22</v>
      </c>
      <c r="F312" s="11">
        <v>36</v>
      </c>
      <c r="G312">
        <v>1</v>
      </c>
      <c r="H312">
        <v>26</v>
      </c>
      <c r="I312" t="s">
        <v>1146</v>
      </c>
      <c r="J312" s="11">
        <f t="shared" si="12"/>
        <v>14</v>
      </c>
      <c r="K312" s="11">
        <f t="shared" si="13"/>
        <v>36</v>
      </c>
      <c r="L312" s="3">
        <f t="shared" si="14"/>
        <v>0.63636363636363646</v>
      </c>
    </row>
    <row r="313" spans="1:12" x14ac:dyDescent="0.25">
      <c r="A313">
        <v>116</v>
      </c>
      <c r="B313">
        <v>8</v>
      </c>
      <c r="C313" t="s">
        <v>88</v>
      </c>
      <c r="D313" t="s">
        <v>1158</v>
      </c>
      <c r="E313" s="11">
        <v>20</v>
      </c>
      <c r="F313" s="11">
        <v>34</v>
      </c>
      <c r="G313">
        <v>3</v>
      </c>
      <c r="H313">
        <v>28</v>
      </c>
      <c r="I313" t="s">
        <v>1146</v>
      </c>
      <c r="J313" s="11">
        <f t="shared" si="12"/>
        <v>42</v>
      </c>
      <c r="K313" s="11">
        <f t="shared" si="13"/>
        <v>102</v>
      </c>
      <c r="L313" s="3">
        <f t="shared" si="14"/>
        <v>0.7</v>
      </c>
    </row>
    <row r="314" spans="1:12" x14ac:dyDescent="0.25">
      <c r="A314">
        <v>117</v>
      </c>
      <c r="B314">
        <v>8</v>
      </c>
      <c r="C314" t="s">
        <v>44</v>
      </c>
      <c r="D314" t="s">
        <v>1155</v>
      </c>
      <c r="E314" s="11">
        <v>21</v>
      </c>
      <c r="F314" s="11">
        <v>35</v>
      </c>
      <c r="G314">
        <v>2</v>
      </c>
      <c r="H314">
        <v>8</v>
      </c>
      <c r="I314" t="s">
        <v>1146</v>
      </c>
      <c r="J314" s="11">
        <f t="shared" si="12"/>
        <v>28</v>
      </c>
      <c r="K314" s="11">
        <f t="shared" si="13"/>
        <v>70</v>
      </c>
      <c r="L314" s="3">
        <f t="shared" si="14"/>
        <v>0.66666666666666674</v>
      </c>
    </row>
    <row r="315" spans="1:12" x14ac:dyDescent="0.25">
      <c r="A315">
        <v>118</v>
      </c>
      <c r="B315">
        <v>13</v>
      </c>
      <c r="C315" t="s">
        <v>128</v>
      </c>
      <c r="D315" t="s">
        <v>1162</v>
      </c>
      <c r="E315" s="11">
        <v>10</v>
      </c>
      <c r="F315" s="11">
        <v>18</v>
      </c>
      <c r="G315">
        <v>3</v>
      </c>
      <c r="H315">
        <v>39</v>
      </c>
      <c r="I315" t="s">
        <v>1144</v>
      </c>
      <c r="J315" s="11">
        <f t="shared" si="12"/>
        <v>24</v>
      </c>
      <c r="K315" s="11">
        <f t="shared" si="13"/>
        <v>54</v>
      </c>
      <c r="L315" s="3">
        <f t="shared" si="14"/>
        <v>0.8</v>
      </c>
    </row>
    <row r="316" spans="1:12" x14ac:dyDescent="0.25">
      <c r="A316">
        <v>118</v>
      </c>
      <c r="B316">
        <v>13</v>
      </c>
      <c r="C316" t="s">
        <v>342</v>
      </c>
      <c r="D316" t="s">
        <v>1160</v>
      </c>
      <c r="E316" s="11">
        <v>14</v>
      </c>
      <c r="F316" s="11">
        <v>23</v>
      </c>
      <c r="G316">
        <v>3</v>
      </c>
      <c r="H316">
        <v>22</v>
      </c>
      <c r="I316" t="s">
        <v>1146</v>
      </c>
      <c r="J316" s="11">
        <f t="shared" si="12"/>
        <v>27</v>
      </c>
      <c r="K316" s="11">
        <f t="shared" si="13"/>
        <v>69</v>
      </c>
      <c r="L316" s="3">
        <f t="shared" si="14"/>
        <v>0.64285714285714279</v>
      </c>
    </row>
    <row r="317" spans="1:12" x14ac:dyDescent="0.25">
      <c r="A317">
        <v>118</v>
      </c>
      <c r="B317">
        <v>13</v>
      </c>
      <c r="C317" t="s">
        <v>181</v>
      </c>
      <c r="D317" t="s">
        <v>1148</v>
      </c>
      <c r="E317" s="11">
        <v>16</v>
      </c>
      <c r="F317" s="11">
        <v>27</v>
      </c>
      <c r="G317">
        <v>2</v>
      </c>
      <c r="H317">
        <v>52</v>
      </c>
      <c r="I317" t="s">
        <v>1146</v>
      </c>
      <c r="J317" s="11">
        <f t="shared" si="12"/>
        <v>22</v>
      </c>
      <c r="K317" s="11">
        <f t="shared" si="13"/>
        <v>54</v>
      </c>
      <c r="L317" s="3">
        <f t="shared" si="14"/>
        <v>0.6875</v>
      </c>
    </row>
    <row r="318" spans="1:12" x14ac:dyDescent="0.25">
      <c r="A318">
        <v>118</v>
      </c>
      <c r="B318">
        <v>13</v>
      </c>
      <c r="C318" t="s">
        <v>425</v>
      </c>
      <c r="D318" t="s">
        <v>1156</v>
      </c>
      <c r="E318" s="11">
        <v>19</v>
      </c>
      <c r="F318" s="11">
        <v>32</v>
      </c>
      <c r="G318">
        <v>1</v>
      </c>
      <c r="H318">
        <v>23</v>
      </c>
      <c r="I318" t="s">
        <v>1146</v>
      </c>
      <c r="J318" s="11">
        <f t="shared" si="12"/>
        <v>13</v>
      </c>
      <c r="K318" s="11">
        <f t="shared" si="13"/>
        <v>32</v>
      </c>
      <c r="L318" s="3">
        <f t="shared" si="14"/>
        <v>0.68421052631578938</v>
      </c>
    </row>
    <row r="319" spans="1:12" x14ac:dyDescent="0.25">
      <c r="A319">
        <v>119</v>
      </c>
      <c r="B319">
        <v>17</v>
      </c>
      <c r="C319" t="s">
        <v>267</v>
      </c>
      <c r="D319" t="s">
        <v>1163</v>
      </c>
      <c r="E319" s="11">
        <v>15</v>
      </c>
      <c r="F319" s="11">
        <v>26</v>
      </c>
      <c r="G319">
        <v>1</v>
      </c>
      <c r="H319">
        <v>7</v>
      </c>
      <c r="I319" t="s">
        <v>1144</v>
      </c>
      <c r="J319" s="11">
        <f t="shared" si="12"/>
        <v>11</v>
      </c>
      <c r="K319" s="11">
        <f t="shared" si="13"/>
        <v>26</v>
      </c>
      <c r="L319" s="3">
        <f t="shared" si="14"/>
        <v>0.73333333333333339</v>
      </c>
    </row>
    <row r="320" spans="1:12" x14ac:dyDescent="0.25">
      <c r="A320">
        <v>119</v>
      </c>
      <c r="B320">
        <v>17</v>
      </c>
      <c r="C320" t="s">
        <v>117</v>
      </c>
      <c r="D320" t="s">
        <v>1150</v>
      </c>
      <c r="E320" s="11">
        <v>22</v>
      </c>
      <c r="F320" s="11">
        <v>36</v>
      </c>
      <c r="G320">
        <v>2</v>
      </c>
      <c r="H320">
        <v>13</v>
      </c>
      <c r="I320" t="s">
        <v>1146</v>
      </c>
      <c r="J320" s="11">
        <f t="shared" si="12"/>
        <v>28</v>
      </c>
      <c r="K320" s="11">
        <f t="shared" si="13"/>
        <v>72</v>
      </c>
      <c r="L320" s="3">
        <f t="shared" si="14"/>
        <v>0.63636363636363646</v>
      </c>
    </row>
    <row r="321" spans="1:12" x14ac:dyDescent="0.25">
      <c r="A321">
        <v>119</v>
      </c>
      <c r="B321">
        <v>17</v>
      </c>
      <c r="C321" t="s">
        <v>128</v>
      </c>
      <c r="D321" t="s">
        <v>1162</v>
      </c>
      <c r="E321" s="11">
        <v>10</v>
      </c>
      <c r="F321" s="11">
        <v>18</v>
      </c>
      <c r="G321">
        <v>2</v>
      </c>
      <c r="H321">
        <v>34</v>
      </c>
      <c r="I321" t="s">
        <v>1146</v>
      </c>
      <c r="J321" s="11">
        <f t="shared" si="12"/>
        <v>16</v>
      </c>
      <c r="K321" s="11">
        <f t="shared" si="13"/>
        <v>36</v>
      </c>
      <c r="L321" s="3">
        <f t="shared" si="14"/>
        <v>0.8</v>
      </c>
    </row>
    <row r="322" spans="1:12" x14ac:dyDescent="0.25">
      <c r="A322">
        <v>120</v>
      </c>
      <c r="B322">
        <v>4</v>
      </c>
      <c r="C322" t="s">
        <v>197</v>
      </c>
      <c r="D322" t="s">
        <v>1147</v>
      </c>
      <c r="E322" s="11">
        <v>19</v>
      </c>
      <c r="F322" s="11">
        <v>31</v>
      </c>
      <c r="G322">
        <v>3</v>
      </c>
      <c r="H322">
        <v>56</v>
      </c>
      <c r="I322" t="s">
        <v>1146</v>
      </c>
      <c r="J322" s="11">
        <f t="shared" si="12"/>
        <v>36</v>
      </c>
      <c r="K322" s="11">
        <f t="shared" si="13"/>
        <v>93</v>
      </c>
      <c r="L322" s="3">
        <f t="shared" si="14"/>
        <v>0.63157894736842102</v>
      </c>
    </row>
    <row r="323" spans="1:12" x14ac:dyDescent="0.25">
      <c r="A323">
        <v>120</v>
      </c>
      <c r="B323">
        <v>4</v>
      </c>
      <c r="C323" t="s">
        <v>267</v>
      </c>
      <c r="D323" t="s">
        <v>1163</v>
      </c>
      <c r="E323" s="11">
        <v>15</v>
      </c>
      <c r="F323" s="11">
        <v>26</v>
      </c>
      <c r="G323">
        <v>2</v>
      </c>
      <c r="H323">
        <v>41</v>
      </c>
      <c r="I323" t="s">
        <v>1146</v>
      </c>
      <c r="J323" s="11">
        <f t="shared" ref="J323:J386" si="15">G323*(F323-E323)</f>
        <v>22</v>
      </c>
      <c r="K323" s="11">
        <f t="shared" ref="K323:K386" si="16">F323*G323</f>
        <v>52</v>
      </c>
      <c r="L323" s="3">
        <f t="shared" ref="L323:L386" si="17">(F323/E323)-1</f>
        <v>0.73333333333333339</v>
      </c>
    </row>
    <row r="324" spans="1:12" x14ac:dyDescent="0.25">
      <c r="A324">
        <v>121</v>
      </c>
      <c r="B324">
        <v>5</v>
      </c>
      <c r="C324" t="s">
        <v>267</v>
      </c>
      <c r="D324" t="s">
        <v>1163</v>
      </c>
      <c r="E324" s="11">
        <v>15</v>
      </c>
      <c r="F324" s="11">
        <v>26</v>
      </c>
      <c r="G324">
        <v>2</v>
      </c>
      <c r="H324">
        <v>38</v>
      </c>
      <c r="I324" t="s">
        <v>1144</v>
      </c>
      <c r="J324" s="11">
        <f t="shared" si="15"/>
        <v>22</v>
      </c>
      <c r="K324" s="11">
        <f t="shared" si="16"/>
        <v>52</v>
      </c>
      <c r="L324" s="3">
        <f t="shared" si="17"/>
        <v>0.73333333333333339</v>
      </c>
    </row>
    <row r="325" spans="1:12" x14ac:dyDescent="0.25">
      <c r="A325">
        <v>122</v>
      </c>
      <c r="B325">
        <v>6</v>
      </c>
      <c r="C325" t="s">
        <v>44</v>
      </c>
      <c r="D325" t="s">
        <v>1155</v>
      </c>
      <c r="E325" s="11">
        <v>21</v>
      </c>
      <c r="F325" s="11">
        <v>35</v>
      </c>
      <c r="G325">
        <v>3</v>
      </c>
      <c r="H325">
        <v>32</v>
      </c>
      <c r="I325" t="s">
        <v>1144</v>
      </c>
      <c r="J325" s="11">
        <f t="shared" si="15"/>
        <v>42</v>
      </c>
      <c r="K325" s="11">
        <f t="shared" si="16"/>
        <v>105</v>
      </c>
      <c r="L325" s="3">
        <f t="shared" si="17"/>
        <v>0.66666666666666674</v>
      </c>
    </row>
    <row r="326" spans="1:12" x14ac:dyDescent="0.25">
      <c r="A326">
        <v>123</v>
      </c>
      <c r="B326">
        <v>16</v>
      </c>
      <c r="C326" t="s">
        <v>270</v>
      </c>
      <c r="D326" t="s">
        <v>1143</v>
      </c>
      <c r="E326" s="11">
        <v>14</v>
      </c>
      <c r="F326" s="11">
        <v>24</v>
      </c>
      <c r="G326">
        <v>1</v>
      </c>
      <c r="H326">
        <v>33</v>
      </c>
      <c r="I326" t="s">
        <v>1146</v>
      </c>
      <c r="J326" s="11">
        <f t="shared" si="15"/>
        <v>10</v>
      </c>
      <c r="K326" s="11">
        <f t="shared" si="16"/>
        <v>24</v>
      </c>
      <c r="L326" s="3">
        <f t="shared" si="17"/>
        <v>0.71428571428571419</v>
      </c>
    </row>
    <row r="327" spans="1:12" x14ac:dyDescent="0.25">
      <c r="A327">
        <v>124</v>
      </c>
      <c r="B327">
        <v>16</v>
      </c>
      <c r="C327" t="s">
        <v>252</v>
      </c>
      <c r="D327" t="s">
        <v>1159</v>
      </c>
      <c r="E327" s="11">
        <v>12</v>
      </c>
      <c r="F327" s="11">
        <v>20</v>
      </c>
      <c r="G327">
        <v>2</v>
      </c>
      <c r="H327">
        <v>43</v>
      </c>
      <c r="I327" t="s">
        <v>1144</v>
      </c>
      <c r="J327" s="11">
        <f t="shared" si="15"/>
        <v>16</v>
      </c>
      <c r="K327" s="11">
        <f t="shared" si="16"/>
        <v>40</v>
      </c>
      <c r="L327" s="3">
        <f t="shared" si="17"/>
        <v>0.66666666666666674</v>
      </c>
    </row>
    <row r="328" spans="1:12" x14ac:dyDescent="0.25">
      <c r="A328">
        <v>124</v>
      </c>
      <c r="B328">
        <v>16</v>
      </c>
      <c r="C328" t="s">
        <v>206</v>
      </c>
      <c r="D328" t="s">
        <v>1164</v>
      </c>
      <c r="E328" s="11">
        <v>15</v>
      </c>
      <c r="F328" s="11">
        <v>25</v>
      </c>
      <c r="G328">
        <v>1</v>
      </c>
      <c r="H328">
        <v>27</v>
      </c>
      <c r="I328" t="s">
        <v>1146</v>
      </c>
      <c r="J328" s="11">
        <f t="shared" si="15"/>
        <v>10</v>
      </c>
      <c r="K328" s="11">
        <f t="shared" si="16"/>
        <v>25</v>
      </c>
      <c r="L328" s="3">
        <f t="shared" si="17"/>
        <v>0.66666666666666674</v>
      </c>
    </row>
    <row r="329" spans="1:12" x14ac:dyDescent="0.25">
      <c r="A329">
        <v>124</v>
      </c>
      <c r="B329">
        <v>16</v>
      </c>
      <c r="C329" t="s">
        <v>450</v>
      </c>
      <c r="D329" t="s">
        <v>1152</v>
      </c>
      <c r="E329" s="11">
        <v>20</v>
      </c>
      <c r="F329" s="11">
        <v>33</v>
      </c>
      <c r="G329">
        <v>3</v>
      </c>
      <c r="H329">
        <v>9</v>
      </c>
      <c r="I329" t="s">
        <v>1146</v>
      </c>
      <c r="J329" s="11">
        <f t="shared" si="15"/>
        <v>39</v>
      </c>
      <c r="K329" s="11">
        <f t="shared" si="16"/>
        <v>99</v>
      </c>
      <c r="L329" s="3">
        <f t="shared" si="17"/>
        <v>0.64999999999999991</v>
      </c>
    </row>
    <row r="330" spans="1:12" x14ac:dyDescent="0.25">
      <c r="A330">
        <v>124</v>
      </c>
      <c r="B330">
        <v>16</v>
      </c>
      <c r="C330" t="s">
        <v>62</v>
      </c>
      <c r="D330" t="s">
        <v>1151</v>
      </c>
      <c r="E330" s="11">
        <v>17</v>
      </c>
      <c r="F330" s="11">
        <v>29</v>
      </c>
      <c r="G330">
        <v>2</v>
      </c>
      <c r="H330">
        <v>59</v>
      </c>
      <c r="I330" t="s">
        <v>1146</v>
      </c>
      <c r="J330" s="11">
        <f t="shared" si="15"/>
        <v>24</v>
      </c>
      <c r="K330" s="11">
        <f t="shared" si="16"/>
        <v>58</v>
      </c>
      <c r="L330" s="3">
        <f t="shared" si="17"/>
        <v>0.70588235294117641</v>
      </c>
    </row>
    <row r="331" spans="1:12" x14ac:dyDescent="0.25">
      <c r="A331">
        <v>125</v>
      </c>
      <c r="B331">
        <v>14</v>
      </c>
      <c r="C331" t="s">
        <v>68</v>
      </c>
      <c r="D331" t="s">
        <v>1153</v>
      </c>
      <c r="E331" s="11">
        <v>16</v>
      </c>
      <c r="F331" s="11">
        <v>28</v>
      </c>
      <c r="G331">
        <v>2</v>
      </c>
      <c r="H331">
        <v>38</v>
      </c>
      <c r="I331" t="s">
        <v>1146</v>
      </c>
      <c r="J331" s="11">
        <f t="shared" si="15"/>
        <v>24</v>
      </c>
      <c r="K331" s="11">
        <f t="shared" si="16"/>
        <v>56</v>
      </c>
      <c r="L331" s="3">
        <f t="shared" si="17"/>
        <v>0.75</v>
      </c>
    </row>
    <row r="332" spans="1:12" x14ac:dyDescent="0.25">
      <c r="A332">
        <v>125</v>
      </c>
      <c r="B332">
        <v>14</v>
      </c>
      <c r="C332" t="s">
        <v>88</v>
      </c>
      <c r="D332" t="s">
        <v>1158</v>
      </c>
      <c r="E332" s="11">
        <v>20</v>
      </c>
      <c r="F332" s="11">
        <v>34</v>
      </c>
      <c r="G332">
        <v>2</v>
      </c>
      <c r="H332">
        <v>15</v>
      </c>
      <c r="I332" t="s">
        <v>1144</v>
      </c>
      <c r="J332" s="11">
        <f t="shared" si="15"/>
        <v>28</v>
      </c>
      <c r="K332" s="11">
        <f t="shared" si="16"/>
        <v>68</v>
      </c>
      <c r="L332" s="3">
        <f t="shared" si="17"/>
        <v>0.7</v>
      </c>
    </row>
    <row r="333" spans="1:12" x14ac:dyDescent="0.25">
      <c r="A333">
        <v>125</v>
      </c>
      <c r="B333">
        <v>14</v>
      </c>
      <c r="C333" t="s">
        <v>252</v>
      </c>
      <c r="D333" t="s">
        <v>1159</v>
      </c>
      <c r="E333" s="11">
        <v>12</v>
      </c>
      <c r="F333" s="11">
        <v>20</v>
      </c>
      <c r="G333">
        <v>3</v>
      </c>
      <c r="H333">
        <v>31</v>
      </c>
      <c r="I333" t="s">
        <v>1144</v>
      </c>
      <c r="J333" s="11">
        <f t="shared" si="15"/>
        <v>24</v>
      </c>
      <c r="K333" s="11">
        <f t="shared" si="16"/>
        <v>60</v>
      </c>
      <c r="L333" s="3">
        <f t="shared" si="17"/>
        <v>0.66666666666666674</v>
      </c>
    </row>
    <row r="334" spans="1:12" x14ac:dyDescent="0.25">
      <c r="A334">
        <v>126</v>
      </c>
      <c r="B334">
        <v>18</v>
      </c>
      <c r="C334" t="s">
        <v>68</v>
      </c>
      <c r="D334" t="s">
        <v>1153</v>
      </c>
      <c r="E334" s="11">
        <v>16</v>
      </c>
      <c r="F334" s="11">
        <v>28</v>
      </c>
      <c r="G334">
        <v>1</v>
      </c>
      <c r="H334">
        <v>19</v>
      </c>
      <c r="I334" t="s">
        <v>1146</v>
      </c>
      <c r="J334" s="11">
        <f t="shared" si="15"/>
        <v>12</v>
      </c>
      <c r="K334" s="11">
        <f t="shared" si="16"/>
        <v>28</v>
      </c>
      <c r="L334" s="3">
        <f t="shared" si="17"/>
        <v>0.75</v>
      </c>
    </row>
    <row r="335" spans="1:12" x14ac:dyDescent="0.25">
      <c r="A335">
        <v>126</v>
      </c>
      <c r="B335">
        <v>18</v>
      </c>
      <c r="C335" t="s">
        <v>44</v>
      </c>
      <c r="D335" t="s">
        <v>1155</v>
      </c>
      <c r="E335" s="11">
        <v>21</v>
      </c>
      <c r="F335" s="11">
        <v>35</v>
      </c>
      <c r="G335">
        <v>1</v>
      </c>
      <c r="H335">
        <v>40</v>
      </c>
      <c r="I335" t="s">
        <v>1146</v>
      </c>
      <c r="J335" s="11">
        <f t="shared" si="15"/>
        <v>14</v>
      </c>
      <c r="K335" s="11">
        <f t="shared" si="16"/>
        <v>35</v>
      </c>
      <c r="L335" s="3">
        <f t="shared" si="17"/>
        <v>0.66666666666666674</v>
      </c>
    </row>
    <row r="336" spans="1:12" x14ac:dyDescent="0.25">
      <c r="A336">
        <v>126</v>
      </c>
      <c r="B336">
        <v>18</v>
      </c>
      <c r="C336" t="s">
        <v>270</v>
      </c>
      <c r="D336" t="s">
        <v>1143</v>
      </c>
      <c r="E336" s="11">
        <v>14</v>
      </c>
      <c r="F336" s="11">
        <v>24</v>
      </c>
      <c r="G336">
        <v>3</v>
      </c>
      <c r="H336">
        <v>27</v>
      </c>
      <c r="I336" t="s">
        <v>1144</v>
      </c>
      <c r="J336" s="11">
        <f t="shared" si="15"/>
        <v>30</v>
      </c>
      <c r="K336" s="11">
        <f t="shared" si="16"/>
        <v>72</v>
      </c>
      <c r="L336" s="3">
        <f t="shared" si="17"/>
        <v>0.71428571428571419</v>
      </c>
    </row>
    <row r="337" spans="1:12" x14ac:dyDescent="0.25">
      <c r="A337">
        <v>126</v>
      </c>
      <c r="B337">
        <v>18</v>
      </c>
      <c r="C337" t="s">
        <v>111</v>
      </c>
      <c r="D337" t="s">
        <v>1145</v>
      </c>
      <c r="E337" s="11">
        <v>18</v>
      </c>
      <c r="F337" s="11">
        <v>30</v>
      </c>
      <c r="G337">
        <v>1</v>
      </c>
      <c r="H337">
        <v>53</v>
      </c>
      <c r="I337" t="s">
        <v>1144</v>
      </c>
      <c r="J337" s="11">
        <f t="shared" si="15"/>
        <v>12</v>
      </c>
      <c r="K337" s="11">
        <f t="shared" si="16"/>
        <v>30</v>
      </c>
      <c r="L337" s="3">
        <f t="shared" si="17"/>
        <v>0.66666666666666674</v>
      </c>
    </row>
    <row r="338" spans="1:12" x14ac:dyDescent="0.25">
      <c r="A338">
        <v>127</v>
      </c>
      <c r="B338">
        <v>6</v>
      </c>
      <c r="C338" t="s">
        <v>117</v>
      </c>
      <c r="D338" t="s">
        <v>1150</v>
      </c>
      <c r="E338" s="11">
        <v>22</v>
      </c>
      <c r="F338" s="11">
        <v>36</v>
      </c>
      <c r="G338">
        <v>2</v>
      </c>
      <c r="H338">
        <v>30</v>
      </c>
      <c r="I338" t="s">
        <v>1146</v>
      </c>
      <c r="J338" s="11">
        <f t="shared" si="15"/>
        <v>28</v>
      </c>
      <c r="K338" s="11">
        <f t="shared" si="16"/>
        <v>72</v>
      </c>
      <c r="L338" s="3">
        <f t="shared" si="17"/>
        <v>0.63636363636363646</v>
      </c>
    </row>
    <row r="339" spans="1:12" x14ac:dyDescent="0.25">
      <c r="A339">
        <v>128</v>
      </c>
      <c r="B339">
        <v>2</v>
      </c>
      <c r="C339" t="s">
        <v>206</v>
      </c>
      <c r="D339" t="s">
        <v>1164</v>
      </c>
      <c r="E339" s="11">
        <v>15</v>
      </c>
      <c r="F339" s="11">
        <v>25</v>
      </c>
      <c r="G339">
        <v>3</v>
      </c>
      <c r="H339">
        <v>53</v>
      </c>
      <c r="I339" t="s">
        <v>1144</v>
      </c>
      <c r="J339" s="11">
        <f t="shared" si="15"/>
        <v>30</v>
      </c>
      <c r="K339" s="11">
        <f t="shared" si="16"/>
        <v>75</v>
      </c>
      <c r="L339" s="3">
        <f t="shared" si="17"/>
        <v>0.66666666666666674</v>
      </c>
    </row>
    <row r="340" spans="1:12" x14ac:dyDescent="0.25">
      <c r="A340">
        <v>128</v>
      </c>
      <c r="B340">
        <v>2</v>
      </c>
      <c r="C340" t="s">
        <v>128</v>
      </c>
      <c r="D340" t="s">
        <v>1162</v>
      </c>
      <c r="E340" s="11">
        <v>10</v>
      </c>
      <c r="F340" s="11">
        <v>18</v>
      </c>
      <c r="G340">
        <v>3</v>
      </c>
      <c r="H340">
        <v>50</v>
      </c>
      <c r="I340" t="s">
        <v>1146</v>
      </c>
      <c r="J340" s="11">
        <f t="shared" si="15"/>
        <v>24</v>
      </c>
      <c r="K340" s="11">
        <f t="shared" si="16"/>
        <v>54</v>
      </c>
      <c r="L340" s="3">
        <f t="shared" si="17"/>
        <v>0.8</v>
      </c>
    </row>
    <row r="341" spans="1:12" x14ac:dyDescent="0.25">
      <c r="A341">
        <v>128</v>
      </c>
      <c r="B341">
        <v>2</v>
      </c>
      <c r="C341" t="s">
        <v>270</v>
      </c>
      <c r="D341" t="s">
        <v>1143</v>
      </c>
      <c r="E341" s="11">
        <v>14</v>
      </c>
      <c r="F341" s="11">
        <v>24</v>
      </c>
      <c r="G341">
        <v>2</v>
      </c>
      <c r="H341">
        <v>35</v>
      </c>
      <c r="I341" t="s">
        <v>1146</v>
      </c>
      <c r="J341" s="11">
        <f t="shared" si="15"/>
        <v>20</v>
      </c>
      <c r="K341" s="11">
        <f t="shared" si="16"/>
        <v>48</v>
      </c>
      <c r="L341" s="3">
        <f t="shared" si="17"/>
        <v>0.71428571428571419</v>
      </c>
    </row>
    <row r="342" spans="1:12" x14ac:dyDescent="0.25">
      <c r="A342">
        <v>128</v>
      </c>
      <c r="B342">
        <v>2</v>
      </c>
      <c r="C342" t="s">
        <v>197</v>
      </c>
      <c r="D342" t="s">
        <v>1147</v>
      </c>
      <c r="E342" s="11">
        <v>19</v>
      </c>
      <c r="F342" s="11">
        <v>31</v>
      </c>
      <c r="G342">
        <v>2</v>
      </c>
      <c r="H342">
        <v>34</v>
      </c>
      <c r="I342" t="s">
        <v>1146</v>
      </c>
      <c r="J342" s="11">
        <f t="shared" si="15"/>
        <v>24</v>
      </c>
      <c r="K342" s="11">
        <f t="shared" si="16"/>
        <v>62</v>
      </c>
      <c r="L342" s="3">
        <f t="shared" si="17"/>
        <v>0.63157894736842102</v>
      </c>
    </row>
    <row r="343" spans="1:12" x14ac:dyDescent="0.25">
      <c r="A343">
        <v>129</v>
      </c>
      <c r="B343">
        <v>16</v>
      </c>
      <c r="C343" t="s">
        <v>191</v>
      </c>
      <c r="D343" t="s">
        <v>1154</v>
      </c>
      <c r="E343" s="11">
        <v>11</v>
      </c>
      <c r="F343" s="11">
        <v>19</v>
      </c>
      <c r="G343">
        <v>3</v>
      </c>
      <c r="H343">
        <v>6</v>
      </c>
      <c r="I343" t="s">
        <v>1146</v>
      </c>
      <c r="J343" s="11">
        <f t="shared" si="15"/>
        <v>24</v>
      </c>
      <c r="K343" s="11">
        <f t="shared" si="16"/>
        <v>57</v>
      </c>
      <c r="L343" s="3">
        <f t="shared" si="17"/>
        <v>0.72727272727272729</v>
      </c>
    </row>
    <row r="344" spans="1:12" x14ac:dyDescent="0.25">
      <c r="A344">
        <v>129</v>
      </c>
      <c r="B344">
        <v>16</v>
      </c>
      <c r="C344" t="s">
        <v>252</v>
      </c>
      <c r="D344" t="s">
        <v>1159</v>
      </c>
      <c r="E344" s="11">
        <v>12</v>
      </c>
      <c r="F344" s="11">
        <v>20</v>
      </c>
      <c r="G344">
        <v>1</v>
      </c>
      <c r="H344">
        <v>24</v>
      </c>
      <c r="I344" t="s">
        <v>1144</v>
      </c>
      <c r="J344" s="11">
        <f t="shared" si="15"/>
        <v>8</v>
      </c>
      <c r="K344" s="11">
        <f t="shared" si="16"/>
        <v>20</v>
      </c>
      <c r="L344" s="3">
        <f t="shared" si="17"/>
        <v>0.66666666666666674</v>
      </c>
    </row>
    <row r="345" spans="1:12" x14ac:dyDescent="0.25">
      <c r="A345">
        <v>129</v>
      </c>
      <c r="B345">
        <v>16</v>
      </c>
      <c r="C345" t="s">
        <v>62</v>
      </c>
      <c r="D345" t="s">
        <v>1151</v>
      </c>
      <c r="E345" s="11">
        <v>17</v>
      </c>
      <c r="F345" s="11">
        <v>29</v>
      </c>
      <c r="G345">
        <v>1</v>
      </c>
      <c r="H345">
        <v>50</v>
      </c>
      <c r="I345" t="s">
        <v>1144</v>
      </c>
      <c r="J345" s="11">
        <f t="shared" si="15"/>
        <v>12</v>
      </c>
      <c r="K345" s="11">
        <f t="shared" si="16"/>
        <v>29</v>
      </c>
      <c r="L345" s="3">
        <f t="shared" si="17"/>
        <v>0.70588235294117641</v>
      </c>
    </row>
    <row r="346" spans="1:12" x14ac:dyDescent="0.25">
      <c r="A346">
        <v>130</v>
      </c>
      <c r="B346">
        <v>10</v>
      </c>
      <c r="C346" t="s">
        <v>44</v>
      </c>
      <c r="D346" t="s">
        <v>1155</v>
      </c>
      <c r="E346" s="11">
        <v>21</v>
      </c>
      <c r="F346" s="11">
        <v>35</v>
      </c>
      <c r="G346">
        <v>1</v>
      </c>
      <c r="H346">
        <v>25</v>
      </c>
      <c r="I346" t="s">
        <v>1146</v>
      </c>
      <c r="J346" s="11">
        <f t="shared" si="15"/>
        <v>14</v>
      </c>
      <c r="K346" s="11">
        <f t="shared" si="16"/>
        <v>35</v>
      </c>
      <c r="L346" s="3">
        <f t="shared" si="17"/>
        <v>0.66666666666666674</v>
      </c>
    </row>
    <row r="347" spans="1:12" x14ac:dyDescent="0.25">
      <c r="A347">
        <v>131</v>
      </c>
      <c r="B347">
        <v>7</v>
      </c>
      <c r="C347" t="s">
        <v>76</v>
      </c>
      <c r="D347" t="s">
        <v>1149</v>
      </c>
      <c r="E347" s="11">
        <v>25</v>
      </c>
      <c r="F347" s="11">
        <v>40</v>
      </c>
      <c r="G347">
        <v>1</v>
      </c>
      <c r="H347">
        <v>43</v>
      </c>
      <c r="I347" t="s">
        <v>1146</v>
      </c>
      <c r="J347" s="11">
        <f t="shared" si="15"/>
        <v>15</v>
      </c>
      <c r="K347" s="11">
        <f t="shared" si="16"/>
        <v>40</v>
      </c>
      <c r="L347" s="3">
        <f t="shared" si="17"/>
        <v>0.60000000000000009</v>
      </c>
    </row>
    <row r="348" spans="1:12" x14ac:dyDescent="0.25">
      <c r="A348">
        <v>131</v>
      </c>
      <c r="B348">
        <v>7</v>
      </c>
      <c r="C348" t="s">
        <v>128</v>
      </c>
      <c r="D348" t="s">
        <v>1162</v>
      </c>
      <c r="E348" s="11">
        <v>10</v>
      </c>
      <c r="F348" s="11">
        <v>18</v>
      </c>
      <c r="G348">
        <v>3</v>
      </c>
      <c r="H348">
        <v>20</v>
      </c>
      <c r="I348" t="s">
        <v>1144</v>
      </c>
      <c r="J348" s="11">
        <f t="shared" si="15"/>
        <v>24</v>
      </c>
      <c r="K348" s="11">
        <f t="shared" si="16"/>
        <v>54</v>
      </c>
      <c r="L348" s="3">
        <f t="shared" si="17"/>
        <v>0.8</v>
      </c>
    </row>
    <row r="349" spans="1:12" x14ac:dyDescent="0.25">
      <c r="A349">
        <v>131</v>
      </c>
      <c r="B349">
        <v>7</v>
      </c>
      <c r="C349" t="s">
        <v>113</v>
      </c>
      <c r="D349" t="s">
        <v>1161</v>
      </c>
      <c r="E349" s="11">
        <v>13</v>
      </c>
      <c r="F349" s="11">
        <v>21</v>
      </c>
      <c r="G349">
        <v>3</v>
      </c>
      <c r="H349">
        <v>57</v>
      </c>
      <c r="I349" t="s">
        <v>1146</v>
      </c>
      <c r="J349" s="11">
        <f t="shared" si="15"/>
        <v>24</v>
      </c>
      <c r="K349" s="11">
        <f t="shared" si="16"/>
        <v>63</v>
      </c>
      <c r="L349" s="3">
        <f t="shared" si="17"/>
        <v>0.61538461538461542</v>
      </c>
    </row>
    <row r="350" spans="1:12" x14ac:dyDescent="0.25">
      <c r="A350">
        <v>132</v>
      </c>
      <c r="B350">
        <v>9</v>
      </c>
      <c r="C350" t="s">
        <v>342</v>
      </c>
      <c r="D350" t="s">
        <v>1160</v>
      </c>
      <c r="E350" s="11">
        <v>14</v>
      </c>
      <c r="F350" s="11">
        <v>23</v>
      </c>
      <c r="G350">
        <v>1</v>
      </c>
      <c r="H350">
        <v>6</v>
      </c>
      <c r="I350" t="s">
        <v>1146</v>
      </c>
      <c r="J350" s="11">
        <f t="shared" si="15"/>
        <v>9</v>
      </c>
      <c r="K350" s="11">
        <f t="shared" si="16"/>
        <v>23</v>
      </c>
      <c r="L350" s="3">
        <f t="shared" si="17"/>
        <v>0.64285714285714279</v>
      </c>
    </row>
    <row r="351" spans="1:12" x14ac:dyDescent="0.25">
      <c r="A351">
        <v>132</v>
      </c>
      <c r="B351">
        <v>9</v>
      </c>
      <c r="C351" t="s">
        <v>117</v>
      </c>
      <c r="D351" t="s">
        <v>1150</v>
      </c>
      <c r="E351" s="11">
        <v>22</v>
      </c>
      <c r="F351" s="11">
        <v>36</v>
      </c>
      <c r="G351">
        <v>1</v>
      </c>
      <c r="H351">
        <v>18</v>
      </c>
      <c r="I351" t="s">
        <v>1144</v>
      </c>
      <c r="J351" s="11">
        <f t="shared" si="15"/>
        <v>14</v>
      </c>
      <c r="K351" s="11">
        <f t="shared" si="16"/>
        <v>36</v>
      </c>
      <c r="L351" s="3">
        <f t="shared" si="17"/>
        <v>0.63636363636363646</v>
      </c>
    </row>
    <row r="352" spans="1:12" x14ac:dyDescent="0.25">
      <c r="A352">
        <v>132</v>
      </c>
      <c r="B352">
        <v>9</v>
      </c>
      <c r="C352" t="s">
        <v>113</v>
      </c>
      <c r="D352" t="s">
        <v>1161</v>
      </c>
      <c r="E352" s="11">
        <v>13</v>
      </c>
      <c r="F352" s="11">
        <v>21</v>
      </c>
      <c r="G352">
        <v>2</v>
      </c>
      <c r="H352">
        <v>53</v>
      </c>
      <c r="I352" t="s">
        <v>1144</v>
      </c>
      <c r="J352" s="11">
        <f t="shared" si="15"/>
        <v>16</v>
      </c>
      <c r="K352" s="11">
        <f t="shared" si="16"/>
        <v>42</v>
      </c>
      <c r="L352" s="3">
        <f t="shared" si="17"/>
        <v>0.61538461538461542</v>
      </c>
    </row>
    <row r="353" spans="1:12" x14ac:dyDescent="0.25">
      <c r="A353">
        <v>132</v>
      </c>
      <c r="B353">
        <v>9</v>
      </c>
      <c r="C353" t="s">
        <v>44</v>
      </c>
      <c r="D353" t="s">
        <v>1155</v>
      </c>
      <c r="E353" s="11">
        <v>21</v>
      </c>
      <c r="F353" s="11">
        <v>35</v>
      </c>
      <c r="G353">
        <v>3</v>
      </c>
      <c r="H353">
        <v>25</v>
      </c>
      <c r="I353" t="s">
        <v>1146</v>
      </c>
      <c r="J353" s="11">
        <f t="shared" si="15"/>
        <v>42</v>
      </c>
      <c r="K353" s="11">
        <f t="shared" si="16"/>
        <v>105</v>
      </c>
      <c r="L353" s="3">
        <f t="shared" si="17"/>
        <v>0.66666666666666674</v>
      </c>
    </row>
    <row r="354" spans="1:12" x14ac:dyDescent="0.25">
      <c r="A354">
        <v>133</v>
      </c>
      <c r="B354">
        <v>20</v>
      </c>
      <c r="C354" t="s">
        <v>425</v>
      </c>
      <c r="D354" t="s">
        <v>1156</v>
      </c>
      <c r="E354" s="11">
        <v>19</v>
      </c>
      <c r="F354" s="11">
        <v>32</v>
      </c>
      <c r="G354">
        <v>1</v>
      </c>
      <c r="H354">
        <v>5</v>
      </c>
      <c r="I354" t="s">
        <v>1144</v>
      </c>
      <c r="J354" s="11">
        <f t="shared" si="15"/>
        <v>13</v>
      </c>
      <c r="K354" s="11">
        <f t="shared" si="16"/>
        <v>32</v>
      </c>
      <c r="L354" s="3">
        <f t="shared" si="17"/>
        <v>0.68421052631578938</v>
      </c>
    </row>
    <row r="355" spans="1:12" x14ac:dyDescent="0.25">
      <c r="A355">
        <v>133</v>
      </c>
      <c r="B355">
        <v>20</v>
      </c>
      <c r="C355" t="s">
        <v>88</v>
      </c>
      <c r="D355" t="s">
        <v>1158</v>
      </c>
      <c r="E355" s="11">
        <v>20</v>
      </c>
      <c r="F355" s="11">
        <v>34</v>
      </c>
      <c r="G355">
        <v>1</v>
      </c>
      <c r="H355">
        <v>45</v>
      </c>
      <c r="I355" t="s">
        <v>1146</v>
      </c>
      <c r="J355" s="11">
        <f t="shared" si="15"/>
        <v>14</v>
      </c>
      <c r="K355" s="11">
        <f t="shared" si="16"/>
        <v>34</v>
      </c>
      <c r="L355" s="3">
        <f t="shared" si="17"/>
        <v>0.7</v>
      </c>
    </row>
    <row r="356" spans="1:12" x14ac:dyDescent="0.25">
      <c r="A356">
        <v>133</v>
      </c>
      <c r="B356">
        <v>20</v>
      </c>
      <c r="C356" t="s">
        <v>197</v>
      </c>
      <c r="D356" t="s">
        <v>1147</v>
      </c>
      <c r="E356" s="11">
        <v>19</v>
      </c>
      <c r="F356" s="11">
        <v>31</v>
      </c>
      <c r="G356">
        <v>2</v>
      </c>
      <c r="H356">
        <v>46</v>
      </c>
      <c r="I356" t="s">
        <v>1144</v>
      </c>
      <c r="J356" s="11">
        <f t="shared" si="15"/>
        <v>24</v>
      </c>
      <c r="K356" s="11">
        <f t="shared" si="16"/>
        <v>62</v>
      </c>
      <c r="L356" s="3">
        <f t="shared" si="17"/>
        <v>0.63157894736842102</v>
      </c>
    </row>
    <row r="357" spans="1:12" x14ac:dyDescent="0.25">
      <c r="A357">
        <v>133</v>
      </c>
      <c r="B357">
        <v>20</v>
      </c>
      <c r="C357" t="s">
        <v>128</v>
      </c>
      <c r="D357" t="s">
        <v>1162</v>
      </c>
      <c r="E357" s="11">
        <v>10</v>
      </c>
      <c r="F357" s="11">
        <v>18</v>
      </c>
      <c r="G357">
        <v>3</v>
      </c>
      <c r="H357">
        <v>11</v>
      </c>
      <c r="I357" t="s">
        <v>1144</v>
      </c>
      <c r="J357" s="11">
        <f t="shared" si="15"/>
        <v>24</v>
      </c>
      <c r="K357" s="11">
        <f t="shared" si="16"/>
        <v>54</v>
      </c>
      <c r="L357" s="3">
        <f t="shared" si="17"/>
        <v>0.8</v>
      </c>
    </row>
    <row r="358" spans="1:12" x14ac:dyDescent="0.25">
      <c r="A358">
        <v>134</v>
      </c>
      <c r="B358">
        <v>3</v>
      </c>
      <c r="C358" t="s">
        <v>270</v>
      </c>
      <c r="D358" t="s">
        <v>1143</v>
      </c>
      <c r="E358" s="11">
        <v>14</v>
      </c>
      <c r="F358" s="11">
        <v>24</v>
      </c>
      <c r="G358">
        <v>1</v>
      </c>
      <c r="H358">
        <v>19</v>
      </c>
      <c r="I358" t="s">
        <v>1144</v>
      </c>
      <c r="J358" s="11">
        <f t="shared" si="15"/>
        <v>10</v>
      </c>
      <c r="K358" s="11">
        <f t="shared" si="16"/>
        <v>24</v>
      </c>
      <c r="L358" s="3">
        <f t="shared" si="17"/>
        <v>0.71428571428571419</v>
      </c>
    </row>
    <row r="359" spans="1:12" x14ac:dyDescent="0.25">
      <c r="A359">
        <v>134</v>
      </c>
      <c r="B359">
        <v>3</v>
      </c>
      <c r="C359" t="s">
        <v>425</v>
      </c>
      <c r="D359" t="s">
        <v>1156</v>
      </c>
      <c r="E359" s="11">
        <v>19</v>
      </c>
      <c r="F359" s="11">
        <v>32</v>
      </c>
      <c r="G359">
        <v>3</v>
      </c>
      <c r="H359">
        <v>29</v>
      </c>
      <c r="I359" t="s">
        <v>1144</v>
      </c>
      <c r="J359" s="11">
        <f t="shared" si="15"/>
        <v>39</v>
      </c>
      <c r="K359" s="11">
        <f t="shared" si="16"/>
        <v>96</v>
      </c>
      <c r="L359" s="3">
        <f t="shared" si="17"/>
        <v>0.68421052631578938</v>
      </c>
    </row>
    <row r="360" spans="1:12" x14ac:dyDescent="0.25">
      <c r="A360">
        <v>135</v>
      </c>
      <c r="B360">
        <v>11</v>
      </c>
      <c r="C360" t="s">
        <v>197</v>
      </c>
      <c r="D360" t="s">
        <v>1147</v>
      </c>
      <c r="E360" s="11">
        <v>19</v>
      </c>
      <c r="F360" s="11">
        <v>31</v>
      </c>
      <c r="G360">
        <v>3</v>
      </c>
      <c r="H360">
        <v>17</v>
      </c>
      <c r="I360" t="s">
        <v>1144</v>
      </c>
      <c r="J360" s="11">
        <f t="shared" si="15"/>
        <v>36</v>
      </c>
      <c r="K360" s="11">
        <f t="shared" si="16"/>
        <v>93</v>
      </c>
      <c r="L360" s="3">
        <f t="shared" si="17"/>
        <v>0.63157894736842102</v>
      </c>
    </row>
    <row r="361" spans="1:12" x14ac:dyDescent="0.25">
      <c r="A361">
        <v>135</v>
      </c>
      <c r="B361">
        <v>11</v>
      </c>
      <c r="C361" t="s">
        <v>76</v>
      </c>
      <c r="D361" t="s">
        <v>1149</v>
      </c>
      <c r="E361" s="11">
        <v>25</v>
      </c>
      <c r="F361" s="11">
        <v>40</v>
      </c>
      <c r="G361">
        <v>2</v>
      </c>
      <c r="H361">
        <v>42</v>
      </c>
      <c r="I361" t="s">
        <v>1144</v>
      </c>
      <c r="J361" s="11">
        <f t="shared" si="15"/>
        <v>30</v>
      </c>
      <c r="K361" s="11">
        <f t="shared" si="16"/>
        <v>80</v>
      </c>
      <c r="L361" s="3">
        <f t="shared" si="17"/>
        <v>0.60000000000000009</v>
      </c>
    </row>
    <row r="362" spans="1:12" x14ac:dyDescent="0.25">
      <c r="A362">
        <v>135</v>
      </c>
      <c r="B362">
        <v>11</v>
      </c>
      <c r="C362" t="s">
        <v>62</v>
      </c>
      <c r="D362" t="s">
        <v>1151</v>
      </c>
      <c r="E362" s="11">
        <v>17</v>
      </c>
      <c r="F362" s="11">
        <v>29</v>
      </c>
      <c r="G362">
        <v>3</v>
      </c>
      <c r="H362">
        <v>29</v>
      </c>
      <c r="I362" t="s">
        <v>1146</v>
      </c>
      <c r="J362" s="11">
        <f t="shared" si="15"/>
        <v>36</v>
      </c>
      <c r="K362" s="11">
        <f t="shared" si="16"/>
        <v>87</v>
      </c>
      <c r="L362" s="3">
        <f t="shared" si="17"/>
        <v>0.70588235294117641</v>
      </c>
    </row>
    <row r="363" spans="1:12" x14ac:dyDescent="0.25">
      <c r="A363">
        <v>136</v>
      </c>
      <c r="B363">
        <v>6</v>
      </c>
      <c r="C363" t="s">
        <v>76</v>
      </c>
      <c r="D363" t="s">
        <v>1149</v>
      </c>
      <c r="E363" s="11">
        <v>25</v>
      </c>
      <c r="F363" s="11">
        <v>40</v>
      </c>
      <c r="G363">
        <v>2</v>
      </c>
      <c r="H363">
        <v>13</v>
      </c>
      <c r="I363" t="s">
        <v>1146</v>
      </c>
      <c r="J363" s="11">
        <f t="shared" si="15"/>
        <v>30</v>
      </c>
      <c r="K363" s="11">
        <f t="shared" si="16"/>
        <v>80</v>
      </c>
      <c r="L363" s="3">
        <f t="shared" si="17"/>
        <v>0.60000000000000009</v>
      </c>
    </row>
    <row r="364" spans="1:12" x14ac:dyDescent="0.25">
      <c r="A364">
        <v>137</v>
      </c>
      <c r="B364">
        <v>13</v>
      </c>
      <c r="C364" t="s">
        <v>113</v>
      </c>
      <c r="D364" t="s">
        <v>1161</v>
      </c>
      <c r="E364" s="11">
        <v>13</v>
      </c>
      <c r="F364" s="11">
        <v>21</v>
      </c>
      <c r="G364">
        <v>3</v>
      </c>
      <c r="H364">
        <v>41</v>
      </c>
      <c r="I364" t="s">
        <v>1146</v>
      </c>
      <c r="J364" s="11">
        <f t="shared" si="15"/>
        <v>24</v>
      </c>
      <c r="K364" s="11">
        <f t="shared" si="16"/>
        <v>63</v>
      </c>
      <c r="L364" s="3">
        <f t="shared" si="17"/>
        <v>0.61538461538461542</v>
      </c>
    </row>
    <row r="365" spans="1:12" x14ac:dyDescent="0.25">
      <c r="A365">
        <v>138</v>
      </c>
      <c r="B365">
        <v>6</v>
      </c>
      <c r="C365" t="s">
        <v>197</v>
      </c>
      <c r="D365" t="s">
        <v>1147</v>
      </c>
      <c r="E365" s="11">
        <v>19</v>
      </c>
      <c r="F365" s="11">
        <v>31</v>
      </c>
      <c r="G365">
        <v>2</v>
      </c>
      <c r="H365">
        <v>40</v>
      </c>
      <c r="I365" t="s">
        <v>1144</v>
      </c>
      <c r="J365" s="11">
        <f t="shared" si="15"/>
        <v>24</v>
      </c>
      <c r="K365" s="11">
        <f t="shared" si="16"/>
        <v>62</v>
      </c>
      <c r="L365" s="3">
        <f t="shared" si="17"/>
        <v>0.63157894736842102</v>
      </c>
    </row>
    <row r="366" spans="1:12" x14ac:dyDescent="0.25">
      <c r="A366">
        <v>138</v>
      </c>
      <c r="B366">
        <v>6</v>
      </c>
      <c r="C366" t="s">
        <v>191</v>
      </c>
      <c r="D366" t="s">
        <v>1154</v>
      </c>
      <c r="E366" s="11">
        <v>11</v>
      </c>
      <c r="F366" s="11">
        <v>19</v>
      </c>
      <c r="G366">
        <v>2</v>
      </c>
      <c r="H366">
        <v>6</v>
      </c>
      <c r="I366" t="s">
        <v>1144</v>
      </c>
      <c r="J366" s="11">
        <f t="shared" si="15"/>
        <v>16</v>
      </c>
      <c r="K366" s="11">
        <f t="shared" si="16"/>
        <v>38</v>
      </c>
      <c r="L366" s="3">
        <f t="shared" si="17"/>
        <v>0.72727272727272729</v>
      </c>
    </row>
    <row r="367" spans="1:12" x14ac:dyDescent="0.25">
      <c r="A367">
        <v>138</v>
      </c>
      <c r="B367">
        <v>6</v>
      </c>
      <c r="C367" t="s">
        <v>267</v>
      </c>
      <c r="D367" t="s">
        <v>1163</v>
      </c>
      <c r="E367" s="11">
        <v>15</v>
      </c>
      <c r="F367" s="11">
        <v>26</v>
      </c>
      <c r="G367">
        <v>3</v>
      </c>
      <c r="H367">
        <v>7</v>
      </c>
      <c r="I367" t="s">
        <v>1146</v>
      </c>
      <c r="J367" s="11">
        <f t="shared" si="15"/>
        <v>33</v>
      </c>
      <c r="K367" s="11">
        <f t="shared" si="16"/>
        <v>78</v>
      </c>
      <c r="L367" s="3">
        <f t="shared" si="17"/>
        <v>0.73333333333333339</v>
      </c>
    </row>
    <row r="368" spans="1:12" x14ac:dyDescent="0.25">
      <c r="A368">
        <v>138</v>
      </c>
      <c r="B368">
        <v>6</v>
      </c>
      <c r="C368" t="s">
        <v>111</v>
      </c>
      <c r="D368" t="s">
        <v>1145</v>
      </c>
      <c r="E368" s="11">
        <v>18</v>
      </c>
      <c r="F368" s="11">
        <v>30</v>
      </c>
      <c r="G368">
        <v>2</v>
      </c>
      <c r="H368">
        <v>44</v>
      </c>
      <c r="I368" t="s">
        <v>1146</v>
      </c>
      <c r="J368" s="11">
        <f t="shared" si="15"/>
        <v>24</v>
      </c>
      <c r="K368" s="11">
        <f t="shared" si="16"/>
        <v>60</v>
      </c>
      <c r="L368" s="3">
        <f t="shared" si="17"/>
        <v>0.66666666666666674</v>
      </c>
    </row>
    <row r="369" spans="1:12" x14ac:dyDescent="0.25">
      <c r="A369">
        <v>139</v>
      </c>
      <c r="B369">
        <v>16</v>
      </c>
      <c r="C369" t="s">
        <v>44</v>
      </c>
      <c r="D369" t="s">
        <v>1155</v>
      </c>
      <c r="E369" s="11">
        <v>21</v>
      </c>
      <c r="F369" s="11">
        <v>35</v>
      </c>
      <c r="G369">
        <v>1</v>
      </c>
      <c r="H369">
        <v>26</v>
      </c>
      <c r="I369" t="s">
        <v>1144</v>
      </c>
      <c r="J369" s="11">
        <f t="shared" si="15"/>
        <v>14</v>
      </c>
      <c r="K369" s="11">
        <f t="shared" si="16"/>
        <v>35</v>
      </c>
      <c r="L369" s="3">
        <f t="shared" si="17"/>
        <v>0.66666666666666674</v>
      </c>
    </row>
    <row r="370" spans="1:12" x14ac:dyDescent="0.25">
      <c r="A370">
        <v>140</v>
      </c>
      <c r="B370">
        <v>11</v>
      </c>
      <c r="C370" t="s">
        <v>206</v>
      </c>
      <c r="D370" t="s">
        <v>1164</v>
      </c>
      <c r="E370" s="11">
        <v>15</v>
      </c>
      <c r="F370" s="11">
        <v>25</v>
      </c>
      <c r="G370">
        <v>2</v>
      </c>
      <c r="H370">
        <v>35</v>
      </c>
      <c r="I370" t="s">
        <v>1144</v>
      </c>
      <c r="J370" s="11">
        <f t="shared" si="15"/>
        <v>20</v>
      </c>
      <c r="K370" s="11">
        <f t="shared" si="16"/>
        <v>50</v>
      </c>
      <c r="L370" s="3">
        <f t="shared" si="17"/>
        <v>0.66666666666666674</v>
      </c>
    </row>
    <row r="371" spans="1:12" x14ac:dyDescent="0.25">
      <c r="A371">
        <v>140</v>
      </c>
      <c r="B371">
        <v>11</v>
      </c>
      <c r="C371" t="s">
        <v>44</v>
      </c>
      <c r="D371" t="s">
        <v>1155</v>
      </c>
      <c r="E371" s="11">
        <v>21</v>
      </c>
      <c r="F371" s="11">
        <v>35</v>
      </c>
      <c r="G371">
        <v>3</v>
      </c>
      <c r="H371">
        <v>35</v>
      </c>
      <c r="I371" t="s">
        <v>1146</v>
      </c>
      <c r="J371" s="11">
        <f t="shared" si="15"/>
        <v>42</v>
      </c>
      <c r="K371" s="11">
        <f t="shared" si="16"/>
        <v>105</v>
      </c>
      <c r="L371" s="3">
        <f t="shared" si="17"/>
        <v>0.66666666666666674</v>
      </c>
    </row>
    <row r="372" spans="1:12" x14ac:dyDescent="0.25">
      <c r="A372">
        <v>140</v>
      </c>
      <c r="B372">
        <v>11</v>
      </c>
      <c r="C372" t="s">
        <v>128</v>
      </c>
      <c r="D372" t="s">
        <v>1162</v>
      </c>
      <c r="E372" s="11">
        <v>10</v>
      </c>
      <c r="F372" s="11">
        <v>18</v>
      </c>
      <c r="G372">
        <v>2</v>
      </c>
      <c r="H372">
        <v>48</v>
      </c>
      <c r="I372" t="s">
        <v>1146</v>
      </c>
      <c r="J372" s="11">
        <f t="shared" si="15"/>
        <v>16</v>
      </c>
      <c r="K372" s="11">
        <f t="shared" si="16"/>
        <v>36</v>
      </c>
      <c r="L372" s="3">
        <f t="shared" si="17"/>
        <v>0.8</v>
      </c>
    </row>
    <row r="373" spans="1:12" x14ac:dyDescent="0.25">
      <c r="A373">
        <v>141</v>
      </c>
      <c r="B373">
        <v>4</v>
      </c>
      <c r="C373" t="s">
        <v>113</v>
      </c>
      <c r="D373" t="s">
        <v>1161</v>
      </c>
      <c r="E373" s="11">
        <v>13</v>
      </c>
      <c r="F373" s="11">
        <v>21</v>
      </c>
      <c r="G373">
        <v>1</v>
      </c>
      <c r="H373">
        <v>28</v>
      </c>
      <c r="I373" t="s">
        <v>1146</v>
      </c>
      <c r="J373" s="11">
        <f t="shared" si="15"/>
        <v>8</v>
      </c>
      <c r="K373" s="11">
        <f t="shared" si="16"/>
        <v>21</v>
      </c>
      <c r="L373" s="3">
        <f t="shared" si="17"/>
        <v>0.61538461538461542</v>
      </c>
    </row>
    <row r="374" spans="1:12" x14ac:dyDescent="0.25">
      <c r="A374">
        <v>142</v>
      </c>
      <c r="B374">
        <v>14</v>
      </c>
      <c r="C374" t="s">
        <v>270</v>
      </c>
      <c r="D374" t="s">
        <v>1143</v>
      </c>
      <c r="E374" s="11">
        <v>14</v>
      </c>
      <c r="F374" s="11">
        <v>24</v>
      </c>
      <c r="G374">
        <v>3</v>
      </c>
      <c r="H374">
        <v>37</v>
      </c>
      <c r="I374" t="s">
        <v>1144</v>
      </c>
      <c r="J374" s="11">
        <f t="shared" si="15"/>
        <v>30</v>
      </c>
      <c r="K374" s="11">
        <f t="shared" si="16"/>
        <v>72</v>
      </c>
      <c r="L374" s="3">
        <f t="shared" si="17"/>
        <v>0.71428571428571419</v>
      </c>
    </row>
    <row r="375" spans="1:12" x14ac:dyDescent="0.25">
      <c r="A375">
        <v>142</v>
      </c>
      <c r="B375">
        <v>14</v>
      </c>
      <c r="C375" t="s">
        <v>342</v>
      </c>
      <c r="D375" t="s">
        <v>1160</v>
      </c>
      <c r="E375" s="11">
        <v>14</v>
      </c>
      <c r="F375" s="11">
        <v>23</v>
      </c>
      <c r="G375">
        <v>3</v>
      </c>
      <c r="H375">
        <v>11</v>
      </c>
      <c r="I375" t="s">
        <v>1146</v>
      </c>
      <c r="J375" s="11">
        <f t="shared" si="15"/>
        <v>27</v>
      </c>
      <c r="K375" s="11">
        <f t="shared" si="16"/>
        <v>69</v>
      </c>
      <c r="L375" s="3">
        <f t="shared" si="17"/>
        <v>0.64285714285714279</v>
      </c>
    </row>
    <row r="376" spans="1:12" x14ac:dyDescent="0.25">
      <c r="A376">
        <v>142</v>
      </c>
      <c r="B376">
        <v>14</v>
      </c>
      <c r="C376" t="s">
        <v>76</v>
      </c>
      <c r="D376" t="s">
        <v>1149</v>
      </c>
      <c r="E376" s="11">
        <v>25</v>
      </c>
      <c r="F376" s="11">
        <v>40</v>
      </c>
      <c r="G376">
        <v>1</v>
      </c>
      <c r="H376">
        <v>22</v>
      </c>
      <c r="I376" t="s">
        <v>1144</v>
      </c>
      <c r="J376" s="11">
        <f t="shared" si="15"/>
        <v>15</v>
      </c>
      <c r="K376" s="11">
        <f t="shared" si="16"/>
        <v>40</v>
      </c>
      <c r="L376" s="3">
        <f t="shared" si="17"/>
        <v>0.60000000000000009</v>
      </c>
    </row>
    <row r="377" spans="1:12" x14ac:dyDescent="0.25">
      <c r="A377">
        <v>143</v>
      </c>
      <c r="B377">
        <v>9</v>
      </c>
      <c r="C377" t="s">
        <v>206</v>
      </c>
      <c r="D377" t="s">
        <v>1164</v>
      </c>
      <c r="E377" s="11">
        <v>15</v>
      </c>
      <c r="F377" s="11">
        <v>25</v>
      </c>
      <c r="G377">
        <v>2</v>
      </c>
      <c r="H377">
        <v>16</v>
      </c>
      <c r="I377" t="s">
        <v>1146</v>
      </c>
      <c r="J377" s="11">
        <f t="shared" si="15"/>
        <v>20</v>
      </c>
      <c r="K377" s="11">
        <f t="shared" si="16"/>
        <v>50</v>
      </c>
      <c r="L377" s="3">
        <f t="shared" si="17"/>
        <v>0.66666666666666674</v>
      </c>
    </row>
    <row r="378" spans="1:12" x14ac:dyDescent="0.25">
      <c r="A378">
        <v>144</v>
      </c>
      <c r="B378">
        <v>18</v>
      </c>
      <c r="C378" t="s">
        <v>117</v>
      </c>
      <c r="D378" t="s">
        <v>1150</v>
      </c>
      <c r="E378" s="11">
        <v>22</v>
      </c>
      <c r="F378" s="11">
        <v>36</v>
      </c>
      <c r="G378">
        <v>1</v>
      </c>
      <c r="H378">
        <v>27</v>
      </c>
      <c r="I378" t="s">
        <v>1146</v>
      </c>
      <c r="J378" s="11">
        <f t="shared" si="15"/>
        <v>14</v>
      </c>
      <c r="K378" s="11">
        <f t="shared" si="16"/>
        <v>36</v>
      </c>
      <c r="L378" s="3">
        <f t="shared" si="17"/>
        <v>0.63636363636363646</v>
      </c>
    </row>
    <row r="379" spans="1:12" x14ac:dyDescent="0.25">
      <c r="A379">
        <v>144</v>
      </c>
      <c r="B379">
        <v>18</v>
      </c>
      <c r="C379" t="s">
        <v>191</v>
      </c>
      <c r="D379" t="s">
        <v>1154</v>
      </c>
      <c r="E379" s="11">
        <v>11</v>
      </c>
      <c r="F379" s="11">
        <v>19</v>
      </c>
      <c r="G379">
        <v>3</v>
      </c>
      <c r="H379">
        <v>51</v>
      </c>
      <c r="I379" t="s">
        <v>1144</v>
      </c>
      <c r="J379" s="11">
        <f t="shared" si="15"/>
        <v>24</v>
      </c>
      <c r="K379" s="11">
        <f t="shared" si="16"/>
        <v>57</v>
      </c>
      <c r="L379" s="3">
        <f t="shared" si="17"/>
        <v>0.72727272727272729</v>
      </c>
    </row>
    <row r="380" spans="1:12" x14ac:dyDescent="0.25">
      <c r="A380">
        <v>144</v>
      </c>
      <c r="B380">
        <v>18</v>
      </c>
      <c r="C380" t="s">
        <v>62</v>
      </c>
      <c r="D380" t="s">
        <v>1151</v>
      </c>
      <c r="E380" s="11">
        <v>17</v>
      </c>
      <c r="F380" s="11">
        <v>29</v>
      </c>
      <c r="G380">
        <v>2</v>
      </c>
      <c r="H380">
        <v>38</v>
      </c>
      <c r="I380" t="s">
        <v>1144</v>
      </c>
      <c r="J380" s="11">
        <f t="shared" si="15"/>
        <v>24</v>
      </c>
      <c r="K380" s="11">
        <f t="shared" si="16"/>
        <v>58</v>
      </c>
      <c r="L380" s="3">
        <f t="shared" si="17"/>
        <v>0.70588235294117641</v>
      </c>
    </row>
    <row r="381" spans="1:12" x14ac:dyDescent="0.25">
      <c r="A381">
        <v>144</v>
      </c>
      <c r="B381">
        <v>18</v>
      </c>
      <c r="C381" t="s">
        <v>88</v>
      </c>
      <c r="D381" t="s">
        <v>1158</v>
      </c>
      <c r="E381" s="11">
        <v>20</v>
      </c>
      <c r="F381" s="11">
        <v>34</v>
      </c>
      <c r="G381">
        <v>1</v>
      </c>
      <c r="H381">
        <v>34</v>
      </c>
      <c r="I381" t="s">
        <v>1146</v>
      </c>
      <c r="J381" s="11">
        <f t="shared" si="15"/>
        <v>14</v>
      </c>
      <c r="K381" s="11">
        <f t="shared" si="16"/>
        <v>34</v>
      </c>
      <c r="L381" s="3">
        <f t="shared" si="17"/>
        <v>0.7</v>
      </c>
    </row>
    <row r="382" spans="1:12" x14ac:dyDescent="0.25">
      <c r="A382">
        <v>145</v>
      </c>
      <c r="B382">
        <v>2</v>
      </c>
      <c r="C382" t="s">
        <v>346</v>
      </c>
      <c r="D382" t="s">
        <v>1157</v>
      </c>
      <c r="E382" s="11">
        <v>13</v>
      </c>
      <c r="F382" s="11">
        <v>22</v>
      </c>
      <c r="G382">
        <v>3</v>
      </c>
      <c r="H382">
        <v>59</v>
      </c>
      <c r="I382" t="s">
        <v>1144</v>
      </c>
      <c r="J382" s="11">
        <f t="shared" si="15"/>
        <v>27</v>
      </c>
      <c r="K382" s="11">
        <f t="shared" si="16"/>
        <v>66</v>
      </c>
      <c r="L382" s="3">
        <f t="shared" si="17"/>
        <v>0.69230769230769229</v>
      </c>
    </row>
    <row r="383" spans="1:12" x14ac:dyDescent="0.25">
      <c r="A383">
        <v>145</v>
      </c>
      <c r="B383">
        <v>2</v>
      </c>
      <c r="C383" t="s">
        <v>111</v>
      </c>
      <c r="D383" t="s">
        <v>1145</v>
      </c>
      <c r="E383" s="11">
        <v>18</v>
      </c>
      <c r="F383" s="11">
        <v>30</v>
      </c>
      <c r="G383">
        <v>2</v>
      </c>
      <c r="H383">
        <v>47</v>
      </c>
      <c r="I383" t="s">
        <v>1146</v>
      </c>
      <c r="J383" s="11">
        <f t="shared" si="15"/>
        <v>24</v>
      </c>
      <c r="K383" s="11">
        <f t="shared" si="16"/>
        <v>60</v>
      </c>
      <c r="L383" s="3">
        <f t="shared" si="17"/>
        <v>0.66666666666666674</v>
      </c>
    </row>
    <row r="384" spans="1:12" x14ac:dyDescent="0.25">
      <c r="A384">
        <v>146</v>
      </c>
      <c r="B384">
        <v>8</v>
      </c>
      <c r="C384" t="s">
        <v>197</v>
      </c>
      <c r="D384" t="s">
        <v>1147</v>
      </c>
      <c r="E384" s="11">
        <v>19</v>
      </c>
      <c r="F384" s="11">
        <v>31</v>
      </c>
      <c r="G384">
        <v>2</v>
      </c>
      <c r="H384">
        <v>47</v>
      </c>
      <c r="I384" t="s">
        <v>1146</v>
      </c>
      <c r="J384" s="11">
        <f t="shared" si="15"/>
        <v>24</v>
      </c>
      <c r="K384" s="11">
        <f t="shared" si="16"/>
        <v>62</v>
      </c>
      <c r="L384" s="3">
        <f t="shared" si="17"/>
        <v>0.63157894736842102</v>
      </c>
    </row>
    <row r="385" spans="1:12" x14ac:dyDescent="0.25">
      <c r="A385">
        <v>147</v>
      </c>
      <c r="B385">
        <v>5</v>
      </c>
      <c r="C385" t="s">
        <v>76</v>
      </c>
      <c r="D385" t="s">
        <v>1149</v>
      </c>
      <c r="E385" s="11">
        <v>25</v>
      </c>
      <c r="F385" s="11">
        <v>40</v>
      </c>
      <c r="G385">
        <v>1</v>
      </c>
      <c r="H385">
        <v>13</v>
      </c>
      <c r="I385" t="s">
        <v>1146</v>
      </c>
      <c r="J385" s="11">
        <f t="shared" si="15"/>
        <v>15</v>
      </c>
      <c r="K385" s="11">
        <f t="shared" si="16"/>
        <v>40</v>
      </c>
      <c r="L385" s="3">
        <f t="shared" si="17"/>
        <v>0.60000000000000009</v>
      </c>
    </row>
    <row r="386" spans="1:12" x14ac:dyDescent="0.25">
      <c r="A386">
        <v>147</v>
      </c>
      <c r="B386">
        <v>5</v>
      </c>
      <c r="C386" t="s">
        <v>346</v>
      </c>
      <c r="D386" t="s">
        <v>1157</v>
      </c>
      <c r="E386" s="11">
        <v>13</v>
      </c>
      <c r="F386" s="11">
        <v>22</v>
      </c>
      <c r="G386">
        <v>2</v>
      </c>
      <c r="H386">
        <v>20</v>
      </c>
      <c r="I386" t="s">
        <v>1144</v>
      </c>
      <c r="J386" s="11">
        <f t="shared" si="15"/>
        <v>18</v>
      </c>
      <c r="K386" s="11">
        <f t="shared" si="16"/>
        <v>44</v>
      </c>
      <c r="L386" s="3">
        <f t="shared" si="17"/>
        <v>0.69230769230769229</v>
      </c>
    </row>
    <row r="387" spans="1:12" x14ac:dyDescent="0.25">
      <c r="A387">
        <v>148</v>
      </c>
      <c r="B387">
        <v>10</v>
      </c>
      <c r="C387" t="s">
        <v>62</v>
      </c>
      <c r="D387" t="s">
        <v>1151</v>
      </c>
      <c r="E387" s="11">
        <v>17</v>
      </c>
      <c r="F387" s="11">
        <v>29</v>
      </c>
      <c r="G387">
        <v>2</v>
      </c>
      <c r="H387">
        <v>31</v>
      </c>
      <c r="I387" t="s">
        <v>1144</v>
      </c>
      <c r="J387" s="11">
        <f t="shared" ref="J387:J450" si="18">G387*(F387-E387)</f>
        <v>24</v>
      </c>
      <c r="K387" s="11">
        <f t="shared" ref="K387:K450" si="19">F387*G387</f>
        <v>58</v>
      </c>
      <c r="L387" s="3">
        <f t="shared" ref="L387:L450" si="20">(F387/E387)-1</f>
        <v>0.70588235294117641</v>
      </c>
    </row>
    <row r="388" spans="1:12" x14ac:dyDescent="0.25">
      <c r="A388">
        <v>148</v>
      </c>
      <c r="B388">
        <v>10</v>
      </c>
      <c r="C388" t="s">
        <v>88</v>
      </c>
      <c r="D388" t="s">
        <v>1158</v>
      </c>
      <c r="E388" s="11">
        <v>20</v>
      </c>
      <c r="F388" s="11">
        <v>34</v>
      </c>
      <c r="G388">
        <v>2</v>
      </c>
      <c r="H388">
        <v>57</v>
      </c>
      <c r="I388" t="s">
        <v>1144</v>
      </c>
      <c r="J388" s="11">
        <f t="shared" si="18"/>
        <v>28</v>
      </c>
      <c r="K388" s="11">
        <f t="shared" si="19"/>
        <v>68</v>
      </c>
      <c r="L388" s="3">
        <f t="shared" si="20"/>
        <v>0.7</v>
      </c>
    </row>
    <row r="389" spans="1:12" x14ac:dyDescent="0.25">
      <c r="A389">
        <v>148</v>
      </c>
      <c r="B389">
        <v>10</v>
      </c>
      <c r="C389" t="s">
        <v>252</v>
      </c>
      <c r="D389" t="s">
        <v>1159</v>
      </c>
      <c r="E389" s="11">
        <v>12</v>
      </c>
      <c r="F389" s="11">
        <v>20</v>
      </c>
      <c r="G389">
        <v>3</v>
      </c>
      <c r="H389">
        <v>46</v>
      </c>
      <c r="I389" t="s">
        <v>1144</v>
      </c>
      <c r="J389" s="11">
        <f t="shared" si="18"/>
        <v>24</v>
      </c>
      <c r="K389" s="11">
        <f t="shared" si="19"/>
        <v>60</v>
      </c>
      <c r="L389" s="3">
        <f t="shared" si="20"/>
        <v>0.66666666666666674</v>
      </c>
    </row>
    <row r="390" spans="1:12" x14ac:dyDescent="0.25">
      <c r="A390">
        <v>148</v>
      </c>
      <c r="B390">
        <v>10</v>
      </c>
      <c r="C390" t="s">
        <v>267</v>
      </c>
      <c r="D390" t="s">
        <v>1163</v>
      </c>
      <c r="E390" s="11">
        <v>15</v>
      </c>
      <c r="F390" s="11">
        <v>26</v>
      </c>
      <c r="G390">
        <v>1</v>
      </c>
      <c r="H390">
        <v>25</v>
      </c>
      <c r="I390" t="s">
        <v>1144</v>
      </c>
      <c r="J390" s="11">
        <f t="shared" si="18"/>
        <v>11</v>
      </c>
      <c r="K390" s="11">
        <f t="shared" si="19"/>
        <v>26</v>
      </c>
      <c r="L390" s="3">
        <f t="shared" si="20"/>
        <v>0.73333333333333339</v>
      </c>
    </row>
    <row r="391" spans="1:12" x14ac:dyDescent="0.25">
      <c r="A391">
        <v>149</v>
      </c>
      <c r="B391">
        <v>18</v>
      </c>
      <c r="C391" t="s">
        <v>88</v>
      </c>
      <c r="D391" t="s">
        <v>1158</v>
      </c>
      <c r="E391" s="11">
        <v>20</v>
      </c>
      <c r="F391" s="11">
        <v>34</v>
      </c>
      <c r="G391">
        <v>3</v>
      </c>
      <c r="H391">
        <v>28</v>
      </c>
      <c r="I391" t="s">
        <v>1146</v>
      </c>
      <c r="J391" s="11">
        <f t="shared" si="18"/>
        <v>42</v>
      </c>
      <c r="K391" s="11">
        <f t="shared" si="19"/>
        <v>102</v>
      </c>
      <c r="L391" s="3">
        <f t="shared" si="20"/>
        <v>0.7</v>
      </c>
    </row>
    <row r="392" spans="1:12" x14ac:dyDescent="0.25">
      <c r="A392">
        <v>149</v>
      </c>
      <c r="B392">
        <v>18</v>
      </c>
      <c r="C392" t="s">
        <v>111</v>
      </c>
      <c r="D392" t="s">
        <v>1145</v>
      </c>
      <c r="E392" s="11">
        <v>18</v>
      </c>
      <c r="F392" s="11">
        <v>30</v>
      </c>
      <c r="G392">
        <v>1</v>
      </c>
      <c r="H392">
        <v>38</v>
      </c>
      <c r="I392" t="s">
        <v>1146</v>
      </c>
      <c r="J392" s="11">
        <f t="shared" si="18"/>
        <v>12</v>
      </c>
      <c r="K392" s="11">
        <f t="shared" si="19"/>
        <v>30</v>
      </c>
      <c r="L392" s="3">
        <f t="shared" si="20"/>
        <v>0.66666666666666674</v>
      </c>
    </row>
    <row r="393" spans="1:12" x14ac:dyDescent="0.25">
      <c r="A393">
        <v>149</v>
      </c>
      <c r="B393">
        <v>18</v>
      </c>
      <c r="C393" t="s">
        <v>128</v>
      </c>
      <c r="D393" t="s">
        <v>1162</v>
      </c>
      <c r="E393" s="11">
        <v>10</v>
      </c>
      <c r="F393" s="11">
        <v>18</v>
      </c>
      <c r="G393">
        <v>2</v>
      </c>
      <c r="H393">
        <v>25</v>
      </c>
      <c r="I393" t="s">
        <v>1144</v>
      </c>
      <c r="J393" s="11">
        <f t="shared" si="18"/>
        <v>16</v>
      </c>
      <c r="K393" s="11">
        <f t="shared" si="19"/>
        <v>36</v>
      </c>
      <c r="L393" s="3">
        <f t="shared" si="20"/>
        <v>0.8</v>
      </c>
    </row>
    <row r="394" spans="1:12" x14ac:dyDescent="0.25">
      <c r="A394">
        <v>149</v>
      </c>
      <c r="B394">
        <v>18</v>
      </c>
      <c r="C394" t="s">
        <v>62</v>
      </c>
      <c r="D394" t="s">
        <v>1151</v>
      </c>
      <c r="E394" s="11">
        <v>17</v>
      </c>
      <c r="F394" s="11">
        <v>29</v>
      </c>
      <c r="G394">
        <v>2</v>
      </c>
      <c r="H394">
        <v>48</v>
      </c>
      <c r="I394" t="s">
        <v>1146</v>
      </c>
      <c r="J394" s="11">
        <f t="shared" si="18"/>
        <v>24</v>
      </c>
      <c r="K394" s="11">
        <f t="shared" si="19"/>
        <v>58</v>
      </c>
      <c r="L394" s="3">
        <f t="shared" si="20"/>
        <v>0.70588235294117641</v>
      </c>
    </row>
    <row r="395" spans="1:12" x14ac:dyDescent="0.25">
      <c r="A395">
        <v>150</v>
      </c>
      <c r="B395">
        <v>18</v>
      </c>
      <c r="C395" t="s">
        <v>346</v>
      </c>
      <c r="D395" t="s">
        <v>1157</v>
      </c>
      <c r="E395" s="11">
        <v>13</v>
      </c>
      <c r="F395" s="11">
        <v>22</v>
      </c>
      <c r="G395">
        <v>2</v>
      </c>
      <c r="H395">
        <v>19</v>
      </c>
      <c r="I395" t="s">
        <v>1144</v>
      </c>
      <c r="J395" s="11">
        <f t="shared" si="18"/>
        <v>18</v>
      </c>
      <c r="K395" s="11">
        <f t="shared" si="19"/>
        <v>44</v>
      </c>
      <c r="L395" s="3">
        <f t="shared" si="20"/>
        <v>0.69230769230769229</v>
      </c>
    </row>
    <row r="396" spans="1:12" x14ac:dyDescent="0.25">
      <c r="A396">
        <v>150</v>
      </c>
      <c r="B396">
        <v>18</v>
      </c>
      <c r="C396" t="s">
        <v>450</v>
      </c>
      <c r="D396" t="s">
        <v>1152</v>
      </c>
      <c r="E396" s="11">
        <v>20</v>
      </c>
      <c r="F396" s="11">
        <v>33</v>
      </c>
      <c r="G396">
        <v>2</v>
      </c>
      <c r="H396">
        <v>57</v>
      </c>
      <c r="I396" t="s">
        <v>1146</v>
      </c>
      <c r="J396" s="11">
        <f t="shared" si="18"/>
        <v>26</v>
      </c>
      <c r="K396" s="11">
        <f t="shared" si="19"/>
        <v>66</v>
      </c>
      <c r="L396" s="3">
        <f t="shared" si="20"/>
        <v>0.64999999999999991</v>
      </c>
    </row>
    <row r="397" spans="1:12" x14ac:dyDescent="0.25">
      <c r="A397">
        <v>150</v>
      </c>
      <c r="B397">
        <v>18</v>
      </c>
      <c r="C397" t="s">
        <v>252</v>
      </c>
      <c r="D397" t="s">
        <v>1159</v>
      </c>
      <c r="E397" s="11">
        <v>12</v>
      </c>
      <c r="F397" s="11">
        <v>20</v>
      </c>
      <c r="G397">
        <v>2</v>
      </c>
      <c r="H397">
        <v>30</v>
      </c>
      <c r="I397" t="s">
        <v>1146</v>
      </c>
      <c r="J397" s="11">
        <f t="shared" si="18"/>
        <v>16</v>
      </c>
      <c r="K397" s="11">
        <f t="shared" si="19"/>
        <v>40</v>
      </c>
      <c r="L397" s="3">
        <f t="shared" si="20"/>
        <v>0.66666666666666674</v>
      </c>
    </row>
    <row r="398" spans="1:12" x14ac:dyDescent="0.25">
      <c r="A398">
        <v>151</v>
      </c>
      <c r="B398">
        <v>6</v>
      </c>
      <c r="C398" t="s">
        <v>342</v>
      </c>
      <c r="D398" t="s">
        <v>1160</v>
      </c>
      <c r="E398" s="11">
        <v>14</v>
      </c>
      <c r="F398" s="11">
        <v>23</v>
      </c>
      <c r="G398">
        <v>3</v>
      </c>
      <c r="H398">
        <v>13</v>
      </c>
      <c r="I398" t="s">
        <v>1144</v>
      </c>
      <c r="J398" s="11">
        <f t="shared" si="18"/>
        <v>27</v>
      </c>
      <c r="K398" s="11">
        <f t="shared" si="19"/>
        <v>69</v>
      </c>
      <c r="L398" s="3">
        <f t="shared" si="20"/>
        <v>0.64285714285714279</v>
      </c>
    </row>
    <row r="399" spans="1:12" x14ac:dyDescent="0.25">
      <c r="A399">
        <v>151</v>
      </c>
      <c r="B399">
        <v>6</v>
      </c>
      <c r="C399" t="s">
        <v>113</v>
      </c>
      <c r="D399" t="s">
        <v>1161</v>
      </c>
      <c r="E399" s="11">
        <v>13</v>
      </c>
      <c r="F399" s="11">
        <v>21</v>
      </c>
      <c r="G399">
        <v>3</v>
      </c>
      <c r="H399">
        <v>6</v>
      </c>
      <c r="I399" t="s">
        <v>1144</v>
      </c>
      <c r="J399" s="11">
        <f t="shared" si="18"/>
        <v>24</v>
      </c>
      <c r="K399" s="11">
        <f t="shared" si="19"/>
        <v>63</v>
      </c>
      <c r="L399" s="3">
        <f t="shared" si="20"/>
        <v>0.61538461538461542</v>
      </c>
    </row>
    <row r="400" spans="1:12" x14ac:dyDescent="0.25">
      <c r="A400">
        <v>152</v>
      </c>
      <c r="B400">
        <v>5</v>
      </c>
      <c r="C400" t="s">
        <v>68</v>
      </c>
      <c r="D400" t="s">
        <v>1153</v>
      </c>
      <c r="E400" s="11">
        <v>16</v>
      </c>
      <c r="F400" s="11">
        <v>28</v>
      </c>
      <c r="G400">
        <v>2</v>
      </c>
      <c r="H400">
        <v>12</v>
      </c>
      <c r="I400" t="s">
        <v>1144</v>
      </c>
      <c r="J400" s="11">
        <f t="shared" si="18"/>
        <v>24</v>
      </c>
      <c r="K400" s="11">
        <f t="shared" si="19"/>
        <v>56</v>
      </c>
      <c r="L400" s="3">
        <f t="shared" si="20"/>
        <v>0.75</v>
      </c>
    </row>
    <row r="401" spans="1:12" x14ac:dyDescent="0.25">
      <c r="A401">
        <v>153</v>
      </c>
      <c r="B401">
        <v>10</v>
      </c>
      <c r="C401" t="s">
        <v>450</v>
      </c>
      <c r="D401" t="s">
        <v>1152</v>
      </c>
      <c r="E401" s="11">
        <v>20</v>
      </c>
      <c r="F401" s="11">
        <v>33</v>
      </c>
      <c r="G401">
        <v>3</v>
      </c>
      <c r="H401">
        <v>10</v>
      </c>
      <c r="I401" t="s">
        <v>1146</v>
      </c>
      <c r="J401" s="11">
        <f t="shared" si="18"/>
        <v>39</v>
      </c>
      <c r="K401" s="11">
        <f t="shared" si="19"/>
        <v>99</v>
      </c>
      <c r="L401" s="3">
        <f t="shared" si="20"/>
        <v>0.64999999999999991</v>
      </c>
    </row>
    <row r="402" spans="1:12" x14ac:dyDescent="0.25">
      <c r="A402">
        <v>153</v>
      </c>
      <c r="B402">
        <v>10</v>
      </c>
      <c r="C402" t="s">
        <v>270</v>
      </c>
      <c r="D402" t="s">
        <v>1143</v>
      </c>
      <c r="E402" s="11">
        <v>14</v>
      </c>
      <c r="F402" s="11">
        <v>24</v>
      </c>
      <c r="G402">
        <v>1</v>
      </c>
      <c r="H402">
        <v>53</v>
      </c>
      <c r="I402" t="s">
        <v>1146</v>
      </c>
      <c r="J402" s="11">
        <f t="shared" si="18"/>
        <v>10</v>
      </c>
      <c r="K402" s="11">
        <f t="shared" si="19"/>
        <v>24</v>
      </c>
      <c r="L402" s="3">
        <f t="shared" si="20"/>
        <v>0.71428571428571419</v>
      </c>
    </row>
    <row r="403" spans="1:12" x14ac:dyDescent="0.25">
      <c r="A403">
        <v>153</v>
      </c>
      <c r="B403">
        <v>10</v>
      </c>
      <c r="C403" t="s">
        <v>76</v>
      </c>
      <c r="D403" t="s">
        <v>1149</v>
      </c>
      <c r="E403" s="11">
        <v>25</v>
      </c>
      <c r="F403" s="11">
        <v>40</v>
      </c>
      <c r="G403">
        <v>2</v>
      </c>
      <c r="H403">
        <v>26</v>
      </c>
      <c r="I403" t="s">
        <v>1144</v>
      </c>
      <c r="J403" s="11">
        <f t="shared" si="18"/>
        <v>30</v>
      </c>
      <c r="K403" s="11">
        <f t="shared" si="19"/>
        <v>80</v>
      </c>
      <c r="L403" s="3">
        <f t="shared" si="20"/>
        <v>0.60000000000000009</v>
      </c>
    </row>
    <row r="404" spans="1:12" x14ac:dyDescent="0.25">
      <c r="A404">
        <v>154</v>
      </c>
      <c r="B404">
        <v>11</v>
      </c>
      <c r="C404" t="s">
        <v>117</v>
      </c>
      <c r="D404" t="s">
        <v>1150</v>
      </c>
      <c r="E404" s="11">
        <v>22</v>
      </c>
      <c r="F404" s="11">
        <v>36</v>
      </c>
      <c r="G404">
        <v>3</v>
      </c>
      <c r="H404">
        <v>52</v>
      </c>
      <c r="I404" t="s">
        <v>1144</v>
      </c>
      <c r="J404" s="11">
        <f t="shared" si="18"/>
        <v>42</v>
      </c>
      <c r="K404" s="11">
        <f t="shared" si="19"/>
        <v>108</v>
      </c>
      <c r="L404" s="3">
        <f t="shared" si="20"/>
        <v>0.63636363636363646</v>
      </c>
    </row>
    <row r="405" spans="1:12" x14ac:dyDescent="0.25">
      <c r="A405">
        <v>154</v>
      </c>
      <c r="B405">
        <v>11</v>
      </c>
      <c r="C405" t="s">
        <v>128</v>
      </c>
      <c r="D405" t="s">
        <v>1162</v>
      </c>
      <c r="E405" s="11">
        <v>10</v>
      </c>
      <c r="F405" s="11">
        <v>18</v>
      </c>
      <c r="G405">
        <v>2</v>
      </c>
      <c r="H405">
        <v>30</v>
      </c>
      <c r="I405" t="s">
        <v>1144</v>
      </c>
      <c r="J405" s="11">
        <f t="shared" si="18"/>
        <v>16</v>
      </c>
      <c r="K405" s="11">
        <f t="shared" si="19"/>
        <v>36</v>
      </c>
      <c r="L405" s="3">
        <f t="shared" si="20"/>
        <v>0.8</v>
      </c>
    </row>
    <row r="406" spans="1:12" x14ac:dyDescent="0.25">
      <c r="A406">
        <v>155</v>
      </c>
      <c r="B406">
        <v>7</v>
      </c>
      <c r="C406" t="s">
        <v>181</v>
      </c>
      <c r="D406" t="s">
        <v>1148</v>
      </c>
      <c r="E406" s="11">
        <v>16</v>
      </c>
      <c r="F406" s="11">
        <v>27</v>
      </c>
      <c r="G406">
        <v>2</v>
      </c>
      <c r="H406">
        <v>24</v>
      </c>
      <c r="I406" t="s">
        <v>1146</v>
      </c>
      <c r="J406" s="11">
        <f t="shared" si="18"/>
        <v>22</v>
      </c>
      <c r="K406" s="11">
        <f t="shared" si="19"/>
        <v>54</v>
      </c>
      <c r="L406" s="3">
        <f t="shared" si="20"/>
        <v>0.6875</v>
      </c>
    </row>
    <row r="407" spans="1:12" x14ac:dyDescent="0.25">
      <c r="A407">
        <v>155</v>
      </c>
      <c r="B407">
        <v>7</v>
      </c>
      <c r="C407" t="s">
        <v>197</v>
      </c>
      <c r="D407" t="s">
        <v>1147</v>
      </c>
      <c r="E407" s="11">
        <v>19</v>
      </c>
      <c r="F407" s="11">
        <v>31</v>
      </c>
      <c r="G407">
        <v>2</v>
      </c>
      <c r="H407">
        <v>43</v>
      </c>
      <c r="I407" t="s">
        <v>1144</v>
      </c>
      <c r="J407" s="11">
        <f t="shared" si="18"/>
        <v>24</v>
      </c>
      <c r="K407" s="11">
        <f t="shared" si="19"/>
        <v>62</v>
      </c>
      <c r="L407" s="3">
        <f t="shared" si="20"/>
        <v>0.63157894736842102</v>
      </c>
    </row>
    <row r="408" spans="1:12" x14ac:dyDescent="0.25">
      <c r="A408">
        <v>155</v>
      </c>
      <c r="B408">
        <v>7</v>
      </c>
      <c r="C408" t="s">
        <v>252</v>
      </c>
      <c r="D408" t="s">
        <v>1159</v>
      </c>
      <c r="E408" s="11">
        <v>12</v>
      </c>
      <c r="F408" s="11">
        <v>20</v>
      </c>
      <c r="G408">
        <v>1</v>
      </c>
      <c r="H408">
        <v>33</v>
      </c>
      <c r="I408" t="s">
        <v>1146</v>
      </c>
      <c r="J408" s="11">
        <f t="shared" si="18"/>
        <v>8</v>
      </c>
      <c r="K408" s="11">
        <f t="shared" si="19"/>
        <v>20</v>
      </c>
      <c r="L408" s="3">
        <f t="shared" si="20"/>
        <v>0.66666666666666674</v>
      </c>
    </row>
    <row r="409" spans="1:12" x14ac:dyDescent="0.25">
      <c r="A409">
        <v>156</v>
      </c>
      <c r="B409">
        <v>6</v>
      </c>
      <c r="C409" t="s">
        <v>68</v>
      </c>
      <c r="D409" t="s">
        <v>1153</v>
      </c>
      <c r="E409" s="11">
        <v>16</v>
      </c>
      <c r="F409" s="11">
        <v>28</v>
      </c>
      <c r="G409">
        <v>2</v>
      </c>
      <c r="H409">
        <v>6</v>
      </c>
      <c r="I409" t="s">
        <v>1144</v>
      </c>
      <c r="J409" s="11">
        <f t="shared" si="18"/>
        <v>24</v>
      </c>
      <c r="K409" s="11">
        <f t="shared" si="19"/>
        <v>56</v>
      </c>
      <c r="L409" s="3">
        <f t="shared" si="20"/>
        <v>0.75</v>
      </c>
    </row>
    <row r="410" spans="1:12" x14ac:dyDescent="0.25">
      <c r="A410">
        <v>157</v>
      </c>
      <c r="B410">
        <v>13</v>
      </c>
      <c r="C410" t="s">
        <v>206</v>
      </c>
      <c r="D410" t="s">
        <v>1164</v>
      </c>
      <c r="E410" s="11">
        <v>15</v>
      </c>
      <c r="F410" s="11">
        <v>25</v>
      </c>
      <c r="G410">
        <v>3</v>
      </c>
      <c r="H410">
        <v>48</v>
      </c>
      <c r="I410" t="s">
        <v>1146</v>
      </c>
      <c r="J410" s="11">
        <f t="shared" si="18"/>
        <v>30</v>
      </c>
      <c r="K410" s="11">
        <f t="shared" si="19"/>
        <v>75</v>
      </c>
      <c r="L410" s="3">
        <f t="shared" si="20"/>
        <v>0.66666666666666674</v>
      </c>
    </row>
    <row r="411" spans="1:12" x14ac:dyDescent="0.25">
      <c r="A411">
        <v>157</v>
      </c>
      <c r="B411">
        <v>13</v>
      </c>
      <c r="C411" t="s">
        <v>68</v>
      </c>
      <c r="D411" t="s">
        <v>1153</v>
      </c>
      <c r="E411" s="11">
        <v>16</v>
      </c>
      <c r="F411" s="11">
        <v>28</v>
      </c>
      <c r="G411">
        <v>1</v>
      </c>
      <c r="H411">
        <v>54</v>
      </c>
      <c r="I411" t="s">
        <v>1146</v>
      </c>
      <c r="J411" s="11">
        <f t="shared" si="18"/>
        <v>12</v>
      </c>
      <c r="K411" s="11">
        <f t="shared" si="19"/>
        <v>28</v>
      </c>
      <c r="L411" s="3">
        <f t="shared" si="20"/>
        <v>0.75</v>
      </c>
    </row>
    <row r="412" spans="1:12" x14ac:dyDescent="0.25">
      <c r="A412">
        <v>157</v>
      </c>
      <c r="B412">
        <v>13</v>
      </c>
      <c r="C412" t="s">
        <v>111</v>
      </c>
      <c r="D412" t="s">
        <v>1145</v>
      </c>
      <c r="E412" s="11">
        <v>18</v>
      </c>
      <c r="F412" s="11">
        <v>30</v>
      </c>
      <c r="G412">
        <v>2</v>
      </c>
      <c r="H412">
        <v>27</v>
      </c>
      <c r="I412" t="s">
        <v>1144</v>
      </c>
      <c r="J412" s="11">
        <f t="shared" si="18"/>
        <v>24</v>
      </c>
      <c r="K412" s="11">
        <f t="shared" si="19"/>
        <v>60</v>
      </c>
      <c r="L412" s="3">
        <f t="shared" si="20"/>
        <v>0.66666666666666674</v>
      </c>
    </row>
    <row r="413" spans="1:12" x14ac:dyDescent="0.25">
      <c r="A413">
        <v>157</v>
      </c>
      <c r="B413">
        <v>13</v>
      </c>
      <c r="C413" t="s">
        <v>117</v>
      </c>
      <c r="D413" t="s">
        <v>1150</v>
      </c>
      <c r="E413" s="11">
        <v>22</v>
      </c>
      <c r="F413" s="11">
        <v>36</v>
      </c>
      <c r="G413">
        <v>3</v>
      </c>
      <c r="H413">
        <v>21</v>
      </c>
      <c r="I413" t="s">
        <v>1144</v>
      </c>
      <c r="J413" s="11">
        <f t="shared" si="18"/>
        <v>42</v>
      </c>
      <c r="K413" s="11">
        <f t="shared" si="19"/>
        <v>108</v>
      </c>
      <c r="L413" s="3">
        <f t="shared" si="20"/>
        <v>0.63636363636363646</v>
      </c>
    </row>
    <row r="414" spans="1:12" x14ac:dyDescent="0.25">
      <c r="A414">
        <v>158</v>
      </c>
      <c r="B414">
        <v>5</v>
      </c>
      <c r="C414" t="s">
        <v>191</v>
      </c>
      <c r="D414" t="s">
        <v>1154</v>
      </c>
      <c r="E414" s="11">
        <v>11</v>
      </c>
      <c r="F414" s="11">
        <v>19</v>
      </c>
      <c r="G414">
        <v>1</v>
      </c>
      <c r="H414">
        <v>57</v>
      </c>
      <c r="I414" t="s">
        <v>1144</v>
      </c>
      <c r="J414" s="11">
        <f t="shared" si="18"/>
        <v>8</v>
      </c>
      <c r="K414" s="11">
        <f t="shared" si="19"/>
        <v>19</v>
      </c>
      <c r="L414" s="3">
        <f t="shared" si="20"/>
        <v>0.72727272727272729</v>
      </c>
    </row>
    <row r="415" spans="1:12" x14ac:dyDescent="0.25">
      <c r="A415">
        <v>158</v>
      </c>
      <c r="B415">
        <v>5</v>
      </c>
      <c r="C415" t="s">
        <v>267</v>
      </c>
      <c r="D415" t="s">
        <v>1163</v>
      </c>
      <c r="E415" s="11">
        <v>15</v>
      </c>
      <c r="F415" s="11">
        <v>26</v>
      </c>
      <c r="G415">
        <v>3</v>
      </c>
      <c r="H415">
        <v>55</v>
      </c>
      <c r="I415" t="s">
        <v>1144</v>
      </c>
      <c r="J415" s="11">
        <f t="shared" si="18"/>
        <v>33</v>
      </c>
      <c r="K415" s="11">
        <f t="shared" si="19"/>
        <v>78</v>
      </c>
      <c r="L415" s="3">
        <f t="shared" si="20"/>
        <v>0.73333333333333339</v>
      </c>
    </row>
    <row r="416" spans="1:12" x14ac:dyDescent="0.25">
      <c r="A416">
        <v>158</v>
      </c>
      <c r="B416">
        <v>5</v>
      </c>
      <c r="C416" t="s">
        <v>117</v>
      </c>
      <c r="D416" t="s">
        <v>1150</v>
      </c>
      <c r="E416" s="11">
        <v>22</v>
      </c>
      <c r="F416" s="11">
        <v>36</v>
      </c>
      <c r="G416">
        <v>3</v>
      </c>
      <c r="H416">
        <v>7</v>
      </c>
      <c r="I416" t="s">
        <v>1144</v>
      </c>
      <c r="J416" s="11">
        <f t="shared" si="18"/>
        <v>42</v>
      </c>
      <c r="K416" s="11">
        <f t="shared" si="19"/>
        <v>108</v>
      </c>
      <c r="L416" s="3">
        <f t="shared" si="20"/>
        <v>0.63636363636363646</v>
      </c>
    </row>
    <row r="417" spans="1:12" x14ac:dyDescent="0.25">
      <c r="A417">
        <v>158</v>
      </c>
      <c r="B417">
        <v>5</v>
      </c>
      <c r="C417" t="s">
        <v>44</v>
      </c>
      <c r="D417" t="s">
        <v>1155</v>
      </c>
      <c r="E417" s="11">
        <v>21</v>
      </c>
      <c r="F417" s="11">
        <v>35</v>
      </c>
      <c r="G417">
        <v>3</v>
      </c>
      <c r="H417">
        <v>16</v>
      </c>
      <c r="I417" t="s">
        <v>1146</v>
      </c>
      <c r="J417" s="11">
        <f t="shared" si="18"/>
        <v>42</v>
      </c>
      <c r="K417" s="11">
        <f t="shared" si="19"/>
        <v>105</v>
      </c>
      <c r="L417" s="3">
        <f t="shared" si="20"/>
        <v>0.66666666666666674</v>
      </c>
    </row>
    <row r="418" spans="1:12" x14ac:dyDescent="0.25">
      <c r="A418">
        <v>159</v>
      </c>
      <c r="B418">
        <v>16</v>
      </c>
      <c r="C418" t="s">
        <v>62</v>
      </c>
      <c r="D418" t="s">
        <v>1151</v>
      </c>
      <c r="E418" s="11">
        <v>17</v>
      </c>
      <c r="F418" s="11">
        <v>29</v>
      </c>
      <c r="G418">
        <v>3</v>
      </c>
      <c r="H418">
        <v>23</v>
      </c>
      <c r="I418" t="s">
        <v>1146</v>
      </c>
      <c r="J418" s="11">
        <f t="shared" si="18"/>
        <v>36</v>
      </c>
      <c r="K418" s="11">
        <f t="shared" si="19"/>
        <v>87</v>
      </c>
      <c r="L418" s="3">
        <f t="shared" si="20"/>
        <v>0.70588235294117641</v>
      </c>
    </row>
    <row r="419" spans="1:12" x14ac:dyDescent="0.25">
      <c r="A419">
        <v>159</v>
      </c>
      <c r="B419">
        <v>16</v>
      </c>
      <c r="C419" t="s">
        <v>197</v>
      </c>
      <c r="D419" t="s">
        <v>1147</v>
      </c>
      <c r="E419" s="11">
        <v>19</v>
      </c>
      <c r="F419" s="11">
        <v>31</v>
      </c>
      <c r="G419">
        <v>1</v>
      </c>
      <c r="H419">
        <v>5</v>
      </c>
      <c r="I419" t="s">
        <v>1144</v>
      </c>
      <c r="J419" s="11">
        <f t="shared" si="18"/>
        <v>12</v>
      </c>
      <c r="K419" s="11">
        <f t="shared" si="19"/>
        <v>31</v>
      </c>
      <c r="L419" s="3">
        <f t="shared" si="20"/>
        <v>0.63157894736842102</v>
      </c>
    </row>
    <row r="420" spans="1:12" x14ac:dyDescent="0.25">
      <c r="A420">
        <v>159</v>
      </c>
      <c r="B420">
        <v>16</v>
      </c>
      <c r="C420" t="s">
        <v>128</v>
      </c>
      <c r="D420" t="s">
        <v>1162</v>
      </c>
      <c r="E420" s="11">
        <v>10</v>
      </c>
      <c r="F420" s="11">
        <v>18</v>
      </c>
      <c r="G420">
        <v>2</v>
      </c>
      <c r="H420">
        <v>6</v>
      </c>
      <c r="I420" t="s">
        <v>1144</v>
      </c>
      <c r="J420" s="11">
        <f t="shared" si="18"/>
        <v>16</v>
      </c>
      <c r="K420" s="11">
        <f t="shared" si="19"/>
        <v>36</v>
      </c>
      <c r="L420" s="3">
        <f t="shared" si="20"/>
        <v>0.8</v>
      </c>
    </row>
    <row r="421" spans="1:12" x14ac:dyDescent="0.25">
      <c r="A421">
        <v>159</v>
      </c>
      <c r="B421">
        <v>16</v>
      </c>
      <c r="C421" t="s">
        <v>450</v>
      </c>
      <c r="D421" t="s">
        <v>1152</v>
      </c>
      <c r="E421" s="11">
        <v>20</v>
      </c>
      <c r="F421" s="11">
        <v>33</v>
      </c>
      <c r="G421">
        <v>3</v>
      </c>
      <c r="H421">
        <v>40</v>
      </c>
      <c r="I421" t="s">
        <v>1144</v>
      </c>
      <c r="J421" s="11">
        <f t="shared" si="18"/>
        <v>39</v>
      </c>
      <c r="K421" s="11">
        <f t="shared" si="19"/>
        <v>99</v>
      </c>
      <c r="L421" s="3">
        <f t="shared" si="20"/>
        <v>0.64999999999999991</v>
      </c>
    </row>
    <row r="422" spans="1:12" x14ac:dyDescent="0.25">
      <c r="A422">
        <v>160</v>
      </c>
      <c r="B422">
        <v>19</v>
      </c>
      <c r="C422" t="s">
        <v>117</v>
      </c>
      <c r="D422" t="s">
        <v>1150</v>
      </c>
      <c r="E422" s="11">
        <v>22</v>
      </c>
      <c r="F422" s="11">
        <v>36</v>
      </c>
      <c r="G422">
        <v>3</v>
      </c>
      <c r="H422">
        <v>20</v>
      </c>
      <c r="I422" t="s">
        <v>1144</v>
      </c>
      <c r="J422" s="11">
        <f t="shared" si="18"/>
        <v>42</v>
      </c>
      <c r="K422" s="11">
        <f t="shared" si="19"/>
        <v>108</v>
      </c>
      <c r="L422" s="3">
        <f t="shared" si="20"/>
        <v>0.63636363636363646</v>
      </c>
    </row>
    <row r="423" spans="1:12" x14ac:dyDescent="0.25">
      <c r="A423">
        <v>160</v>
      </c>
      <c r="B423">
        <v>19</v>
      </c>
      <c r="C423" t="s">
        <v>270</v>
      </c>
      <c r="D423" t="s">
        <v>1143</v>
      </c>
      <c r="E423" s="11">
        <v>14</v>
      </c>
      <c r="F423" s="11">
        <v>24</v>
      </c>
      <c r="G423">
        <v>2</v>
      </c>
      <c r="H423">
        <v>47</v>
      </c>
      <c r="I423" t="s">
        <v>1144</v>
      </c>
      <c r="J423" s="11">
        <f t="shared" si="18"/>
        <v>20</v>
      </c>
      <c r="K423" s="11">
        <f t="shared" si="19"/>
        <v>48</v>
      </c>
      <c r="L423" s="3">
        <f t="shared" si="20"/>
        <v>0.71428571428571419</v>
      </c>
    </row>
    <row r="424" spans="1:12" x14ac:dyDescent="0.25">
      <c r="A424">
        <v>161</v>
      </c>
      <c r="B424">
        <v>13</v>
      </c>
      <c r="C424" t="s">
        <v>68</v>
      </c>
      <c r="D424" t="s">
        <v>1153</v>
      </c>
      <c r="E424" s="11">
        <v>16</v>
      </c>
      <c r="F424" s="11">
        <v>28</v>
      </c>
      <c r="G424">
        <v>3</v>
      </c>
      <c r="H424">
        <v>57</v>
      </c>
      <c r="I424" t="s">
        <v>1144</v>
      </c>
      <c r="J424" s="11">
        <f t="shared" si="18"/>
        <v>36</v>
      </c>
      <c r="K424" s="11">
        <f t="shared" si="19"/>
        <v>84</v>
      </c>
      <c r="L424" s="3">
        <f t="shared" si="20"/>
        <v>0.75</v>
      </c>
    </row>
    <row r="425" spans="1:12" x14ac:dyDescent="0.25">
      <c r="A425">
        <v>162</v>
      </c>
      <c r="B425">
        <v>14</v>
      </c>
      <c r="C425" t="s">
        <v>270</v>
      </c>
      <c r="D425" t="s">
        <v>1143</v>
      </c>
      <c r="E425" s="11">
        <v>14</v>
      </c>
      <c r="F425" s="11">
        <v>24</v>
      </c>
      <c r="G425">
        <v>3</v>
      </c>
      <c r="H425">
        <v>25</v>
      </c>
      <c r="I425" t="s">
        <v>1144</v>
      </c>
      <c r="J425" s="11">
        <f t="shared" si="18"/>
        <v>30</v>
      </c>
      <c r="K425" s="11">
        <f t="shared" si="19"/>
        <v>72</v>
      </c>
      <c r="L425" s="3">
        <f t="shared" si="20"/>
        <v>0.71428571428571419</v>
      </c>
    </row>
    <row r="426" spans="1:12" x14ac:dyDescent="0.25">
      <c r="A426">
        <v>163</v>
      </c>
      <c r="B426">
        <v>6</v>
      </c>
      <c r="C426" t="s">
        <v>197</v>
      </c>
      <c r="D426" t="s">
        <v>1147</v>
      </c>
      <c r="E426" s="11">
        <v>19</v>
      </c>
      <c r="F426" s="11">
        <v>31</v>
      </c>
      <c r="G426">
        <v>3</v>
      </c>
      <c r="H426">
        <v>8</v>
      </c>
      <c r="I426" t="s">
        <v>1146</v>
      </c>
      <c r="J426" s="11">
        <f t="shared" si="18"/>
        <v>36</v>
      </c>
      <c r="K426" s="11">
        <f t="shared" si="19"/>
        <v>93</v>
      </c>
      <c r="L426" s="3">
        <f t="shared" si="20"/>
        <v>0.63157894736842102</v>
      </c>
    </row>
    <row r="427" spans="1:12" x14ac:dyDescent="0.25">
      <c r="A427">
        <v>163</v>
      </c>
      <c r="B427">
        <v>6</v>
      </c>
      <c r="C427" t="s">
        <v>111</v>
      </c>
      <c r="D427" t="s">
        <v>1145</v>
      </c>
      <c r="E427" s="11">
        <v>18</v>
      </c>
      <c r="F427" s="11">
        <v>30</v>
      </c>
      <c r="G427">
        <v>3</v>
      </c>
      <c r="H427">
        <v>16</v>
      </c>
      <c r="I427" t="s">
        <v>1146</v>
      </c>
      <c r="J427" s="11">
        <f t="shared" si="18"/>
        <v>36</v>
      </c>
      <c r="K427" s="11">
        <f t="shared" si="19"/>
        <v>90</v>
      </c>
      <c r="L427" s="3">
        <f t="shared" si="20"/>
        <v>0.66666666666666674</v>
      </c>
    </row>
    <row r="428" spans="1:12" x14ac:dyDescent="0.25">
      <c r="A428">
        <v>163</v>
      </c>
      <c r="B428">
        <v>6</v>
      </c>
      <c r="C428" t="s">
        <v>450</v>
      </c>
      <c r="D428" t="s">
        <v>1152</v>
      </c>
      <c r="E428" s="11">
        <v>20</v>
      </c>
      <c r="F428" s="11">
        <v>33</v>
      </c>
      <c r="G428">
        <v>2</v>
      </c>
      <c r="H428">
        <v>40</v>
      </c>
      <c r="I428" t="s">
        <v>1146</v>
      </c>
      <c r="J428" s="11">
        <f t="shared" si="18"/>
        <v>26</v>
      </c>
      <c r="K428" s="11">
        <f t="shared" si="19"/>
        <v>66</v>
      </c>
      <c r="L428" s="3">
        <f t="shared" si="20"/>
        <v>0.64999999999999991</v>
      </c>
    </row>
    <row r="429" spans="1:12" x14ac:dyDescent="0.25">
      <c r="A429">
        <v>163</v>
      </c>
      <c r="B429">
        <v>6</v>
      </c>
      <c r="C429" t="s">
        <v>346</v>
      </c>
      <c r="D429" t="s">
        <v>1157</v>
      </c>
      <c r="E429" s="11">
        <v>13</v>
      </c>
      <c r="F429" s="11">
        <v>22</v>
      </c>
      <c r="G429">
        <v>1</v>
      </c>
      <c r="H429">
        <v>7</v>
      </c>
      <c r="I429" t="s">
        <v>1144</v>
      </c>
      <c r="J429" s="11">
        <f t="shared" si="18"/>
        <v>9</v>
      </c>
      <c r="K429" s="11">
        <f t="shared" si="19"/>
        <v>22</v>
      </c>
      <c r="L429" s="3">
        <f t="shared" si="20"/>
        <v>0.69230769230769229</v>
      </c>
    </row>
    <row r="430" spans="1:12" x14ac:dyDescent="0.25">
      <c r="A430">
        <v>164</v>
      </c>
      <c r="B430">
        <v>8</v>
      </c>
      <c r="C430" t="s">
        <v>346</v>
      </c>
      <c r="D430" t="s">
        <v>1157</v>
      </c>
      <c r="E430" s="11">
        <v>13</v>
      </c>
      <c r="F430" s="11">
        <v>22</v>
      </c>
      <c r="G430">
        <v>1</v>
      </c>
      <c r="H430">
        <v>43</v>
      </c>
      <c r="I430" t="s">
        <v>1146</v>
      </c>
      <c r="J430" s="11">
        <f t="shared" si="18"/>
        <v>9</v>
      </c>
      <c r="K430" s="11">
        <f t="shared" si="19"/>
        <v>22</v>
      </c>
      <c r="L430" s="3">
        <f t="shared" si="20"/>
        <v>0.69230769230769229</v>
      </c>
    </row>
    <row r="431" spans="1:12" x14ac:dyDescent="0.25">
      <c r="A431">
        <v>164</v>
      </c>
      <c r="B431">
        <v>8</v>
      </c>
      <c r="C431" t="s">
        <v>117</v>
      </c>
      <c r="D431" t="s">
        <v>1150</v>
      </c>
      <c r="E431" s="11">
        <v>22</v>
      </c>
      <c r="F431" s="11">
        <v>36</v>
      </c>
      <c r="G431">
        <v>1</v>
      </c>
      <c r="H431">
        <v>7</v>
      </c>
      <c r="I431" t="s">
        <v>1144</v>
      </c>
      <c r="J431" s="11">
        <f t="shared" si="18"/>
        <v>14</v>
      </c>
      <c r="K431" s="11">
        <f t="shared" si="19"/>
        <v>36</v>
      </c>
      <c r="L431" s="3">
        <f t="shared" si="20"/>
        <v>0.63636363636363646</v>
      </c>
    </row>
    <row r="432" spans="1:12" x14ac:dyDescent="0.25">
      <c r="A432">
        <v>164</v>
      </c>
      <c r="B432">
        <v>8</v>
      </c>
      <c r="C432" t="s">
        <v>425</v>
      </c>
      <c r="D432" t="s">
        <v>1156</v>
      </c>
      <c r="E432" s="11">
        <v>19</v>
      </c>
      <c r="F432" s="11">
        <v>32</v>
      </c>
      <c r="G432">
        <v>2</v>
      </c>
      <c r="H432">
        <v>20</v>
      </c>
      <c r="I432" t="s">
        <v>1144</v>
      </c>
      <c r="J432" s="11">
        <f t="shared" si="18"/>
        <v>26</v>
      </c>
      <c r="K432" s="11">
        <f t="shared" si="19"/>
        <v>64</v>
      </c>
      <c r="L432" s="3">
        <f t="shared" si="20"/>
        <v>0.68421052631578938</v>
      </c>
    </row>
    <row r="433" spans="1:12" x14ac:dyDescent="0.25">
      <c r="A433">
        <v>164</v>
      </c>
      <c r="B433">
        <v>8</v>
      </c>
      <c r="C433" t="s">
        <v>270</v>
      </c>
      <c r="D433" t="s">
        <v>1143</v>
      </c>
      <c r="E433" s="11">
        <v>14</v>
      </c>
      <c r="F433" s="11">
        <v>24</v>
      </c>
      <c r="G433">
        <v>2</v>
      </c>
      <c r="H433">
        <v>35</v>
      </c>
      <c r="I433" t="s">
        <v>1144</v>
      </c>
      <c r="J433" s="11">
        <f t="shared" si="18"/>
        <v>20</v>
      </c>
      <c r="K433" s="11">
        <f t="shared" si="19"/>
        <v>48</v>
      </c>
      <c r="L433" s="3">
        <f t="shared" si="20"/>
        <v>0.71428571428571419</v>
      </c>
    </row>
    <row r="434" spans="1:12" x14ac:dyDescent="0.25">
      <c r="A434">
        <v>165</v>
      </c>
      <c r="B434">
        <v>10</v>
      </c>
      <c r="C434" t="s">
        <v>270</v>
      </c>
      <c r="D434" t="s">
        <v>1143</v>
      </c>
      <c r="E434" s="11">
        <v>14</v>
      </c>
      <c r="F434" s="11">
        <v>24</v>
      </c>
      <c r="G434">
        <v>2</v>
      </c>
      <c r="H434">
        <v>15</v>
      </c>
      <c r="I434" t="s">
        <v>1146</v>
      </c>
      <c r="J434" s="11">
        <f t="shared" si="18"/>
        <v>20</v>
      </c>
      <c r="K434" s="11">
        <f t="shared" si="19"/>
        <v>48</v>
      </c>
      <c r="L434" s="3">
        <f t="shared" si="20"/>
        <v>0.71428571428571419</v>
      </c>
    </row>
    <row r="435" spans="1:12" x14ac:dyDescent="0.25">
      <c r="A435">
        <v>165</v>
      </c>
      <c r="B435">
        <v>10</v>
      </c>
      <c r="C435" t="s">
        <v>113</v>
      </c>
      <c r="D435" t="s">
        <v>1161</v>
      </c>
      <c r="E435" s="11">
        <v>13</v>
      </c>
      <c r="F435" s="11">
        <v>21</v>
      </c>
      <c r="G435">
        <v>2</v>
      </c>
      <c r="H435">
        <v>41</v>
      </c>
      <c r="I435" t="s">
        <v>1144</v>
      </c>
      <c r="J435" s="11">
        <f t="shared" si="18"/>
        <v>16</v>
      </c>
      <c r="K435" s="11">
        <f t="shared" si="19"/>
        <v>42</v>
      </c>
      <c r="L435" s="3">
        <f t="shared" si="20"/>
        <v>0.61538461538461542</v>
      </c>
    </row>
    <row r="436" spans="1:12" x14ac:dyDescent="0.25">
      <c r="A436">
        <v>166</v>
      </c>
      <c r="B436">
        <v>12</v>
      </c>
      <c r="C436" t="s">
        <v>342</v>
      </c>
      <c r="D436" t="s">
        <v>1160</v>
      </c>
      <c r="E436" s="11">
        <v>14</v>
      </c>
      <c r="F436" s="11">
        <v>23</v>
      </c>
      <c r="G436">
        <v>2</v>
      </c>
      <c r="H436">
        <v>22</v>
      </c>
      <c r="I436" t="s">
        <v>1146</v>
      </c>
      <c r="J436" s="11">
        <f t="shared" si="18"/>
        <v>18</v>
      </c>
      <c r="K436" s="11">
        <f t="shared" si="19"/>
        <v>46</v>
      </c>
      <c r="L436" s="3">
        <f t="shared" si="20"/>
        <v>0.64285714285714279</v>
      </c>
    </row>
    <row r="437" spans="1:12" x14ac:dyDescent="0.25">
      <c r="A437">
        <v>167</v>
      </c>
      <c r="B437">
        <v>5</v>
      </c>
      <c r="C437" t="s">
        <v>191</v>
      </c>
      <c r="D437" t="s">
        <v>1154</v>
      </c>
      <c r="E437" s="11">
        <v>11</v>
      </c>
      <c r="F437" s="11">
        <v>19</v>
      </c>
      <c r="G437">
        <v>1</v>
      </c>
      <c r="H437">
        <v>29</v>
      </c>
      <c r="I437" t="s">
        <v>1144</v>
      </c>
      <c r="J437" s="11">
        <f t="shared" si="18"/>
        <v>8</v>
      </c>
      <c r="K437" s="11">
        <f t="shared" si="19"/>
        <v>19</v>
      </c>
      <c r="L437" s="3">
        <f t="shared" si="20"/>
        <v>0.72727272727272729</v>
      </c>
    </row>
    <row r="438" spans="1:12" x14ac:dyDescent="0.25">
      <c r="A438">
        <v>167</v>
      </c>
      <c r="B438">
        <v>5</v>
      </c>
      <c r="C438" t="s">
        <v>88</v>
      </c>
      <c r="D438" t="s">
        <v>1158</v>
      </c>
      <c r="E438" s="11">
        <v>20</v>
      </c>
      <c r="F438" s="11">
        <v>34</v>
      </c>
      <c r="G438">
        <v>3</v>
      </c>
      <c r="H438">
        <v>11</v>
      </c>
      <c r="I438" t="s">
        <v>1144</v>
      </c>
      <c r="J438" s="11">
        <f t="shared" si="18"/>
        <v>42</v>
      </c>
      <c r="K438" s="11">
        <f t="shared" si="19"/>
        <v>102</v>
      </c>
      <c r="L438" s="3">
        <f t="shared" si="20"/>
        <v>0.7</v>
      </c>
    </row>
    <row r="439" spans="1:12" x14ac:dyDescent="0.25">
      <c r="A439">
        <v>167</v>
      </c>
      <c r="B439">
        <v>5</v>
      </c>
      <c r="C439" t="s">
        <v>197</v>
      </c>
      <c r="D439" t="s">
        <v>1147</v>
      </c>
      <c r="E439" s="11">
        <v>19</v>
      </c>
      <c r="F439" s="11">
        <v>31</v>
      </c>
      <c r="G439">
        <v>1</v>
      </c>
      <c r="H439">
        <v>36</v>
      </c>
      <c r="I439" t="s">
        <v>1146</v>
      </c>
      <c r="J439" s="11">
        <f t="shared" si="18"/>
        <v>12</v>
      </c>
      <c r="K439" s="11">
        <f t="shared" si="19"/>
        <v>31</v>
      </c>
      <c r="L439" s="3">
        <f t="shared" si="20"/>
        <v>0.63157894736842102</v>
      </c>
    </row>
    <row r="440" spans="1:12" x14ac:dyDescent="0.25">
      <c r="A440">
        <v>168</v>
      </c>
      <c r="B440">
        <v>17</v>
      </c>
      <c r="C440" t="s">
        <v>346</v>
      </c>
      <c r="D440" t="s">
        <v>1157</v>
      </c>
      <c r="E440" s="11">
        <v>13</v>
      </c>
      <c r="F440" s="11">
        <v>22</v>
      </c>
      <c r="G440">
        <v>2</v>
      </c>
      <c r="H440">
        <v>7</v>
      </c>
      <c r="I440" t="s">
        <v>1146</v>
      </c>
      <c r="J440" s="11">
        <f t="shared" si="18"/>
        <v>18</v>
      </c>
      <c r="K440" s="11">
        <f t="shared" si="19"/>
        <v>44</v>
      </c>
      <c r="L440" s="3">
        <f t="shared" si="20"/>
        <v>0.69230769230769229</v>
      </c>
    </row>
    <row r="441" spans="1:12" x14ac:dyDescent="0.25">
      <c r="A441">
        <v>169</v>
      </c>
      <c r="B441">
        <v>19</v>
      </c>
      <c r="C441" t="s">
        <v>113</v>
      </c>
      <c r="D441" t="s">
        <v>1161</v>
      </c>
      <c r="E441" s="11">
        <v>13</v>
      </c>
      <c r="F441" s="11">
        <v>21</v>
      </c>
      <c r="G441">
        <v>2</v>
      </c>
      <c r="H441">
        <v>44</v>
      </c>
      <c r="I441" t="s">
        <v>1146</v>
      </c>
      <c r="J441" s="11">
        <f t="shared" si="18"/>
        <v>16</v>
      </c>
      <c r="K441" s="11">
        <f t="shared" si="19"/>
        <v>42</v>
      </c>
      <c r="L441" s="3">
        <f t="shared" si="20"/>
        <v>0.61538461538461542</v>
      </c>
    </row>
    <row r="442" spans="1:12" x14ac:dyDescent="0.25">
      <c r="A442">
        <v>169</v>
      </c>
      <c r="B442">
        <v>19</v>
      </c>
      <c r="C442" t="s">
        <v>88</v>
      </c>
      <c r="D442" t="s">
        <v>1158</v>
      </c>
      <c r="E442" s="11">
        <v>20</v>
      </c>
      <c r="F442" s="11">
        <v>34</v>
      </c>
      <c r="G442">
        <v>2</v>
      </c>
      <c r="H442">
        <v>59</v>
      </c>
      <c r="I442" t="s">
        <v>1146</v>
      </c>
      <c r="J442" s="11">
        <f t="shared" si="18"/>
        <v>28</v>
      </c>
      <c r="K442" s="11">
        <f t="shared" si="19"/>
        <v>68</v>
      </c>
      <c r="L442" s="3">
        <f t="shared" si="20"/>
        <v>0.7</v>
      </c>
    </row>
    <row r="443" spans="1:12" x14ac:dyDescent="0.25">
      <c r="A443">
        <v>169</v>
      </c>
      <c r="B443">
        <v>19</v>
      </c>
      <c r="C443" t="s">
        <v>346</v>
      </c>
      <c r="D443" t="s">
        <v>1157</v>
      </c>
      <c r="E443" s="11">
        <v>13</v>
      </c>
      <c r="F443" s="11">
        <v>22</v>
      </c>
      <c r="G443">
        <v>2</v>
      </c>
      <c r="H443">
        <v>7</v>
      </c>
      <c r="I443" t="s">
        <v>1144</v>
      </c>
      <c r="J443" s="11">
        <f t="shared" si="18"/>
        <v>18</v>
      </c>
      <c r="K443" s="11">
        <f t="shared" si="19"/>
        <v>44</v>
      </c>
      <c r="L443" s="3">
        <f t="shared" si="20"/>
        <v>0.69230769230769229</v>
      </c>
    </row>
    <row r="444" spans="1:12" x14ac:dyDescent="0.25">
      <c r="A444">
        <v>170</v>
      </c>
      <c r="B444">
        <v>12</v>
      </c>
      <c r="C444" t="s">
        <v>252</v>
      </c>
      <c r="D444" t="s">
        <v>1159</v>
      </c>
      <c r="E444" s="11">
        <v>12</v>
      </c>
      <c r="F444" s="11">
        <v>20</v>
      </c>
      <c r="G444">
        <v>3</v>
      </c>
      <c r="H444">
        <v>16</v>
      </c>
      <c r="I444" t="s">
        <v>1144</v>
      </c>
      <c r="J444" s="11">
        <f t="shared" si="18"/>
        <v>24</v>
      </c>
      <c r="K444" s="11">
        <f t="shared" si="19"/>
        <v>60</v>
      </c>
      <c r="L444" s="3">
        <f t="shared" si="20"/>
        <v>0.66666666666666674</v>
      </c>
    </row>
    <row r="445" spans="1:12" x14ac:dyDescent="0.25">
      <c r="A445">
        <v>170</v>
      </c>
      <c r="B445">
        <v>12</v>
      </c>
      <c r="C445" t="s">
        <v>62</v>
      </c>
      <c r="D445" t="s">
        <v>1151</v>
      </c>
      <c r="E445" s="11">
        <v>17</v>
      </c>
      <c r="F445" s="11">
        <v>29</v>
      </c>
      <c r="G445">
        <v>3</v>
      </c>
      <c r="H445">
        <v>16</v>
      </c>
      <c r="I445" t="s">
        <v>1144</v>
      </c>
      <c r="J445" s="11">
        <f t="shared" si="18"/>
        <v>36</v>
      </c>
      <c r="K445" s="11">
        <f t="shared" si="19"/>
        <v>87</v>
      </c>
      <c r="L445" s="3">
        <f t="shared" si="20"/>
        <v>0.70588235294117641</v>
      </c>
    </row>
    <row r="446" spans="1:12" x14ac:dyDescent="0.25">
      <c r="A446">
        <v>170</v>
      </c>
      <c r="B446">
        <v>12</v>
      </c>
      <c r="C446" t="s">
        <v>117</v>
      </c>
      <c r="D446" t="s">
        <v>1150</v>
      </c>
      <c r="E446" s="11">
        <v>22</v>
      </c>
      <c r="F446" s="11">
        <v>36</v>
      </c>
      <c r="G446">
        <v>1</v>
      </c>
      <c r="H446">
        <v>33</v>
      </c>
      <c r="I446" t="s">
        <v>1146</v>
      </c>
      <c r="J446" s="11">
        <f t="shared" si="18"/>
        <v>14</v>
      </c>
      <c r="K446" s="11">
        <f t="shared" si="19"/>
        <v>36</v>
      </c>
      <c r="L446" s="3">
        <f t="shared" si="20"/>
        <v>0.63636363636363646</v>
      </c>
    </row>
    <row r="447" spans="1:12" x14ac:dyDescent="0.25">
      <c r="A447">
        <v>170</v>
      </c>
      <c r="B447">
        <v>12</v>
      </c>
      <c r="C447" t="s">
        <v>111</v>
      </c>
      <c r="D447" t="s">
        <v>1145</v>
      </c>
      <c r="E447" s="11">
        <v>18</v>
      </c>
      <c r="F447" s="11">
        <v>30</v>
      </c>
      <c r="G447">
        <v>2</v>
      </c>
      <c r="H447">
        <v>8</v>
      </c>
      <c r="I447" t="s">
        <v>1146</v>
      </c>
      <c r="J447" s="11">
        <f t="shared" si="18"/>
        <v>24</v>
      </c>
      <c r="K447" s="11">
        <f t="shared" si="19"/>
        <v>60</v>
      </c>
      <c r="L447" s="3">
        <f t="shared" si="20"/>
        <v>0.66666666666666674</v>
      </c>
    </row>
    <row r="448" spans="1:12" x14ac:dyDescent="0.25">
      <c r="A448">
        <v>171</v>
      </c>
      <c r="B448">
        <v>16</v>
      </c>
      <c r="C448" t="s">
        <v>267</v>
      </c>
      <c r="D448" t="s">
        <v>1163</v>
      </c>
      <c r="E448" s="11">
        <v>15</v>
      </c>
      <c r="F448" s="11">
        <v>26</v>
      </c>
      <c r="G448">
        <v>2</v>
      </c>
      <c r="H448">
        <v>29</v>
      </c>
      <c r="I448" t="s">
        <v>1144</v>
      </c>
      <c r="J448" s="11">
        <f t="shared" si="18"/>
        <v>22</v>
      </c>
      <c r="K448" s="11">
        <f t="shared" si="19"/>
        <v>52</v>
      </c>
      <c r="L448" s="3">
        <f t="shared" si="20"/>
        <v>0.73333333333333339</v>
      </c>
    </row>
    <row r="449" spans="1:12" x14ac:dyDescent="0.25">
      <c r="A449">
        <v>171</v>
      </c>
      <c r="B449">
        <v>16</v>
      </c>
      <c r="C449" t="s">
        <v>62</v>
      </c>
      <c r="D449" t="s">
        <v>1151</v>
      </c>
      <c r="E449" s="11">
        <v>17</v>
      </c>
      <c r="F449" s="11">
        <v>29</v>
      </c>
      <c r="G449">
        <v>3</v>
      </c>
      <c r="H449">
        <v>22</v>
      </c>
      <c r="I449" t="s">
        <v>1146</v>
      </c>
      <c r="J449" s="11">
        <f t="shared" si="18"/>
        <v>36</v>
      </c>
      <c r="K449" s="11">
        <f t="shared" si="19"/>
        <v>87</v>
      </c>
      <c r="L449" s="3">
        <f t="shared" si="20"/>
        <v>0.70588235294117641</v>
      </c>
    </row>
    <row r="450" spans="1:12" x14ac:dyDescent="0.25">
      <c r="A450">
        <v>172</v>
      </c>
      <c r="B450">
        <v>12</v>
      </c>
      <c r="C450" t="s">
        <v>88</v>
      </c>
      <c r="D450" t="s">
        <v>1158</v>
      </c>
      <c r="E450" s="11">
        <v>20</v>
      </c>
      <c r="F450" s="11">
        <v>34</v>
      </c>
      <c r="G450">
        <v>2</v>
      </c>
      <c r="H450">
        <v>27</v>
      </c>
      <c r="I450" t="s">
        <v>1146</v>
      </c>
      <c r="J450" s="11">
        <f t="shared" si="18"/>
        <v>28</v>
      </c>
      <c r="K450" s="11">
        <f t="shared" si="19"/>
        <v>68</v>
      </c>
      <c r="L450" s="3">
        <f t="shared" si="20"/>
        <v>0.7</v>
      </c>
    </row>
    <row r="451" spans="1:12" x14ac:dyDescent="0.25">
      <c r="A451">
        <v>173</v>
      </c>
      <c r="B451">
        <v>11</v>
      </c>
      <c r="C451" t="s">
        <v>181</v>
      </c>
      <c r="D451" t="s">
        <v>1148</v>
      </c>
      <c r="E451" s="11">
        <v>16</v>
      </c>
      <c r="F451" s="11">
        <v>27</v>
      </c>
      <c r="G451">
        <v>3</v>
      </c>
      <c r="H451">
        <v>15</v>
      </c>
      <c r="I451" t="s">
        <v>1146</v>
      </c>
      <c r="J451" s="11">
        <f t="shared" ref="J451:J514" si="21">G451*(F451-E451)</f>
        <v>33</v>
      </c>
      <c r="K451" s="11">
        <f t="shared" ref="K451:K514" si="22">F451*G451</f>
        <v>81</v>
      </c>
      <c r="L451" s="3">
        <f t="shared" ref="L451:L514" si="23">(F451/E451)-1</f>
        <v>0.6875</v>
      </c>
    </row>
    <row r="452" spans="1:12" x14ac:dyDescent="0.25">
      <c r="A452">
        <v>173</v>
      </c>
      <c r="B452">
        <v>11</v>
      </c>
      <c r="C452" t="s">
        <v>425</v>
      </c>
      <c r="D452" t="s">
        <v>1156</v>
      </c>
      <c r="E452" s="11">
        <v>19</v>
      </c>
      <c r="F452" s="11">
        <v>32</v>
      </c>
      <c r="G452">
        <v>3</v>
      </c>
      <c r="H452">
        <v>52</v>
      </c>
      <c r="I452" t="s">
        <v>1146</v>
      </c>
      <c r="J452" s="11">
        <f t="shared" si="21"/>
        <v>39</v>
      </c>
      <c r="K452" s="11">
        <f t="shared" si="22"/>
        <v>96</v>
      </c>
      <c r="L452" s="3">
        <f t="shared" si="23"/>
        <v>0.68421052631578938</v>
      </c>
    </row>
    <row r="453" spans="1:12" x14ac:dyDescent="0.25">
      <c r="A453">
        <v>174</v>
      </c>
      <c r="B453">
        <v>10</v>
      </c>
      <c r="C453" t="s">
        <v>111</v>
      </c>
      <c r="D453" t="s">
        <v>1145</v>
      </c>
      <c r="E453" s="11">
        <v>18</v>
      </c>
      <c r="F453" s="11">
        <v>30</v>
      </c>
      <c r="G453">
        <v>2</v>
      </c>
      <c r="H453">
        <v>12</v>
      </c>
      <c r="I453" t="s">
        <v>1146</v>
      </c>
      <c r="J453" s="11">
        <f t="shared" si="21"/>
        <v>24</v>
      </c>
      <c r="K453" s="11">
        <f t="shared" si="22"/>
        <v>60</v>
      </c>
      <c r="L453" s="3">
        <f t="shared" si="23"/>
        <v>0.66666666666666674</v>
      </c>
    </row>
    <row r="454" spans="1:12" x14ac:dyDescent="0.25">
      <c r="A454">
        <v>175</v>
      </c>
      <c r="B454">
        <v>14</v>
      </c>
      <c r="C454" t="s">
        <v>425</v>
      </c>
      <c r="D454" t="s">
        <v>1156</v>
      </c>
      <c r="E454" s="11">
        <v>19</v>
      </c>
      <c r="F454" s="11">
        <v>32</v>
      </c>
      <c r="G454">
        <v>3</v>
      </c>
      <c r="H454">
        <v>9</v>
      </c>
      <c r="I454" t="s">
        <v>1146</v>
      </c>
      <c r="J454" s="11">
        <f t="shared" si="21"/>
        <v>39</v>
      </c>
      <c r="K454" s="11">
        <f t="shared" si="22"/>
        <v>96</v>
      </c>
      <c r="L454" s="3">
        <f t="shared" si="23"/>
        <v>0.68421052631578938</v>
      </c>
    </row>
    <row r="455" spans="1:12" x14ac:dyDescent="0.25">
      <c r="A455">
        <v>175</v>
      </c>
      <c r="B455">
        <v>14</v>
      </c>
      <c r="C455" t="s">
        <v>270</v>
      </c>
      <c r="D455" t="s">
        <v>1143</v>
      </c>
      <c r="E455" s="11">
        <v>14</v>
      </c>
      <c r="F455" s="11">
        <v>24</v>
      </c>
      <c r="G455">
        <v>2</v>
      </c>
      <c r="H455">
        <v>38</v>
      </c>
      <c r="I455" t="s">
        <v>1144</v>
      </c>
      <c r="J455" s="11">
        <f t="shared" si="21"/>
        <v>20</v>
      </c>
      <c r="K455" s="11">
        <f t="shared" si="22"/>
        <v>48</v>
      </c>
      <c r="L455" s="3">
        <f t="shared" si="23"/>
        <v>0.71428571428571419</v>
      </c>
    </row>
    <row r="456" spans="1:12" x14ac:dyDescent="0.25">
      <c r="A456">
        <v>176</v>
      </c>
      <c r="B456">
        <v>20</v>
      </c>
      <c r="C456" t="s">
        <v>113</v>
      </c>
      <c r="D456" t="s">
        <v>1161</v>
      </c>
      <c r="E456" s="11">
        <v>13</v>
      </c>
      <c r="F456" s="11">
        <v>21</v>
      </c>
      <c r="G456">
        <v>3</v>
      </c>
      <c r="H456">
        <v>48</v>
      </c>
      <c r="I456" t="s">
        <v>1146</v>
      </c>
      <c r="J456" s="11">
        <f t="shared" si="21"/>
        <v>24</v>
      </c>
      <c r="K456" s="11">
        <f t="shared" si="22"/>
        <v>63</v>
      </c>
      <c r="L456" s="3">
        <f t="shared" si="23"/>
        <v>0.61538461538461542</v>
      </c>
    </row>
    <row r="457" spans="1:12" x14ac:dyDescent="0.25">
      <c r="A457">
        <v>177</v>
      </c>
      <c r="B457">
        <v>4</v>
      </c>
      <c r="C457" t="s">
        <v>270</v>
      </c>
      <c r="D457" t="s">
        <v>1143</v>
      </c>
      <c r="E457" s="11">
        <v>14</v>
      </c>
      <c r="F457" s="11">
        <v>24</v>
      </c>
      <c r="G457">
        <v>2</v>
      </c>
      <c r="H457">
        <v>10</v>
      </c>
      <c r="I457" t="s">
        <v>1146</v>
      </c>
      <c r="J457" s="11">
        <f t="shared" si="21"/>
        <v>20</v>
      </c>
      <c r="K457" s="11">
        <f t="shared" si="22"/>
        <v>48</v>
      </c>
      <c r="L457" s="3">
        <f t="shared" si="23"/>
        <v>0.71428571428571419</v>
      </c>
    </row>
    <row r="458" spans="1:12" x14ac:dyDescent="0.25">
      <c r="A458">
        <v>177</v>
      </c>
      <c r="B458">
        <v>4</v>
      </c>
      <c r="C458" t="s">
        <v>267</v>
      </c>
      <c r="D458" t="s">
        <v>1163</v>
      </c>
      <c r="E458" s="11">
        <v>15</v>
      </c>
      <c r="F458" s="11">
        <v>26</v>
      </c>
      <c r="G458">
        <v>1</v>
      </c>
      <c r="H458">
        <v>40</v>
      </c>
      <c r="I458" t="s">
        <v>1144</v>
      </c>
      <c r="J458" s="11">
        <f t="shared" si="21"/>
        <v>11</v>
      </c>
      <c r="K458" s="11">
        <f t="shared" si="22"/>
        <v>26</v>
      </c>
      <c r="L458" s="3">
        <f t="shared" si="23"/>
        <v>0.73333333333333339</v>
      </c>
    </row>
    <row r="459" spans="1:12" x14ac:dyDescent="0.25">
      <c r="A459">
        <v>177</v>
      </c>
      <c r="B459">
        <v>4</v>
      </c>
      <c r="C459" t="s">
        <v>113</v>
      </c>
      <c r="D459" t="s">
        <v>1161</v>
      </c>
      <c r="E459" s="11">
        <v>13</v>
      </c>
      <c r="F459" s="11">
        <v>21</v>
      </c>
      <c r="G459">
        <v>2</v>
      </c>
      <c r="H459">
        <v>45</v>
      </c>
      <c r="I459" t="s">
        <v>1146</v>
      </c>
      <c r="J459" s="11">
        <f t="shared" si="21"/>
        <v>16</v>
      </c>
      <c r="K459" s="11">
        <f t="shared" si="22"/>
        <v>42</v>
      </c>
      <c r="L459" s="3">
        <f t="shared" si="23"/>
        <v>0.61538461538461542</v>
      </c>
    </row>
    <row r="460" spans="1:12" x14ac:dyDescent="0.25">
      <c r="A460">
        <v>177</v>
      </c>
      <c r="B460">
        <v>4</v>
      </c>
      <c r="C460" t="s">
        <v>191</v>
      </c>
      <c r="D460" t="s">
        <v>1154</v>
      </c>
      <c r="E460" s="11">
        <v>11</v>
      </c>
      <c r="F460" s="11">
        <v>19</v>
      </c>
      <c r="G460">
        <v>3</v>
      </c>
      <c r="H460">
        <v>47</v>
      </c>
      <c r="I460" t="s">
        <v>1144</v>
      </c>
      <c r="J460" s="11">
        <f t="shared" si="21"/>
        <v>24</v>
      </c>
      <c r="K460" s="11">
        <f t="shared" si="22"/>
        <v>57</v>
      </c>
      <c r="L460" s="3">
        <f t="shared" si="23"/>
        <v>0.72727272727272729</v>
      </c>
    </row>
    <row r="461" spans="1:12" x14ac:dyDescent="0.25">
      <c r="A461">
        <v>178</v>
      </c>
      <c r="B461">
        <v>11</v>
      </c>
      <c r="C461" t="s">
        <v>111</v>
      </c>
      <c r="D461" t="s">
        <v>1145</v>
      </c>
      <c r="E461" s="11">
        <v>18</v>
      </c>
      <c r="F461" s="11">
        <v>30</v>
      </c>
      <c r="G461">
        <v>1</v>
      </c>
      <c r="H461">
        <v>55</v>
      </c>
      <c r="I461" t="s">
        <v>1146</v>
      </c>
      <c r="J461" s="11">
        <f t="shared" si="21"/>
        <v>12</v>
      </c>
      <c r="K461" s="11">
        <f t="shared" si="22"/>
        <v>30</v>
      </c>
      <c r="L461" s="3">
        <f t="shared" si="23"/>
        <v>0.66666666666666674</v>
      </c>
    </row>
    <row r="462" spans="1:12" x14ac:dyDescent="0.25">
      <c r="A462">
        <v>178</v>
      </c>
      <c r="B462">
        <v>11</v>
      </c>
      <c r="C462" t="s">
        <v>44</v>
      </c>
      <c r="D462" t="s">
        <v>1155</v>
      </c>
      <c r="E462" s="11">
        <v>21</v>
      </c>
      <c r="F462" s="11">
        <v>35</v>
      </c>
      <c r="G462">
        <v>1</v>
      </c>
      <c r="H462">
        <v>16</v>
      </c>
      <c r="I462" t="s">
        <v>1146</v>
      </c>
      <c r="J462" s="11">
        <f t="shared" si="21"/>
        <v>14</v>
      </c>
      <c r="K462" s="11">
        <f t="shared" si="22"/>
        <v>35</v>
      </c>
      <c r="L462" s="3">
        <f t="shared" si="23"/>
        <v>0.66666666666666674</v>
      </c>
    </row>
    <row r="463" spans="1:12" x14ac:dyDescent="0.25">
      <c r="A463">
        <v>178</v>
      </c>
      <c r="B463">
        <v>11</v>
      </c>
      <c r="C463" t="s">
        <v>346</v>
      </c>
      <c r="D463" t="s">
        <v>1157</v>
      </c>
      <c r="E463" s="11">
        <v>13</v>
      </c>
      <c r="F463" s="11">
        <v>22</v>
      </c>
      <c r="G463">
        <v>2</v>
      </c>
      <c r="H463">
        <v>20</v>
      </c>
      <c r="I463" t="s">
        <v>1144</v>
      </c>
      <c r="J463" s="11">
        <f t="shared" si="21"/>
        <v>18</v>
      </c>
      <c r="K463" s="11">
        <f t="shared" si="22"/>
        <v>44</v>
      </c>
      <c r="L463" s="3">
        <f t="shared" si="23"/>
        <v>0.69230769230769229</v>
      </c>
    </row>
    <row r="464" spans="1:12" x14ac:dyDescent="0.25">
      <c r="A464">
        <v>178</v>
      </c>
      <c r="B464">
        <v>11</v>
      </c>
      <c r="C464" t="s">
        <v>450</v>
      </c>
      <c r="D464" t="s">
        <v>1152</v>
      </c>
      <c r="E464" s="11">
        <v>20</v>
      </c>
      <c r="F464" s="11">
        <v>33</v>
      </c>
      <c r="G464">
        <v>3</v>
      </c>
      <c r="H464">
        <v>55</v>
      </c>
      <c r="I464" t="s">
        <v>1144</v>
      </c>
      <c r="J464" s="11">
        <f t="shared" si="21"/>
        <v>39</v>
      </c>
      <c r="K464" s="11">
        <f t="shared" si="22"/>
        <v>99</v>
      </c>
      <c r="L464" s="3">
        <f t="shared" si="23"/>
        <v>0.64999999999999991</v>
      </c>
    </row>
    <row r="465" spans="1:12" x14ac:dyDescent="0.25">
      <c r="A465">
        <v>179</v>
      </c>
      <c r="B465">
        <v>12</v>
      </c>
      <c r="C465" t="s">
        <v>197</v>
      </c>
      <c r="D465" t="s">
        <v>1147</v>
      </c>
      <c r="E465" s="11">
        <v>19</v>
      </c>
      <c r="F465" s="11">
        <v>31</v>
      </c>
      <c r="G465">
        <v>2</v>
      </c>
      <c r="H465">
        <v>26</v>
      </c>
      <c r="I465" t="s">
        <v>1144</v>
      </c>
      <c r="J465" s="11">
        <f t="shared" si="21"/>
        <v>24</v>
      </c>
      <c r="K465" s="11">
        <f t="shared" si="22"/>
        <v>62</v>
      </c>
      <c r="L465" s="3">
        <f t="shared" si="23"/>
        <v>0.63157894736842102</v>
      </c>
    </row>
    <row r="466" spans="1:12" x14ac:dyDescent="0.25">
      <c r="A466">
        <v>180</v>
      </c>
      <c r="B466">
        <v>10</v>
      </c>
      <c r="C466" t="s">
        <v>62</v>
      </c>
      <c r="D466" t="s">
        <v>1151</v>
      </c>
      <c r="E466" s="11">
        <v>17</v>
      </c>
      <c r="F466" s="11">
        <v>29</v>
      </c>
      <c r="G466">
        <v>1</v>
      </c>
      <c r="H466">
        <v>35</v>
      </c>
      <c r="I466" t="s">
        <v>1146</v>
      </c>
      <c r="J466" s="11">
        <f t="shared" si="21"/>
        <v>12</v>
      </c>
      <c r="K466" s="11">
        <f t="shared" si="22"/>
        <v>29</v>
      </c>
      <c r="L466" s="3">
        <f t="shared" si="23"/>
        <v>0.70588235294117641</v>
      </c>
    </row>
    <row r="467" spans="1:12" x14ac:dyDescent="0.25">
      <c r="A467">
        <v>180</v>
      </c>
      <c r="B467">
        <v>10</v>
      </c>
      <c r="C467" t="s">
        <v>111</v>
      </c>
      <c r="D467" t="s">
        <v>1145</v>
      </c>
      <c r="E467" s="11">
        <v>18</v>
      </c>
      <c r="F467" s="11">
        <v>30</v>
      </c>
      <c r="G467">
        <v>3</v>
      </c>
      <c r="H467">
        <v>20</v>
      </c>
      <c r="I467" t="s">
        <v>1146</v>
      </c>
      <c r="J467" s="11">
        <f t="shared" si="21"/>
        <v>36</v>
      </c>
      <c r="K467" s="11">
        <f t="shared" si="22"/>
        <v>90</v>
      </c>
      <c r="L467" s="3">
        <f t="shared" si="23"/>
        <v>0.66666666666666674</v>
      </c>
    </row>
    <row r="468" spans="1:12" x14ac:dyDescent="0.25">
      <c r="A468">
        <v>180</v>
      </c>
      <c r="B468">
        <v>10</v>
      </c>
      <c r="C468" t="s">
        <v>252</v>
      </c>
      <c r="D468" t="s">
        <v>1159</v>
      </c>
      <c r="E468" s="11">
        <v>12</v>
      </c>
      <c r="F468" s="11">
        <v>20</v>
      </c>
      <c r="G468">
        <v>1</v>
      </c>
      <c r="H468">
        <v>50</v>
      </c>
      <c r="I468" t="s">
        <v>1144</v>
      </c>
      <c r="J468" s="11">
        <f t="shared" si="21"/>
        <v>8</v>
      </c>
      <c r="K468" s="11">
        <f t="shared" si="22"/>
        <v>20</v>
      </c>
      <c r="L468" s="3">
        <f t="shared" si="23"/>
        <v>0.66666666666666674</v>
      </c>
    </row>
    <row r="469" spans="1:12" x14ac:dyDescent="0.25">
      <c r="A469">
        <v>180</v>
      </c>
      <c r="B469">
        <v>10</v>
      </c>
      <c r="C469" t="s">
        <v>181</v>
      </c>
      <c r="D469" t="s">
        <v>1148</v>
      </c>
      <c r="E469" s="11">
        <v>16</v>
      </c>
      <c r="F469" s="11">
        <v>27</v>
      </c>
      <c r="G469">
        <v>1</v>
      </c>
      <c r="H469">
        <v>56</v>
      </c>
      <c r="I469" t="s">
        <v>1144</v>
      </c>
      <c r="J469" s="11">
        <f t="shared" si="21"/>
        <v>11</v>
      </c>
      <c r="K469" s="11">
        <f t="shared" si="22"/>
        <v>27</v>
      </c>
      <c r="L469" s="3">
        <f t="shared" si="23"/>
        <v>0.6875</v>
      </c>
    </row>
    <row r="470" spans="1:12" x14ac:dyDescent="0.25">
      <c r="A470">
        <v>181</v>
      </c>
      <c r="B470">
        <v>15</v>
      </c>
      <c r="C470" t="s">
        <v>181</v>
      </c>
      <c r="D470" t="s">
        <v>1148</v>
      </c>
      <c r="E470" s="11">
        <v>16</v>
      </c>
      <c r="F470" s="11">
        <v>27</v>
      </c>
      <c r="G470">
        <v>1</v>
      </c>
      <c r="H470">
        <v>55</v>
      </c>
      <c r="I470" t="s">
        <v>1146</v>
      </c>
      <c r="J470" s="11">
        <f t="shared" si="21"/>
        <v>11</v>
      </c>
      <c r="K470" s="11">
        <f t="shared" si="22"/>
        <v>27</v>
      </c>
      <c r="L470" s="3">
        <f t="shared" si="23"/>
        <v>0.6875</v>
      </c>
    </row>
    <row r="471" spans="1:12" x14ac:dyDescent="0.25">
      <c r="A471">
        <v>182</v>
      </c>
      <c r="B471">
        <v>18</v>
      </c>
      <c r="C471" t="s">
        <v>191</v>
      </c>
      <c r="D471" t="s">
        <v>1154</v>
      </c>
      <c r="E471" s="11">
        <v>11</v>
      </c>
      <c r="F471" s="11">
        <v>19</v>
      </c>
      <c r="G471">
        <v>2</v>
      </c>
      <c r="H471">
        <v>11</v>
      </c>
      <c r="I471" t="s">
        <v>1146</v>
      </c>
      <c r="J471" s="11">
        <f t="shared" si="21"/>
        <v>16</v>
      </c>
      <c r="K471" s="11">
        <f t="shared" si="22"/>
        <v>38</v>
      </c>
      <c r="L471" s="3">
        <f t="shared" si="23"/>
        <v>0.72727272727272729</v>
      </c>
    </row>
    <row r="472" spans="1:12" x14ac:dyDescent="0.25">
      <c r="A472">
        <v>183</v>
      </c>
      <c r="B472">
        <v>18</v>
      </c>
      <c r="C472" t="s">
        <v>425</v>
      </c>
      <c r="D472" t="s">
        <v>1156</v>
      </c>
      <c r="E472" s="11">
        <v>19</v>
      </c>
      <c r="F472" s="11">
        <v>32</v>
      </c>
      <c r="G472">
        <v>2</v>
      </c>
      <c r="H472">
        <v>52</v>
      </c>
      <c r="I472" t="s">
        <v>1144</v>
      </c>
      <c r="J472" s="11">
        <f t="shared" si="21"/>
        <v>26</v>
      </c>
      <c r="K472" s="11">
        <f t="shared" si="22"/>
        <v>64</v>
      </c>
      <c r="L472" s="3">
        <f t="shared" si="23"/>
        <v>0.68421052631578938</v>
      </c>
    </row>
    <row r="473" spans="1:12" x14ac:dyDescent="0.25">
      <c r="A473">
        <v>183</v>
      </c>
      <c r="B473">
        <v>18</v>
      </c>
      <c r="C473" t="s">
        <v>267</v>
      </c>
      <c r="D473" t="s">
        <v>1163</v>
      </c>
      <c r="E473" s="11">
        <v>15</v>
      </c>
      <c r="F473" s="11">
        <v>26</v>
      </c>
      <c r="G473">
        <v>1</v>
      </c>
      <c r="H473">
        <v>10</v>
      </c>
      <c r="I473" t="s">
        <v>1144</v>
      </c>
      <c r="J473" s="11">
        <f t="shared" si="21"/>
        <v>11</v>
      </c>
      <c r="K473" s="11">
        <f t="shared" si="22"/>
        <v>26</v>
      </c>
      <c r="L473" s="3">
        <f t="shared" si="23"/>
        <v>0.73333333333333339</v>
      </c>
    </row>
    <row r="474" spans="1:12" x14ac:dyDescent="0.25">
      <c r="A474">
        <v>183</v>
      </c>
      <c r="B474">
        <v>18</v>
      </c>
      <c r="C474" t="s">
        <v>252</v>
      </c>
      <c r="D474" t="s">
        <v>1159</v>
      </c>
      <c r="E474" s="11">
        <v>12</v>
      </c>
      <c r="F474" s="11">
        <v>20</v>
      </c>
      <c r="G474">
        <v>3</v>
      </c>
      <c r="H474">
        <v>58</v>
      </c>
      <c r="I474" t="s">
        <v>1144</v>
      </c>
      <c r="J474" s="11">
        <f t="shared" si="21"/>
        <v>24</v>
      </c>
      <c r="K474" s="11">
        <f t="shared" si="22"/>
        <v>60</v>
      </c>
      <c r="L474" s="3">
        <f t="shared" si="23"/>
        <v>0.66666666666666674</v>
      </c>
    </row>
    <row r="475" spans="1:12" x14ac:dyDescent="0.25">
      <c r="A475">
        <v>183</v>
      </c>
      <c r="B475">
        <v>18</v>
      </c>
      <c r="C475" t="s">
        <v>44</v>
      </c>
      <c r="D475" t="s">
        <v>1155</v>
      </c>
      <c r="E475" s="11">
        <v>21</v>
      </c>
      <c r="F475" s="11">
        <v>35</v>
      </c>
      <c r="G475">
        <v>3</v>
      </c>
      <c r="H475">
        <v>46</v>
      </c>
      <c r="I475" t="s">
        <v>1144</v>
      </c>
      <c r="J475" s="11">
        <f t="shared" si="21"/>
        <v>42</v>
      </c>
      <c r="K475" s="11">
        <f t="shared" si="22"/>
        <v>105</v>
      </c>
      <c r="L475" s="3">
        <f t="shared" si="23"/>
        <v>0.66666666666666674</v>
      </c>
    </row>
    <row r="476" spans="1:12" x14ac:dyDescent="0.25">
      <c r="A476">
        <v>184</v>
      </c>
      <c r="B476">
        <v>4</v>
      </c>
      <c r="C476" t="s">
        <v>68</v>
      </c>
      <c r="D476" t="s">
        <v>1153</v>
      </c>
      <c r="E476" s="11">
        <v>16</v>
      </c>
      <c r="F476" s="11">
        <v>28</v>
      </c>
      <c r="G476">
        <v>3</v>
      </c>
      <c r="H476">
        <v>6</v>
      </c>
      <c r="I476" t="s">
        <v>1146</v>
      </c>
      <c r="J476" s="11">
        <f t="shared" si="21"/>
        <v>36</v>
      </c>
      <c r="K476" s="11">
        <f t="shared" si="22"/>
        <v>84</v>
      </c>
      <c r="L476" s="3">
        <f t="shared" si="23"/>
        <v>0.75</v>
      </c>
    </row>
    <row r="477" spans="1:12" x14ac:dyDescent="0.25">
      <c r="A477">
        <v>184</v>
      </c>
      <c r="B477">
        <v>4</v>
      </c>
      <c r="C477" t="s">
        <v>181</v>
      </c>
      <c r="D477" t="s">
        <v>1148</v>
      </c>
      <c r="E477" s="11">
        <v>16</v>
      </c>
      <c r="F477" s="11">
        <v>27</v>
      </c>
      <c r="G477">
        <v>3</v>
      </c>
      <c r="H477">
        <v>10</v>
      </c>
      <c r="I477" t="s">
        <v>1144</v>
      </c>
      <c r="J477" s="11">
        <f t="shared" si="21"/>
        <v>33</v>
      </c>
      <c r="K477" s="11">
        <f t="shared" si="22"/>
        <v>81</v>
      </c>
      <c r="L477" s="3">
        <f t="shared" si="23"/>
        <v>0.6875</v>
      </c>
    </row>
    <row r="478" spans="1:12" x14ac:dyDescent="0.25">
      <c r="A478">
        <v>184</v>
      </c>
      <c r="B478">
        <v>4</v>
      </c>
      <c r="C478" t="s">
        <v>252</v>
      </c>
      <c r="D478" t="s">
        <v>1159</v>
      </c>
      <c r="E478" s="11">
        <v>12</v>
      </c>
      <c r="F478" s="11">
        <v>20</v>
      </c>
      <c r="G478">
        <v>2</v>
      </c>
      <c r="H478">
        <v>13</v>
      </c>
      <c r="I478" t="s">
        <v>1146</v>
      </c>
      <c r="J478" s="11">
        <f t="shared" si="21"/>
        <v>16</v>
      </c>
      <c r="K478" s="11">
        <f t="shared" si="22"/>
        <v>40</v>
      </c>
      <c r="L478" s="3">
        <f t="shared" si="23"/>
        <v>0.66666666666666674</v>
      </c>
    </row>
    <row r="479" spans="1:12" x14ac:dyDescent="0.25">
      <c r="A479">
        <v>185</v>
      </c>
      <c r="B479">
        <v>16</v>
      </c>
      <c r="C479" t="s">
        <v>113</v>
      </c>
      <c r="D479" t="s">
        <v>1161</v>
      </c>
      <c r="E479" s="11">
        <v>13</v>
      </c>
      <c r="F479" s="11">
        <v>21</v>
      </c>
      <c r="G479">
        <v>3</v>
      </c>
      <c r="H479">
        <v>34</v>
      </c>
      <c r="I479" t="s">
        <v>1144</v>
      </c>
      <c r="J479" s="11">
        <f t="shared" si="21"/>
        <v>24</v>
      </c>
      <c r="K479" s="11">
        <f t="shared" si="22"/>
        <v>63</v>
      </c>
      <c r="L479" s="3">
        <f t="shared" si="23"/>
        <v>0.61538461538461542</v>
      </c>
    </row>
    <row r="480" spans="1:12" x14ac:dyDescent="0.25">
      <c r="A480">
        <v>185</v>
      </c>
      <c r="B480">
        <v>16</v>
      </c>
      <c r="C480" t="s">
        <v>68</v>
      </c>
      <c r="D480" t="s">
        <v>1153</v>
      </c>
      <c r="E480" s="11">
        <v>16</v>
      </c>
      <c r="F480" s="11">
        <v>28</v>
      </c>
      <c r="G480">
        <v>1</v>
      </c>
      <c r="H480">
        <v>6</v>
      </c>
      <c r="I480" t="s">
        <v>1146</v>
      </c>
      <c r="J480" s="11">
        <f t="shared" si="21"/>
        <v>12</v>
      </c>
      <c r="K480" s="11">
        <f t="shared" si="22"/>
        <v>28</v>
      </c>
      <c r="L480" s="3">
        <f t="shared" si="23"/>
        <v>0.75</v>
      </c>
    </row>
    <row r="481" spans="1:12" x14ac:dyDescent="0.25">
      <c r="A481">
        <v>186</v>
      </c>
      <c r="B481">
        <v>13</v>
      </c>
      <c r="C481" t="s">
        <v>181</v>
      </c>
      <c r="D481" t="s">
        <v>1148</v>
      </c>
      <c r="E481" s="11">
        <v>16</v>
      </c>
      <c r="F481" s="11">
        <v>27</v>
      </c>
      <c r="G481">
        <v>3</v>
      </c>
      <c r="H481">
        <v>16</v>
      </c>
      <c r="I481" t="s">
        <v>1144</v>
      </c>
      <c r="J481" s="11">
        <f t="shared" si="21"/>
        <v>33</v>
      </c>
      <c r="K481" s="11">
        <f t="shared" si="22"/>
        <v>81</v>
      </c>
      <c r="L481" s="3">
        <f t="shared" si="23"/>
        <v>0.6875</v>
      </c>
    </row>
    <row r="482" spans="1:12" x14ac:dyDescent="0.25">
      <c r="A482">
        <v>186</v>
      </c>
      <c r="B482">
        <v>13</v>
      </c>
      <c r="C482" t="s">
        <v>425</v>
      </c>
      <c r="D482" t="s">
        <v>1156</v>
      </c>
      <c r="E482" s="11">
        <v>19</v>
      </c>
      <c r="F482" s="11">
        <v>32</v>
      </c>
      <c r="G482">
        <v>3</v>
      </c>
      <c r="H482">
        <v>23</v>
      </c>
      <c r="I482" t="s">
        <v>1146</v>
      </c>
      <c r="J482" s="11">
        <f t="shared" si="21"/>
        <v>39</v>
      </c>
      <c r="K482" s="11">
        <f t="shared" si="22"/>
        <v>96</v>
      </c>
      <c r="L482" s="3">
        <f t="shared" si="23"/>
        <v>0.68421052631578938</v>
      </c>
    </row>
    <row r="483" spans="1:12" x14ac:dyDescent="0.25">
      <c r="A483">
        <v>186</v>
      </c>
      <c r="B483">
        <v>13</v>
      </c>
      <c r="C483" t="s">
        <v>197</v>
      </c>
      <c r="D483" t="s">
        <v>1147</v>
      </c>
      <c r="E483" s="11">
        <v>19</v>
      </c>
      <c r="F483" s="11">
        <v>31</v>
      </c>
      <c r="G483">
        <v>3</v>
      </c>
      <c r="H483">
        <v>54</v>
      </c>
      <c r="I483" t="s">
        <v>1144</v>
      </c>
      <c r="J483" s="11">
        <f t="shared" si="21"/>
        <v>36</v>
      </c>
      <c r="K483" s="11">
        <f t="shared" si="22"/>
        <v>93</v>
      </c>
      <c r="L483" s="3">
        <f t="shared" si="23"/>
        <v>0.63157894736842102</v>
      </c>
    </row>
    <row r="484" spans="1:12" x14ac:dyDescent="0.25">
      <c r="A484">
        <v>187</v>
      </c>
      <c r="B484">
        <v>5</v>
      </c>
      <c r="C484" t="s">
        <v>88</v>
      </c>
      <c r="D484" t="s">
        <v>1158</v>
      </c>
      <c r="E484" s="11">
        <v>20</v>
      </c>
      <c r="F484" s="11">
        <v>34</v>
      </c>
      <c r="G484">
        <v>2</v>
      </c>
      <c r="H484">
        <v>28</v>
      </c>
      <c r="I484" t="s">
        <v>1146</v>
      </c>
      <c r="J484" s="11">
        <f t="shared" si="21"/>
        <v>28</v>
      </c>
      <c r="K484" s="11">
        <f t="shared" si="22"/>
        <v>68</v>
      </c>
      <c r="L484" s="3">
        <f t="shared" si="23"/>
        <v>0.7</v>
      </c>
    </row>
    <row r="485" spans="1:12" x14ac:dyDescent="0.25">
      <c r="A485">
        <v>187</v>
      </c>
      <c r="B485">
        <v>5</v>
      </c>
      <c r="C485" t="s">
        <v>267</v>
      </c>
      <c r="D485" t="s">
        <v>1163</v>
      </c>
      <c r="E485" s="11">
        <v>15</v>
      </c>
      <c r="F485" s="11">
        <v>26</v>
      </c>
      <c r="G485">
        <v>1</v>
      </c>
      <c r="H485">
        <v>51</v>
      </c>
      <c r="I485" t="s">
        <v>1144</v>
      </c>
      <c r="J485" s="11">
        <f t="shared" si="21"/>
        <v>11</v>
      </c>
      <c r="K485" s="11">
        <f t="shared" si="22"/>
        <v>26</v>
      </c>
      <c r="L485" s="3">
        <f t="shared" si="23"/>
        <v>0.73333333333333339</v>
      </c>
    </row>
    <row r="486" spans="1:12" x14ac:dyDescent="0.25">
      <c r="A486">
        <v>187</v>
      </c>
      <c r="B486">
        <v>5</v>
      </c>
      <c r="C486" t="s">
        <v>62</v>
      </c>
      <c r="D486" t="s">
        <v>1151</v>
      </c>
      <c r="E486" s="11">
        <v>17</v>
      </c>
      <c r="F486" s="11">
        <v>29</v>
      </c>
      <c r="G486">
        <v>3</v>
      </c>
      <c r="H486">
        <v>11</v>
      </c>
      <c r="I486" t="s">
        <v>1144</v>
      </c>
      <c r="J486" s="11">
        <f t="shared" si="21"/>
        <v>36</v>
      </c>
      <c r="K486" s="11">
        <f t="shared" si="22"/>
        <v>87</v>
      </c>
      <c r="L486" s="3">
        <f t="shared" si="23"/>
        <v>0.70588235294117641</v>
      </c>
    </row>
    <row r="487" spans="1:12" x14ac:dyDescent="0.25">
      <c r="A487">
        <v>187</v>
      </c>
      <c r="B487">
        <v>5</v>
      </c>
      <c r="C487" t="s">
        <v>181</v>
      </c>
      <c r="D487" t="s">
        <v>1148</v>
      </c>
      <c r="E487" s="11">
        <v>16</v>
      </c>
      <c r="F487" s="11">
        <v>27</v>
      </c>
      <c r="G487">
        <v>1</v>
      </c>
      <c r="H487">
        <v>36</v>
      </c>
      <c r="I487" t="s">
        <v>1146</v>
      </c>
      <c r="J487" s="11">
        <f t="shared" si="21"/>
        <v>11</v>
      </c>
      <c r="K487" s="11">
        <f t="shared" si="22"/>
        <v>27</v>
      </c>
      <c r="L487" s="3">
        <f t="shared" si="23"/>
        <v>0.6875</v>
      </c>
    </row>
    <row r="488" spans="1:12" x14ac:dyDescent="0.25">
      <c r="A488">
        <v>188</v>
      </c>
      <c r="B488">
        <v>20</v>
      </c>
      <c r="C488" t="s">
        <v>197</v>
      </c>
      <c r="D488" t="s">
        <v>1147</v>
      </c>
      <c r="E488" s="11">
        <v>19</v>
      </c>
      <c r="F488" s="11">
        <v>31</v>
      </c>
      <c r="G488">
        <v>1</v>
      </c>
      <c r="H488">
        <v>58</v>
      </c>
      <c r="I488" t="s">
        <v>1144</v>
      </c>
      <c r="J488" s="11">
        <f t="shared" si="21"/>
        <v>12</v>
      </c>
      <c r="K488" s="11">
        <f t="shared" si="22"/>
        <v>31</v>
      </c>
      <c r="L488" s="3">
        <f t="shared" si="23"/>
        <v>0.63157894736842102</v>
      </c>
    </row>
    <row r="489" spans="1:12" x14ac:dyDescent="0.25">
      <c r="A489">
        <v>188</v>
      </c>
      <c r="B489">
        <v>20</v>
      </c>
      <c r="C489" t="s">
        <v>267</v>
      </c>
      <c r="D489" t="s">
        <v>1163</v>
      </c>
      <c r="E489" s="11">
        <v>15</v>
      </c>
      <c r="F489" s="11">
        <v>26</v>
      </c>
      <c r="G489">
        <v>2</v>
      </c>
      <c r="H489">
        <v>47</v>
      </c>
      <c r="I489" t="s">
        <v>1144</v>
      </c>
      <c r="J489" s="11">
        <f t="shared" si="21"/>
        <v>22</v>
      </c>
      <c r="K489" s="11">
        <f t="shared" si="22"/>
        <v>52</v>
      </c>
      <c r="L489" s="3">
        <f t="shared" si="23"/>
        <v>0.73333333333333339</v>
      </c>
    </row>
    <row r="490" spans="1:12" x14ac:dyDescent="0.25">
      <c r="A490">
        <v>189</v>
      </c>
      <c r="B490">
        <v>11</v>
      </c>
      <c r="C490" t="s">
        <v>88</v>
      </c>
      <c r="D490" t="s">
        <v>1158</v>
      </c>
      <c r="E490" s="11">
        <v>20</v>
      </c>
      <c r="F490" s="11">
        <v>34</v>
      </c>
      <c r="G490">
        <v>2</v>
      </c>
      <c r="H490">
        <v>42</v>
      </c>
      <c r="I490" t="s">
        <v>1146</v>
      </c>
      <c r="J490" s="11">
        <f t="shared" si="21"/>
        <v>28</v>
      </c>
      <c r="K490" s="11">
        <f t="shared" si="22"/>
        <v>68</v>
      </c>
      <c r="L490" s="3">
        <f t="shared" si="23"/>
        <v>0.7</v>
      </c>
    </row>
    <row r="491" spans="1:12" x14ac:dyDescent="0.25">
      <c r="A491">
        <v>189</v>
      </c>
      <c r="B491">
        <v>11</v>
      </c>
      <c r="C491" t="s">
        <v>267</v>
      </c>
      <c r="D491" t="s">
        <v>1163</v>
      </c>
      <c r="E491" s="11">
        <v>15</v>
      </c>
      <c r="F491" s="11">
        <v>26</v>
      </c>
      <c r="G491">
        <v>2</v>
      </c>
      <c r="H491">
        <v>22</v>
      </c>
      <c r="I491" t="s">
        <v>1146</v>
      </c>
      <c r="J491" s="11">
        <f t="shared" si="21"/>
        <v>22</v>
      </c>
      <c r="K491" s="11">
        <f t="shared" si="22"/>
        <v>52</v>
      </c>
      <c r="L491" s="3">
        <f t="shared" si="23"/>
        <v>0.73333333333333339</v>
      </c>
    </row>
    <row r="492" spans="1:12" x14ac:dyDescent="0.25">
      <c r="A492">
        <v>189</v>
      </c>
      <c r="B492">
        <v>11</v>
      </c>
      <c r="C492" t="s">
        <v>270</v>
      </c>
      <c r="D492" t="s">
        <v>1143</v>
      </c>
      <c r="E492" s="11">
        <v>14</v>
      </c>
      <c r="F492" s="11">
        <v>24</v>
      </c>
      <c r="G492">
        <v>3</v>
      </c>
      <c r="H492">
        <v>53</v>
      </c>
      <c r="I492" t="s">
        <v>1146</v>
      </c>
      <c r="J492" s="11">
        <f t="shared" si="21"/>
        <v>30</v>
      </c>
      <c r="K492" s="11">
        <f t="shared" si="22"/>
        <v>72</v>
      </c>
      <c r="L492" s="3">
        <f t="shared" si="23"/>
        <v>0.71428571428571419</v>
      </c>
    </row>
    <row r="493" spans="1:12" x14ac:dyDescent="0.25">
      <c r="A493">
        <v>190</v>
      </c>
      <c r="B493">
        <v>5</v>
      </c>
      <c r="C493" t="s">
        <v>128</v>
      </c>
      <c r="D493" t="s">
        <v>1162</v>
      </c>
      <c r="E493" s="11">
        <v>10</v>
      </c>
      <c r="F493" s="11">
        <v>18</v>
      </c>
      <c r="G493">
        <v>1</v>
      </c>
      <c r="H493">
        <v>39</v>
      </c>
      <c r="I493" t="s">
        <v>1144</v>
      </c>
      <c r="J493" s="11">
        <f t="shared" si="21"/>
        <v>8</v>
      </c>
      <c r="K493" s="11">
        <f t="shared" si="22"/>
        <v>18</v>
      </c>
      <c r="L493" s="3">
        <f t="shared" si="23"/>
        <v>0.8</v>
      </c>
    </row>
    <row r="494" spans="1:12" x14ac:dyDescent="0.25">
      <c r="A494">
        <v>190</v>
      </c>
      <c r="B494">
        <v>5</v>
      </c>
      <c r="C494" t="s">
        <v>76</v>
      </c>
      <c r="D494" t="s">
        <v>1149</v>
      </c>
      <c r="E494" s="11">
        <v>25</v>
      </c>
      <c r="F494" s="11">
        <v>40</v>
      </c>
      <c r="G494">
        <v>2</v>
      </c>
      <c r="H494">
        <v>45</v>
      </c>
      <c r="I494" t="s">
        <v>1144</v>
      </c>
      <c r="J494" s="11">
        <f t="shared" si="21"/>
        <v>30</v>
      </c>
      <c r="K494" s="11">
        <f t="shared" si="22"/>
        <v>80</v>
      </c>
      <c r="L494" s="3">
        <f t="shared" si="23"/>
        <v>0.60000000000000009</v>
      </c>
    </row>
    <row r="495" spans="1:12" x14ac:dyDescent="0.25">
      <c r="A495">
        <v>190</v>
      </c>
      <c r="B495">
        <v>5</v>
      </c>
      <c r="C495" t="s">
        <v>44</v>
      </c>
      <c r="D495" t="s">
        <v>1155</v>
      </c>
      <c r="E495" s="11">
        <v>21</v>
      </c>
      <c r="F495" s="11">
        <v>35</v>
      </c>
      <c r="G495">
        <v>1</v>
      </c>
      <c r="H495">
        <v>11</v>
      </c>
      <c r="I495" t="s">
        <v>1146</v>
      </c>
      <c r="J495" s="11">
        <f t="shared" si="21"/>
        <v>14</v>
      </c>
      <c r="K495" s="11">
        <f t="shared" si="22"/>
        <v>35</v>
      </c>
      <c r="L495" s="3">
        <f t="shared" si="23"/>
        <v>0.66666666666666674</v>
      </c>
    </row>
    <row r="496" spans="1:12" x14ac:dyDescent="0.25">
      <c r="A496">
        <v>190</v>
      </c>
      <c r="B496">
        <v>5</v>
      </c>
      <c r="C496" t="s">
        <v>342</v>
      </c>
      <c r="D496" t="s">
        <v>1160</v>
      </c>
      <c r="E496" s="11">
        <v>14</v>
      </c>
      <c r="F496" s="11">
        <v>23</v>
      </c>
      <c r="G496">
        <v>3</v>
      </c>
      <c r="H496">
        <v>7</v>
      </c>
      <c r="I496" t="s">
        <v>1146</v>
      </c>
      <c r="J496" s="11">
        <f t="shared" si="21"/>
        <v>27</v>
      </c>
      <c r="K496" s="11">
        <f t="shared" si="22"/>
        <v>69</v>
      </c>
      <c r="L496" s="3">
        <f t="shared" si="23"/>
        <v>0.64285714285714279</v>
      </c>
    </row>
    <row r="497" spans="1:12" x14ac:dyDescent="0.25">
      <c r="A497">
        <v>191</v>
      </c>
      <c r="B497">
        <v>12</v>
      </c>
      <c r="C497" t="s">
        <v>206</v>
      </c>
      <c r="D497" t="s">
        <v>1164</v>
      </c>
      <c r="E497" s="11">
        <v>15</v>
      </c>
      <c r="F497" s="11">
        <v>25</v>
      </c>
      <c r="G497">
        <v>3</v>
      </c>
      <c r="H497">
        <v>32</v>
      </c>
      <c r="I497" t="s">
        <v>1146</v>
      </c>
      <c r="J497" s="11">
        <f t="shared" si="21"/>
        <v>30</v>
      </c>
      <c r="K497" s="11">
        <f t="shared" si="22"/>
        <v>75</v>
      </c>
      <c r="L497" s="3">
        <f t="shared" si="23"/>
        <v>0.66666666666666674</v>
      </c>
    </row>
    <row r="498" spans="1:12" x14ac:dyDescent="0.25">
      <c r="A498">
        <v>191</v>
      </c>
      <c r="B498">
        <v>12</v>
      </c>
      <c r="C498" t="s">
        <v>62</v>
      </c>
      <c r="D498" t="s">
        <v>1151</v>
      </c>
      <c r="E498" s="11">
        <v>17</v>
      </c>
      <c r="F498" s="11">
        <v>29</v>
      </c>
      <c r="G498">
        <v>3</v>
      </c>
      <c r="H498">
        <v>55</v>
      </c>
      <c r="I498" t="s">
        <v>1144</v>
      </c>
      <c r="J498" s="11">
        <f t="shared" si="21"/>
        <v>36</v>
      </c>
      <c r="K498" s="11">
        <f t="shared" si="22"/>
        <v>87</v>
      </c>
      <c r="L498" s="3">
        <f t="shared" si="23"/>
        <v>0.70588235294117641</v>
      </c>
    </row>
    <row r="499" spans="1:12" x14ac:dyDescent="0.25">
      <c r="A499">
        <v>192</v>
      </c>
      <c r="B499">
        <v>17</v>
      </c>
      <c r="C499" t="s">
        <v>206</v>
      </c>
      <c r="D499" t="s">
        <v>1164</v>
      </c>
      <c r="E499" s="11">
        <v>15</v>
      </c>
      <c r="F499" s="11">
        <v>25</v>
      </c>
      <c r="G499">
        <v>3</v>
      </c>
      <c r="H499">
        <v>26</v>
      </c>
      <c r="I499" t="s">
        <v>1144</v>
      </c>
      <c r="J499" s="11">
        <f t="shared" si="21"/>
        <v>30</v>
      </c>
      <c r="K499" s="11">
        <f t="shared" si="22"/>
        <v>75</v>
      </c>
      <c r="L499" s="3">
        <f t="shared" si="23"/>
        <v>0.66666666666666674</v>
      </c>
    </row>
    <row r="500" spans="1:12" x14ac:dyDescent="0.25">
      <c r="A500">
        <v>193</v>
      </c>
      <c r="B500">
        <v>3</v>
      </c>
      <c r="C500" t="s">
        <v>267</v>
      </c>
      <c r="D500" t="s">
        <v>1163</v>
      </c>
      <c r="E500" s="11">
        <v>15</v>
      </c>
      <c r="F500" s="11">
        <v>26</v>
      </c>
      <c r="G500">
        <v>2</v>
      </c>
      <c r="H500">
        <v>57</v>
      </c>
      <c r="I500" t="s">
        <v>1146</v>
      </c>
      <c r="J500" s="11">
        <f t="shared" si="21"/>
        <v>22</v>
      </c>
      <c r="K500" s="11">
        <f t="shared" si="22"/>
        <v>52</v>
      </c>
      <c r="L500" s="3">
        <f t="shared" si="23"/>
        <v>0.73333333333333339</v>
      </c>
    </row>
    <row r="501" spans="1:12" x14ac:dyDescent="0.25">
      <c r="A501">
        <v>193</v>
      </c>
      <c r="B501">
        <v>3</v>
      </c>
      <c r="C501" t="s">
        <v>117</v>
      </c>
      <c r="D501" t="s">
        <v>1150</v>
      </c>
      <c r="E501" s="11">
        <v>22</v>
      </c>
      <c r="F501" s="11">
        <v>36</v>
      </c>
      <c r="G501">
        <v>2</v>
      </c>
      <c r="H501">
        <v>59</v>
      </c>
      <c r="I501" t="s">
        <v>1144</v>
      </c>
      <c r="J501" s="11">
        <f t="shared" si="21"/>
        <v>28</v>
      </c>
      <c r="K501" s="11">
        <f t="shared" si="22"/>
        <v>72</v>
      </c>
      <c r="L501" s="3">
        <f t="shared" si="23"/>
        <v>0.63636363636363646</v>
      </c>
    </row>
    <row r="502" spans="1:12" x14ac:dyDescent="0.25">
      <c r="A502">
        <v>193</v>
      </c>
      <c r="B502">
        <v>3</v>
      </c>
      <c r="C502" t="s">
        <v>181</v>
      </c>
      <c r="D502" t="s">
        <v>1148</v>
      </c>
      <c r="E502" s="11">
        <v>16</v>
      </c>
      <c r="F502" s="11">
        <v>27</v>
      </c>
      <c r="G502">
        <v>1</v>
      </c>
      <c r="H502">
        <v>31</v>
      </c>
      <c r="I502" t="s">
        <v>1146</v>
      </c>
      <c r="J502" s="11">
        <f t="shared" si="21"/>
        <v>11</v>
      </c>
      <c r="K502" s="11">
        <f t="shared" si="22"/>
        <v>27</v>
      </c>
      <c r="L502" s="3">
        <f t="shared" si="23"/>
        <v>0.6875</v>
      </c>
    </row>
    <row r="503" spans="1:12" x14ac:dyDescent="0.25">
      <c r="A503">
        <v>193</v>
      </c>
      <c r="B503">
        <v>3</v>
      </c>
      <c r="C503" t="s">
        <v>342</v>
      </c>
      <c r="D503" t="s">
        <v>1160</v>
      </c>
      <c r="E503" s="11">
        <v>14</v>
      </c>
      <c r="F503" s="11">
        <v>23</v>
      </c>
      <c r="G503">
        <v>3</v>
      </c>
      <c r="H503">
        <v>24</v>
      </c>
      <c r="I503" t="s">
        <v>1144</v>
      </c>
      <c r="J503" s="11">
        <f t="shared" si="21"/>
        <v>27</v>
      </c>
      <c r="K503" s="11">
        <f t="shared" si="22"/>
        <v>69</v>
      </c>
      <c r="L503" s="3">
        <f t="shared" si="23"/>
        <v>0.64285714285714279</v>
      </c>
    </row>
    <row r="504" spans="1:12" x14ac:dyDescent="0.25">
      <c r="A504">
        <v>194</v>
      </c>
      <c r="B504">
        <v>3</v>
      </c>
      <c r="C504" t="s">
        <v>450</v>
      </c>
      <c r="D504" t="s">
        <v>1152</v>
      </c>
      <c r="E504" s="11">
        <v>20</v>
      </c>
      <c r="F504" s="11">
        <v>33</v>
      </c>
      <c r="G504">
        <v>2</v>
      </c>
      <c r="H504">
        <v>18</v>
      </c>
      <c r="I504" t="s">
        <v>1144</v>
      </c>
      <c r="J504" s="11">
        <f t="shared" si="21"/>
        <v>26</v>
      </c>
      <c r="K504" s="11">
        <f t="shared" si="22"/>
        <v>66</v>
      </c>
      <c r="L504" s="3">
        <f t="shared" si="23"/>
        <v>0.64999999999999991</v>
      </c>
    </row>
    <row r="505" spans="1:12" x14ac:dyDescent="0.25">
      <c r="A505">
        <v>194</v>
      </c>
      <c r="B505">
        <v>3</v>
      </c>
      <c r="C505" t="s">
        <v>111</v>
      </c>
      <c r="D505" t="s">
        <v>1145</v>
      </c>
      <c r="E505" s="11">
        <v>18</v>
      </c>
      <c r="F505" s="11">
        <v>30</v>
      </c>
      <c r="G505">
        <v>1</v>
      </c>
      <c r="H505">
        <v>50</v>
      </c>
      <c r="I505" t="s">
        <v>1144</v>
      </c>
      <c r="J505" s="11">
        <f t="shared" si="21"/>
        <v>12</v>
      </c>
      <c r="K505" s="11">
        <f t="shared" si="22"/>
        <v>30</v>
      </c>
      <c r="L505" s="3">
        <f t="shared" si="23"/>
        <v>0.66666666666666674</v>
      </c>
    </row>
    <row r="506" spans="1:12" x14ac:dyDescent="0.25">
      <c r="A506">
        <v>195</v>
      </c>
      <c r="B506">
        <v>2</v>
      </c>
      <c r="C506" t="s">
        <v>206</v>
      </c>
      <c r="D506" t="s">
        <v>1164</v>
      </c>
      <c r="E506" s="11">
        <v>15</v>
      </c>
      <c r="F506" s="11">
        <v>25</v>
      </c>
      <c r="G506">
        <v>2</v>
      </c>
      <c r="H506">
        <v>51</v>
      </c>
      <c r="I506" t="s">
        <v>1144</v>
      </c>
      <c r="J506" s="11">
        <f t="shared" si="21"/>
        <v>20</v>
      </c>
      <c r="K506" s="11">
        <f t="shared" si="22"/>
        <v>50</v>
      </c>
      <c r="L506" s="3">
        <f t="shared" si="23"/>
        <v>0.66666666666666674</v>
      </c>
    </row>
    <row r="507" spans="1:12" x14ac:dyDescent="0.25">
      <c r="A507">
        <v>196</v>
      </c>
      <c r="B507">
        <v>4</v>
      </c>
      <c r="C507" t="s">
        <v>252</v>
      </c>
      <c r="D507" t="s">
        <v>1159</v>
      </c>
      <c r="E507" s="11">
        <v>12</v>
      </c>
      <c r="F507" s="11">
        <v>20</v>
      </c>
      <c r="G507">
        <v>3</v>
      </c>
      <c r="H507">
        <v>34</v>
      </c>
      <c r="I507" t="s">
        <v>1146</v>
      </c>
      <c r="J507" s="11">
        <f t="shared" si="21"/>
        <v>24</v>
      </c>
      <c r="K507" s="11">
        <f t="shared" si="22"/>
        <v>60</v>
      </c>
      <c r="L507" s="3">
        <f t="shared" si="23"/>
        <v>0.66666666666666674</v>
      </c>
    </row>
    <row r="508" spans="1:12" x14ac:dyDescent="0.25">
      <c r="A508">
        <v>196</v>
      </c>
      <c r="B508">
        <v>4</v>
      </c>
      <c r="C508" t="s">
        <v>342</v>
      </c>
      <c r="D508" t="s">
        <v>1160</v>
      </c>
      <c r="E508" s="11">
        <v>14</v>
      </c>
      <c r="F508" s="11">
        <v>23</v>
      </c>
      <c r="G508">
        <v>2</v>
      </c>
      <c r="H508">
        <v>51</v>
      </c>
      <c r="I508" t="s">
        <v>1144</v>
      </c>
      <c r="J508" s="11">
        <f t="shared" si="21"/>
        <v>18</v>
      </c>
      <c r="K508" s="11">
        <f t="shared" si="22"/>
        <v>46</v>
      </c>
      <c r="L508" s="3">
        <f t="shared" si="23"/>
        <v>0.64285714285714279</v>
      </c>
    </row>
    <row r="509" spans="1:12" x14ac:dyDescent="0.25">
      <c r="A509">
        <v>196</v>
      </c>
      <c r="B509">
        <v>4</v>
      </c>
      <c r="C509" t="s">
        <v>62</v>
      </c>
      <c r="D509" t="s">
        <v>1151</v>
      </c>
      <c r="E509" s="11">
        <v>17</v>
      </c>
      <c r="F509" s="11">
        <v>29</v>
      </c>
      <c r="G509">
        <v>1</v>
      </c>
      <c r="H509">
        <v>47</v>
      </c>
      <c r="I509" t="s">
        <v>1146</v>
      </c>
      <c r="J509" s="11">
        <f t="shared" si="21"/>
        <v>12</v>
      </c>
      <c r="K509" s="11">
        <f t="shared" si="22"/>
        <v>29</v>
      </c>
      <c r="L509" s="3">
        <f t="shared" si="23"/>
        <v>0.70588235294117641</v>
      </c>
    </row>
    <row r="510" spans="1:12" x14ac:dyDescent="0.25">
      <c r="A510">
        <v>196</v>
      </c>
      <c r="B510">
        <v>4</v>
      </c>
      <c r="C510" t="s">
        <v>68</v>
      </c>
      <c r="D510" t="s">
        <v>1153</v>
      </c>
      <c r="E510" s="11">
        <v>16</v>
      </c>
      <c r="F510" s="11">
        <v>28</v>
      </c>
      <c r="G510">
        <v>2</v>
      </c>
      <c r="H510">
        <v>44</v>
      </c>
      <c r="I510" t="s">
        <v>1146</v>
      </c>
      <c r="J510" s="11">
        <f t="shared" si="21"/>
        <v>24</v>
      </c>
      <c r="K510" s="11">
        <f t="shared" si="22"/>
        <v>56</v>
      </c>
      <c r="L510" s="3">
        <f t="shared" si="23"/>
        <v>0.75</v>
      </c>
    </row>
    <row r="511" spans="1:12" x14ac:dyDescent="0.25">
      <c r="A511">
        <v>197</v>
      </c>
      <c r="B511">
        <v>5</v>
      </c>
      <c r="C511" t="s">
        <v>88</v>
      </c>
      <c r="D511" t="s">
        <v>1158</v>
      </c>
      <c r="E511" s="11">
        <v>20</v>
      </c>
      <c r="F511" s="11">
        <v>34</v>
      </c>
      <c r="G511">
        <v>3</v>
      </c>
      <c r="H511">
        <v>22</v>
      </c>
      <c r="I511" t="s">
        <v>1144</v>
      </c>
      <c r="J511" s="11">
        <f t="shared" si="21"/>
        <v>42</v>
      </c>
      <c r="K511" s="11">
        <f t="shared" si="22"/>
        <v>102</v>
      </c>
      <c r="L511" s="3">
        <f t="shared" si="23"/>
        <v>0.7</v>
      </c>
    </row>
    <row r="512" spans="1:12" x14ac:dyDescent="0.25">
      <c r="A512">
        <v>197</v>
      </c>
      <c r="B512">
        <v>5</v>
      </c>
      <c r="C512" t="s">
        <v>181</v>
      </c>
      <c r="D512" t="s">
        <v>1148</v>
      </c>
      <c r="E512" s="11">
        <v>16</v>
      </c>
      <c r="F512" s="11">
        <v>27</v>
      </c>
      <c r="G512">
        <v>1</v>
      </c>
      <c r="H512">
        <v>50</v>
      </c>
      <c r="I512" t="s">
        <v>1144</v>
      </c>
      <c r="J512" s="11">
        <f t="shared" si="21"/>
        <v>11</v>
      </c>
      <c r="K512" s="11">
        <f t="shared" si="22"/>
        <v>27</v>
      </c>
      <c r="L512" s="3">
        <f t="shared" si="23"/>
        <v>0.6875</v>
      </c>
    </row>
    <row r="513" spans="1:12" x14ac:dyDescent="0.25">
      <c r="A513">
        <v>198</v>
      </c>
      <c r="B513">
        <v>9</v>
      </c>
      <c r="C513" t="s">
        <v>181</v>
      </c>
      <c r="D513" t="s">
        <v>1148</v>
      </c>
      <c r="E513" s="11">
        <v>16</v>
      </c>
      <c r="F513" s="11">
        <v>27</v>
      </c>
      <c r="G513">
        <v>2</v>
      </c>
      <c r="H513">
        <v>33</v>
      </c>
      <c r="I513" t="s">
        <v>1144</v>
      </c>
      <c r="J513" s="11">
        <f t="shared" si="21"/>
        <v>22</v>
      </c>
      <c r="K513" s="11">
        <f t="shared" si="22"/>
        <v>54</v>
      </c>
      <c r="L513" s="3">
        <f t="shared" si="23"/>
        <v>0.6875</v>
      </c>
    </row>
    <row r="514" spans="1:12" x14ac:dyDescent="0.25">
      <c r="A514">
        <v>199</v>
      </c>
      <c r="B514">
        <v>11</v>
      </c>
      <c r="C514" t="s">
        <v>62</v>
      </c>
      <c r="D514" t="s">
        <v>1151</v>
      </c>
      <c r="E514" s="11">
        <v>17</v>
      </c>
      <c r="F514" s="11">
        <v>29</v>
      </c>
      <c r="G514">
        <v>3</v>
      </c>
      <c r="H514">
        <v>31</v>
      </c>
      <c r="I514" t="s">
        <v>1144</v>
      </c>
      <c r="J514" s="11">
        <f t="shared" si="21"/>
        <v>36</v>
      </c>
      <c r="K514" s="11">
        <f t="shared" si="22"/>
        <v>87</v>
      </c>
      <c r="L514" s="3">
        <f t="shared" si="23"/>
        <v>0.70588235294117641</v>
      </c>
    </row>
    <row r="515" spans="1:12" x14ac:dyDescent="0.25">
      <c r="A515">
        <v>199</v>
      </c>
      <c r="B515">
        <v>11</v>
      </c>
      <c r="C515" t="s">
        <v>44</v>
      </c>
      <c r="D515" t="s">
        <v>1155</v>
      </c>
      <c r="E515" s="11">
        <v>21</v>
      </c>
      <c r="F515" s="11">
        <v>35</v>
      </c>
      <c r="G515">
        <v>3</v>
      </c>
      <c r="H515">
        <v>41</v>
      </c>
      <c r="I515" t="s">
        <v>1146</v>
      </c>
      <c r="J515" s="11">
        <f t="shared" ref="J515:J578" si="24">G515*(F515-E515)</f>
        <v>42</v>
      </c>
      <c r="K515" s="11">
        <f t="shared" ref="K515:K578" si="25">F515*G515</f>
        <v>105</v>
      </c>
      <c r="L515" s="3">
        <f t="shared" ref="L515:L578" si="26">(F515/E515)-1</f>
        <v>0.66666666666666674</v>
      </c>
    </row>
    <row r="516" spans="1:12" x14ac:dyDescent="0.25">
      <c r="A516">
        <v>199</v>
      </c>
      <c r="B516">
        <v>11</v>
      </c>
      <c r="C516" t="s">
        <v>113</v>
      </c>
      <c r="D516" t="s">
        <v>1161</v>
      </c>
      <c r="E516" s="11">
        <v>13</v>
      </c>
      <c r="F516" s="11">
        <v>21</v>
      </c>
      <c r="G516">
        <v>2</v>
      </c>
      <c r="H516">
        <v>18</v>
      </c>
      <c r="I516" t="s">
        <v>1146</v>
      </c>
      <c r="J516" s="11">
        <f t="shared" si="24"/>
        <v>16</v>
      </c>
      <c r="K516" s="11">
        <f t="shared" si="25"/>
        <v>42</v>
      </c>
      <c r="L516" s="3">
        <f t="shared" si="26"/>
        <v>0.61538461538461542</v>
      </c>
    </row>
    <row r="517" spans="1:12" x14ac:dyDescent="0.25">
      <c r="A517">
        <v>199</v>
      </c>
      <c r="B517">
        <v>11</v>
      </c>
      <c r="C517" t="s">
        <v>181</v>
      </c>
      <c r="D517" t="s">
        <v>1148</v>
      </c>
      <c r="E517" s="11">
        <v>16</v>
      </c>
      <c r="F517" s="11">
        <v>27</v>
      </c>
      <c r="G517">
        <v>1</v>
      </c>
      <c r="H517">
        <v>52</v>
      </c>
      <c r="I517" t="s">
        <v>1146</v>
      </c>
      <c r="J517" s="11">
        <f t="shared" si="24"/>
        <v>11</v>
      </c>
      <c r="K517" s="11">
        <f t="shared" si="25"/>
        <v>27</v>
      </c>
      <c r="L517" s="3">
        <f t="shared" si="26"/>
        <v>0.6875</v>
      </c>
    </row>
    <row r="518" spans="1:12" x14ac:dyDescent="0.25">
      <c r="A518">
        <v>200</v>
      </c>
      <c r="B518">
        <v>11</v>
      </c>
      <c r="C518" t="s">
        <v>191</v>
      </c>
      <c r="D518" t="s">
        <v>1154</v>
      </c>
      <c r="E518" s="11">
        <v>11</v>
      </c>
      <c r="F518" s="11">
        <v>19</v>
      </c>
      <c r="G518">
        <v>2</v>
      </c>
      <c r="H518">
        <v>39</v>
      </c>
      <c r="I518" t="s">
        <v>1144</v>
      </c>
      <c r="J518" s="11">
        <f t="shared" si="24"/>
        <v>16</v>
      </c>
      <c r="K518" s="11">
        <f t="shared" si="25"/>
        <v>38</v>
      </c>
      <c r="L518" s="3">
        <f t="shared" si="26"/>
        <v>0.72727272727272729</v>
      </c>
    </row>
    <row r="519" spans="1:12" x14ac:dyDescent="0.25">
      <c r="A519">
        <v>200</v>
      </c>
      <c r="B519">
        <v>11</v>
      </c>
      <c r="C519" t="s">
        <v>206</v>
      </c>
      <c r="D519" t="s">
        <v>1164</v>
      </c>
      <c r="E519" s="11">
        <v>15</v>
      </c>
      <c r="F519" s="11">
        <v>25</v>
      </c>
      <c r="G519">
        <v>2</v>
      </c>
      <c r="H519">
        <v>28</v>
      </c>
      <c r="I519" t="s">
        <v>1146</v>
      </c>
      <c r="J519" s="11">
        <f t="shared" si="24"/>
        <v>20</v>
      </c>
      <c r="K519" s="11">
        <f t="shared" si="25"/>
        <v>50</v>
      </c>
      <c r="L519" s="3">
        <f t="shared" si="26"/>
        <v>0.66666666666666674</v>
      </c>
    </row>
    <row r="520" spans="1:12" x14ac:dyDescent="0.25">
      <c r="A520">
        <v>201</v>
      </c>
      <c r="B520">
        <v>3</v>
      </c>
      <c r="C520" t="s">
        <v>270</v>
      </c>
      <c r="D520" t="s">
        <v>1143</v>
      </c>
      <c r="E520" s="11">
        <v>14</v>
      </c>
      <c r="F520" s="11">
        <v>24</v>
      </c>
      <c r="G520">
        <v>3</v>
      </c>
      <c r="H520">
        <v>58</v>
      </c>
      <c r="I520" t="s">
        <v>1146</v>
      </c>
      <c r="J520" s="11">
        <f t="shared" si="24"/>
        <v>30</v>
      </c>
      <c r="K520" s="11">
        <f t="shared" si="25"/>
        <v>72</v>
      </c>
      <c r="L520" s="3">
        <f t="shared" si="26"/>
        <v>0.71428571428571419</v>
      </c>
    </row>
    <row r="521" spans="1:12" x14ac:dyDescent="0.25">
      <c r="A521">
        <v>202</v>
      </c>
      <c r="B521">
        <v>16</v>
      </c>
      <c r="C521" t="s">
        <v>117</v>
      </c>
      <c r="D521" t="s">
        <v>1150</v>
      </c>
      <c r="E521" s="11">
        <v>22</v>
      </c>
      <c r="F521" s="11">
        <v>36</v>
      </c>
      <c r="G521">
        <v>2</v>
      </c>
      <c r="H521">
        <v>46</v>
      </c>
      <c r="I521" t="s">
        <v>1146</v>
      </c>
      <c r="J521" s="11">
        <f t="shared" si="24"/>
        <v>28</v>
      </c>
      <c r="K521" s="11">
        <f t="shared" si="25"/>
        <v>72</v>
      </c>
      <c r="L521" s="3">
        <f t="shared" si="26"/>
        <v>0.63636363636363646</v>
      </c>
    </row>
    <row r="522" spans="1:12" x14ac:dyDescent="0.25">
      <c r="A522">
        <v>202</v>
      </c>
      <c r="B522">
        <v>16</v>
      </c>
      <c r="C522" t="s">
        <v>76</v>
      </c>
      <c r="D522" t="s">
        <v>1149</v>
      </c>
      <c r="E522" s="11">
        <v>25</v>
      </c>
      <c r="F522" s="11">
        <v>40</v>
      </c>
      <c r="G522">
        <v>2</v>
      </c>
      <c r="H522">
        <v>47</v>
      </c>
      <c r="I522" t="s">
        <v>1144</v>
      </c>
      <c r="J522" s="11">
        <f t="shared" si="24"/>
        <v>30</v>
      </c>
      <c r="K522" s="11">
        <f t="shared" si="25"/>
        <v>80</v>
      </c>
      <c r="L522" s="3">
        <f t="shared" si="26"/>
        <v>0.60000000000000009</v>
      </c>
    </row>
    <row r="523" spans="1:12" x14ac:dyDescent="0.25">
      <c r="A523">
        <v>202</v>
      </c>
      <c r="B523">
        <v>16</v>
      </c>
      <c r="C523" t="s">
        <v>270</v>
      </c>
      <c r="D523" t="s">
        <v>1143</v>
      </c>
      <c r="E523" s="11">
        <v>14</v>
      </c>
      <c r="F523" s="11">
        <v>24</v>
      </c>
      <c r="G523">
        <v>1</v>
      </c>
      <c r="H523">
        <v>5</v>
      </c>
      <c r="I523" t="s">
        <v>1144</v>
      </c>
      <c r="J523" s="11">
        <f t="shared" si="24"/>
        <v>10</v>
      </c>
      <c r="K523" s="11">
        <f t="shared" si="25"/>
        <v>24</v>
      </c>
      <c r="L523" s="3">
        <f t="shared" si="26"/>
        <v>0.71428571428571419</v>
      </c>
    </row>
    <row r="524" spans="1:12" x14ac:dyDescent="0.25">
      <c r="A524">
        <v>202</v>
      </c>
      <c r="B524">
        <v>16</v>
      </c>
      <c r="C524" t="s">
        <v>111</v>
      </c>
      <c r="D524" t="s">
        <v>1145</v>
      </c>
      <c r="E524" s="11">
        <v>18</v>
      </c>
      <c r="F524" s="11">
        <v>30</v>
      </c>
      <c r="G524">
        <v>1</v>
      </c>
      <c r="H524">
        <v>58</v>
      </c>
      <c r="I524" t="s">
        <v>1144</v>
      </c>
      <c r="J524" s="11">
        <f t="shared" si="24"/>
        <v>12</v>
      </c>
      <c r="K524" s="11">
        <f t="shared" si="25"/>
        <v>30</v>
      </c>
      <c r="L524" s="3">
        <f t="shared" si="26"/>
        <v>0.66666666666666674</v>
      </c>
    </row>
    <row r="525" spans="1:12" x14ac:dyDescent="0.25">
      <c r="A525">
        <v>203</v>
      </c>
      <c r="B525">
        <v>5</v>
      </c>
      <c r="C525" t="s">
        <v>197</v>
      </c>
      <c r="D525" t="s">
        <v>1147</v>
      </c>
      <c r="E525" s="11">
        <v>19</v>
      </c>
      <c r="F525" s="11">
        <v>31</v>
      </c>
      <c r="G525">
        <v>3</v>
      </c>
      <c r="H525">
        <v>51</v>
      </c>
      <c r="I525" t="s">
        <v>1144</v>
      </c>
      <c r="J525" s="11">
        <f t="shared" si="24"/>
        <v>36</v>
      </c>
      <c r="K525" s="11">
        <f t="shared" si="25"/>
        <v>93</v>
      </c>
      <c r="L525" s="3">
        <f t="shared" si="26"/>
        <v>0.63157894736842102</v>
      </c>
    </row>
    <row r="526" spans="1:12" x14ac:dyDescent="0.25">
      <c r="A526">
        <v>203</v>
      </c>
      <c r="B526">
        <v>5</v>
      </c>
      <c r="C526" t="s">
        <v>113</v>
      </c>
      <c r="D526" t="s">
        <v>1161</v>
      </c>
      <c r="E526" s="11">
        <v>13</v>
      </c>
      <c r="F526" s="11">
        <v>21</v>
      </c>
      <c r="G526">
        <v>3</v>
      </c>
      <c r="H526">
        <v>34</v>
      </c>
      <c r="I526" t="s">
        <v>1146</v>
      </c>
      <c r="J526" s="11">
        <f t="shared" si="24"/>
        <v>24</v>
      </c>
      <c r="K526" s="11">
        <f t="shared" si="25"/>
        <v>63</v>
      </c>
      <c r="L526" s="3">
        <f t="shared" si="26"/>
        <v>0.61538461538461542</v>
      </c>
    </row>
    <row r="527" spans="1:12" x14ac:dyDescent="0.25">
      <c r="A527">
        <v>204</v>
      </c>
      <c r="B527">
        <v>16</v>
      </c>
      <c r="C527" t="s">
        <v>270</v>
      </c>
      <c r="D527" t="s">
        <v>1143</v>
      </c>
      <c r="E527" s="11">
        <v>14</v>
      </c>
      <c r="F527" s="11">
        <v>24</v>
      </c>
      <c r="G527">
        <v>2</v>
      </c>
      <c r="H527">
        <v>21</v>
      </c>
      <c r="I527" t="s">
        <v>1144</v>
      </c>
      <c r="J527" s="11">
        <f t="shared" si="24"/>
        <v>20</v>
      </c>
      <c r="K527" s="11">
        <f t="shared" si="25"/>
        <v>48</v>
      </c>
      <c r="L527" s="3">
        <f t="shared" si="26"/>
        <v>0.71428571428571419</v>
      </c>
    </row>
    <row r="528" spans="1:12" x14ac:dyDescent="0.25">
      <c r="A528">
        <v>205</v>
      </c>
      <c r="B528">
        <v>14</v>
      </c>
      <c r="C528" t="s">
        <v>425</v>
      </c>
      <c r="D528" t="s">
        <v>1156</v>
      </c>
      <c r="E528" s="11">
        <v>19</v>
      </c>
      <c r="F528" s="11">
        <v>32</v>
      </c>
      <c r="G528">
        <v>1</v>
      </c>
      <c r="H528">
        <v>34</v>
      </c>
      <c r="I528" t="s">
        <v>1144</v>
      </c>
      <c r="J528" s="11">
        <f t="shared" si="24"/>
        <v>13</v>
      </c>
      <c r="K528" s="11">
        <f t="shared" si="25"/>
        <v>32</v>
      </c>
      <c r="L528" s="3">
        <f t="shared" si="26"/>
        <v>0.68421052631578938</v>
      </c>
    </row>
    <row r="529" spans="1:12" x14ac:dyDescent="0.25">
      <c r="A529">
        <v>205</v>
      </c>
      <c r="B529">
        <v>14</v>
      </c>
      <c r="C529" t="s">
        <v>62</v>
      </c>
      <c r="D529" t="s">
        <v>1151</v>
      </c>
      <c r="E529" s="11">
        <v>17</v>
      </c>
      <c r="F529" s="11">
        <v>29</v>
      </c>
      <c r="G529">
        <v>1</v>
      </c>
      <c r="H529">
        <v>52</v>
      </c>
      <c r="I529" t="s">
        <v>1146</v>
      </c>
      <c r="J529" s="11">
        <f t="shared" si="24"/>
        <v>12</v>
      </c>
      <c r="K529" s="11">
        <f t="shared" si="25"/>
        <v>29</v>
      </c>
      <c r="L529" s="3">
        <f t="shared" si="26"/>
        <v>0.70588235294117641</v>
      </c>
    </row>
    <row r="530" spans="1:12" x14ac:dyDescent="0.25">
      <c r="A530">
        <v>206</v>
      </c>
      <c r="B530">
        <v>4</v>
      </c>
      <c r="C530" t="s">
        <v>111</v>
      </c>
      <c r="D530" t="s">
        <v>1145</v>
      </c>
      <c r="E530" s="11">
        <v>18</v>
      </c>
      <c r="F530" s="11">
        <v>30</v>
      </c>
      <c r="G530">
        <v>1</v>
      </c>
      <c r="H530">
        <v>58</v>
      </c>
      <c r="I530" t="s">
        <v>1146</v>
      </c>
      <c r="J530" s="11">
        <f t="shared" si="24"/>
        <v>12</v>
      </c>
      <c r="K530" s="11">
        <f t="shared" si="25"/>
        <v>30</v>
      </c>
      <c r="L530" s="3">
        <f t="shared" si="26"/>
        <v>0.66666666666666674</v>
      </c>
    </row>
    <row r="531" spans="1:12" x14ac:dyDescent="0.25">
      <c r="A531">
        <v>207</v>
      </c>
      <c r="B531">
        <v>20</v>
      </c>
      <c r="C531" t="s">
        <v>267</v>
      </c>
      <c r="D531" t="s">
        <v>1163</v>
      </c>
      <c r="E531" s="11">
        <v>15</v>
      </c>
      <c r="F531" s="11">
        <v>26</v>
      </c>
      <c r="G531">
        <v>2</v>
      </c>
      <c r="H531">
        <v>37</v>
      </c>
      <c r="I531" t="s">
        <v>1144</v>
      </c>
      <c r="J531" s="11">
        <f t="shared" si="24"/>
        <v>22</v>
      </c>
      <c r="K531" s="11">
        <f t="shared" si="25"/>
        <v>52</v>
      </c>
      <c r="L531" s="3">
        <f t="shared" si="26"/>
        <v>0.73333333333333339</v>
      </c>
    </row>
    <row r="532" spans="1:12" x14ac:dyDescent="0.25">
      <c r="A532">
        <v>207</v>
      </c>
      <c r="B532">
        <v>20</v>
      </c>
      <c r="C532" t="s">
        <v>44</v>
      </c>
      <c r="D532" t="s">
        <v>1155</v>
      </c>
      <c r="E532" s="11">
        <v>21</v>
      </c>
      <c r="F532" s="11">
        <v>35</v>
      </c>
      <c r="G532">
        <v>1</v>
      </c>
      <c r="H532">
        <v>55</v>
      </c>
      <c r="I532" t="s">
        <v>1146</v>
      </c>
      <c r="J532" s="11">
        <f t="shared" si="24"/>
        <v>14</v>
      </c>
      <c r="K532" s="11">
        <f t="shared" si="25"/>
        <v>35</v>
      </c>
      <c r="L532" s="3">
        <f t="shared" si="26"/>
        <v>0.66666666666666674</v>
      </c>
    </row>
    <row r="533" spans="1:12" x14ac:dyDescent="0.25">
      <c r="A533">
        <v>207</v>
      </c>
      <c r="B533">
        <v>20</v>
      </c>
      <c r="C533" t="s">
        <v>197</v>
      </c>
      <c r="D533" t="s">
        <v>1147</v>
      </c>
      <c r="E533" s="11">
        <v>19</v>
      </c>
      <c r="F533" s="11">
        <v>31</v>
      </c>
      <c r="G533">
        <v>3</v>
      </c>
      <c r="H533">
        <v>19</v>
      </c>
      <c r="I533" t="s">
        <v>1146</v>
      </c>
      <c r="J533" s="11">
        <f t="shared" si="24"/>
        <v>36</v>
      </c>
      <c r="K533" s="11">
        <f t="shared" si="25"/>
        <v>93</v>
      </c>
      <c r="L533" s="3">
        <f t="shared" si="26"/>
        <v>0.63157894736842102</v>
      </c>
    </row>
    <row r="534" spans="1:12" x14ac:dyDescent="0.25">
      <c r="A534">
        <v>208</v>
      </c>
      <c r="B534">
        <v>16</v>
      </c>
      <c r="C534" t="s">
        <v>425</v>
      </c>
      <c r="D534" t="s">
        <v>1156</v>
      </c>
      <c r="E534" s="11">
        <v>19</v>
      </c>
      <c r="F534" s="11">
        <v>32</v>
      </c>
      <c r="G534">
        <v>1</v>
      </c>
      <c r="H534">
        <v>18</v>
      </c>
      <c r="I534" t="s">
        <v>1146</v>
      </c>
      <c r="J534" s="11">
        <f t="shared" si="24"/>
        <v>13</v>
      </c>
      <c r="K534" s="11">
        <f t="shared" si="25"/>
        <v>32</v>
      </c>
      <c r="L534" s="3">
        <f t="shared" si="26"/>
        <v>0.68421052631578938</v>
      </c>
    </row>
    <row r="535" spans="1:12" x14ac:dyDescent="0.25">
      <c r="A535">
        <v>208</v>
      </c>
      <c r="B535">
        <v>16</v>
      </c>
      <c r="C535" t="s">
        <v>117</v>
      </c>
      <c r="D535" t="s">
        <v>1150</v>
      </c>
      <c r="E535" s="11">
        <v>22</v>
      </c>
      <c r="F535" s="11">
        <v>36</v>
      </c>
      <c r="G535">
        <v>3</v>
      </c>
      <c r="H535">
        <v>29</v>
      </c>
      <c r="I535" t="s">
        <v>1146</v>
      </c>
      <c r="J535" s="11">
        <f t="shared" si="24"/>
        <v>42</v>
      </c>
      <c r="K535" s="11">
        <f t="shared" si="25"/>
        <v>108</v>
      </c>
      <c r="L535" s="3">
        <f t="shared" si="26"/>
        <v>0.63636363636363646</v>
      </c>
    </row>
    <row r="536" spans="1:12" x14ac:dyDescent="0.25">
      <c r="A536">
        <v>208</v>
      </c>
      <c r="B536">
        <v>16</v>
      </c>
      <c r="C536" t="s">
        <v>252</v>
      </c>
      <c r="D536" t="s">
        <v>1159</v>
      </c>
      <c r="E536" s="11">
        <v>12</v>
      </c>
      <c r="F536" s="11">
        <v>20</v>
      </c>
      <c r="G536">
        <v>2</v>
      </c>
      <c r="H536">
        <v>53</v>
      </c>
      <c r="I536" t="s">
        <v>1144</v>
      </c>
      <c r="J536" s="11">
        <f t="shared" si="24"/>
        <v>16</v>
      </c>
      <c r="K536" s="11">
        <f t="shared" si="25"/>
        <v>40</v>
      </c>
      <c r="L536" s="3">
        <f t="shared" si="26"/>
        <v>0.66666666666666674</v>
      </c>
    </row>
    <row r="537" spans="1:12" x14ac:dyDescent="0.25">
      <c r="A537">
        <v>209</v>
      </c>
      <c r="B537">
        <v>9</v>
      </c>
      <c r="C537" t="s">
        <v>342</v>
      </c>
      <c r="D537" t="s">
        <v>1160</v>
      </c>
      <c r="E537" s="11">
        <v>14</v>
      </c>
      <c r="F537" s="11">
        <v>23</v>
      </c>
      <c r="G537">
        <v>3</v>
      </c>
      <c r="H537">
        <v>35</v>
      </c>
      <c r="I537" t="s">
        <v>1146</v>
      </c>
      <c r="J537" s="11">
        <f t="shared" si="24"/>
        <v>27</v>
      </c>
      <c r="K537" s="11">
        <f t="shared" si="25"/>
        <v>69</v>
      </c>
      <c r="L537" s="3">
        <f t="shared" si="26"/>
        <v>0.64285714285714279</v>
      </c>
    </row>
    <row r="538" spans="1:12" x14ac:dyDescent="0.25">
      <c r="A538">
        <v>209</v>
      </c>
      <c r="B538">
        <v>9</v>
      </c>
      <c r="C538" t="s">
        <v>88</v>
      </c>
      <c r="D538" t="s">
        <v>1158</v>
      </c>
      <c r="E538" s="11">
        <v>20</v>
      </c>
      <c r="F538" s="11">
        <v>34</v>
      </c>
      <c r="G538">
        <v>2</v>
      </c>
      <c r="H538">
        <v>40</v>
      </c>
      <c r="I538" t="s">
        <v>1146</v>
      </c>
      <c r="J538" s="11">
        <f t="shared" si="24"/>
        <v>28</v>
      </c>
      <c r="K538" s="11">
        <f t="shared" si="25"/>
        <v>68</v>
      </c>
      <c r="L538" s="3">
        <f t="shared" si="26"/>
        <v>0.7</v>
      </c>
    </row>
    <row r="539" spans="1:12" x14ac:dyDescent="0.25">
      <c r="A539">
        <v>209</v>
      </c>
      <c r="B539">
        <v>9</v>
      </c>
      <c r="C539" t="s">
        <v>206</v>
      </c>
      <c r="D539" t="s">
        <v>1164</v>
      </c>
      <c r="E539" s="11">
        <v>15</v>
      </c>
      <c r="F539" s="11">
        <v>25</v>
      </c>
      <c r="G539">
        <v>1</v>
      </c>
      <c r="H539">
        <v>42</v>
      </c>
      <c r="I539" t="s">
        <v>1144</v>
      </c>
      <c r="J539" s="11">
        <f t="shared" si="24"/>
        <v>10</v>
      </c>
      <c r="K539" s="11">
        <f t="shared" si="25"/>
        <v>25</v>
      </c>
      <c r="L539" s="3">
        <f t="shared" si="26"/>
        <v>0.66666666666666674</v>
      </c>
    </row>
    <row r="540" spans="1:12" x14ac:dyDescent="0.25">
      <c r="A540">
        <v>209</v>
      </c>
      <c r="B540">
        <v>9</v>
      </c>
      <c r="C540" t="s">
        <v>267</v>
      </c>
      <c r="D540" t="s">
        <v>1163</v>
      </c>
      <c r="E540" s="11">
        <v>15</v>
      </c>
      <c r="F540" s="11">
        <v>26</v>
      </c>
      <c r="G540">
        <v>2</v>
      </c>
      <c r="H540">
        <v>54</v>
      </c>
      <c r="I540" t="s">
        <v>1144</v>
      </c>
      <c r="J540" s="11">
        <f t="shared" si="24"/>
        <v>22</v>
      </c>
      <c r="K540" s="11">
        <f t="shared" si="25"/>
        <v>52</v>
      </c>
      <c r="L540" s="3">
        <f t="shared" si="26"/>
        <v>0.73333333333333339</v>
      </c>
    </row>
    <row r="541" spans="1:12" x14ac:dyDescent="0.25">
      <c r="A541">
        <v>210</v>
      </c>
      <c r="B541">
        <v>10</v>
      </c>
      <c r="C541" t="s">
        <v>113</v>
      </c>
      <c r="D541" t="s">
        <v>1161</v>
      </c>
      <c r="E541" s="11">
        <v>13</v>
      </c>
      <c r="F541" s="11">
        <v>21</v>
      </c>
      <c r="G541">
        <v>1</v>
      </c>
      <c r="H541">
        <v>28</v>
      </c>
      <c r="I541" t="s">
        <v>1146</v>
      </c>
      <c r="J541" s="11">
        <f t="shared" si="24"/>
        <v>8</v>
      </c>
      <c r="K541" s="11">
        <f t="shared" si="25"/>
        <v>21</v>
      </c>
      <c r="L541" s="3">
        <f t="shared" si="26"/>
        <v>0.61538461538461542</v>
      </c>
    </row>
    <row r="542" spans="1:12" x14ac:dyDescent="0.25">
      <c r="A542">
        <v>210</v>
      </c>
      <c r="B542">
        <v>10</v>
      </c>
      <c r="C542" t="s">
        <v>111</v>
      </c>
      <c r="D542" t="s">
        <v>1145</v>
      </c>
      <c r="E542" s="11">
        <v>18</v>
      </c>
      <c r="F542" s="11">
        <v>30</v>
      </c>
      <c r="G542">
        <v>1</v>
      </c>
      <c r="H542">
        <v>50</v>
      </c>
      <c r="I542" t="s">
        <v>1144</v>
      </c>
      <c r="J542" s="11">
        <f t="shared" si="24"/>
        <v>12</v>
      </c>
      <c r="K542" s="11">
        <f t="shared" si="25"/>
        <v>30</v>
      </c>
      <c r="L542" s="3">
        <f t="shared" si="26"/>
        <v>0.66666666666666674</v>
      </c>
    </row>
    <row r="543" spans="1:12" x14ac:dyDescent="0.25">
      <c r="A543">
        <v>210</v>
      </c>
      <c r="B543">
        <v>10</v>
      </c>
      <c r="C543" t="s">
        <v>270</v>
      </c>
      <c r="D543" t="s">
        <v>1143</v>
      </c>
      <c r="E543" s="11">
        <v>14</v>
      </c>
      <c r="F543" s="11">
        <v>24</v>
      </c>
      <c r="G543">
        <v>1</v>
      </c>
      <c r="H543">
        <v>34</v>
      </c>
      <c r="I543" t="s">
        <v>1144</v>
      </c>
      <c r="J543" s="11">
        <f t="shared" si="24"/>
        <v>10</v>
      </c>
      <c r="K543" s="11">
        <f t="shared" si="25"/>
        <v>24</v>
      </c>
      <c r="L543" s="3">
        <f t="shared" si="26"/>
        <v>0.71428571428571419</v>
      </c>
    </row>
    <row r="544" spans="1:12" x14ac:dyDescent="0.25">
      <c r="A544">
        <v>210</v>
      </c>
      <c r="B544">
        <v>10</v>
      </c>
      <c r="C544" t="s">
        <v>76</v>
      </c>
      <c r="D544" t="s">
        <v>1149</v>
      </c>
      <c r="E544" s="11">
        <v>25</v>
      </c>
      <c r="F544" s="11">
        <v>40</v>
      </c>
      <c r="G544">
        <v>3</v>
      </c>
      <c r="H544">
        <v>46</v>
      </c>
      <c r="I544" t="s">
        <v>1144</v>
      </c>
      <c r="J544" s="11">
        <f t="shared" si="24"/>
        <v>45</v>
      </c>
      <c r="K544" s="11">
        <f t="shared" si="25"/>
        <v>120</v>
      </c>
      <c r="L544" s="3">
        <f t="shared" si="26"/>
        <v>0.60000000000000009</v>
      </c>
    </row>
    <row r="545" spans="1:12" x14ac:dyDescent="0.25">
      <c r="A545">
        <v>211</v>
      </c>
      <c r="B545">
        <v>1</v>
      </c>
      <c r="C545" t="s">
        <v>113</v>
      </c>
      <c r="D545" t="s">
        <v>1161</v>
      </c>
      <c r="E545" s="11">
        <v>13</v>
      </c>
      <c r="F545" s="11">
        <v>21</v>
      </c>
      <c r="G545">
        <v>3</v>
      </c>
      <c r="H545">
        <v>54</v>
      </c>
      <c r="I545" t="s">
        <v>1146</v>
      </c>
      <c r="J545" s="11">
        <f t="shared" si="24"/>
        <v>24</v>
      </c>
      <c r="K545" s="11">
        <f t="shared" si="25"/>
        <v>63</v>
      </c>
      <c r="L545" s="3">
        <f t="shared" si="26"/>
        <v>0.61538461538461542</v>
      </c>
    </row>
    <row r="546" spans="1:12" x14ac:dyDescent="0.25">
      <c r="A546">
        <v>211</v>
      </c>
      <c r="B546">
        <v>1</v>
      </c>
      <c r="C546" t="s">
        <v>128</v>
      </c>
      <c r="D546" t="s">
        <v>1162</v>
      </c>
      <c r="E546" s="11">
        <v>10</v>
      </c>
      <c r="F546" s="11">
        <v>18</v>
      </c>
      <c r="G546">
        <v>2</v>
      </c>
      <c r="H546">
        <v>45</v>
      </c>
      <c r="I546" t="s">
        <v>1144</v>
      </c>
      <c r="J546" s="11">
        <f t="shared" si="24"/>
        <v>16</v>
      </c>
      <c r="K546" s="11">
        <f t="shared" si="25"/>
        <v>36</v>
      </c>
      <c r="L546" s="3">
        <f t="shared" si="26"/>
        <v>0.8</v>
      </c>
    </row>
    <row r="547" spans="1:12" x14ac:dyDescent="0.25">
      <c r="A547">
        <v>211</v>
      </c>
      <c r="B547">
        <v>1</v>
      </c>
      <c r="C547" t="s">
        <v>206</v>
      </c>
      <c r="D547" t="s">
        <v>1164</v>
      </c>
      <c r="E547" s="11">
        <v>15</v>
      </c>
      <c r="F547" s="11">
        <v>25</v>
      </c>
      <c r="G547">
        <v>2</v>
      </c>
      <c r="H547">
        <v>9</v>
      </c>
      <c r="I547" t="s">
        <v>1144</v>
      </c>
      <c r="J547" s="11">
        <f t="shared" si="24"/>
        <v>20</v>
      </c>
      <c r="K547" s="11">
        <f t="shared" si="25"/>
        <v>50</v>
      </c>
      <c r="L547" s="3">
        <f t="shared" si="26"/>
        <v>0.66666666666666674</v>
      </c>
    </row>
    <row r="548" spans="1:12" x14ac:dyDescent="0.25">
      <c r="A548">
        <v>211</v>
      </c>
      <c r="B548">
        <v>1</v>
      </c>
      <c r="C548" t="s">
        <v>252</v>
      </c>
      <c r="D548" t="s">
        <v>1159</v>
      </c>
      <c r="E548" s="11">
        <v>12</v>
      </c>
      <c r="F548" s="11">
        <v>20</v>
      </c>
      <c r="G548">
        <v>1</v>
      </c>
      <c r="H548">
        <v>27</v>
      </c>
      <c r="I548" t="s">
        <v>1144</v>
      </c>
      <c r="J548" s="11">
        <f t="shared" si="24"/>
        <v>8</v>
      </c>
      <c r="K548" s="11">
        <f t="shared" si="25"/>
        <v>20</v>
      </c>
      <c r="L548" s="3">
        <f t="shared" si="26"/>
        <v>0.66666666666666674</v>
      </c>
    </row>
    <row r="549" spans="1:12" x14ac:dyDescent="0.25">
      <c r="A549">
        <v>212</v>
      </c>
      <c r="B549">
        <v>14</v>
      </c>
      <c r="C549" t="s">
        <v>111</v>
      </c>
      <c r="D549" t="s">
        <v>1145</v>
      </c>
      <c r="E549" s="11">
        <v>18</v>
      </c>
      <c r="F549" s="11">
        <v>30</v>
      </c>
      <c r="G549">
        <v>3</v>
      </c>
      <c r="H549">
        <v>35</v>
      </c>
      <c r="I549" t="s">
        <v>1146</v>
      </c>
      <c r="J549" s="11">
        <f t="shared" si="24"/>
        <v>36</v>
      </c>
      <c r="K549" s="11">
        <f t="shared" si="25"/>
        <v>90</v>
      </c>
      <c r="L549" s="3">
        <f t="shared" si="26"/>
        <v>0.66666666666666674</v>
      </c>
    </row>
    <row r="550" spans="1:12" x14ac:dyDescent="0.25">
      <c r="A550">
        <v>212</v>
      </c>
      <c r="B550">
        <v>14</v>
      </c>
      <c r="C550" t="s">
        <v>267</v>
      </c>
      <c r="D550" t="s">
        <v>1163</v>
      </c>
      <c r="E550" s="11">
        <v>15</v>
      </c>
      <c r="F550" s="11">
        <v>26</v>
      </c>
      <c r="G550">
        <v>3</v>
      </c>
      <c r="H550">
        <v>43</v>
      </c>
      <c r="I550" t="s">
        <v>1146</v>
      </c>
      <c r="J550" s="11">
        <f t="shared" si="24"/>
        <v>33</v>
      </c>
      <c r="K550" s="11">
        <f t="shared" si="25"/>
        <v>78</v>
      </c>
      <c r="L550" s="3">
        <f t="shared" si="26"/>
        <v>0.73333333333333339</v>
      </c>
    </row>
    <row r="551" spans="1:12" x14ac:dyDescent="0.25">
      <c r="A551">
        <v>212</v>
      </c>
      <c r="B551">
        <v>14</v>
      </c>
      <c r="C551" t="s">
        <v>113</v>
      </c>
      <c r="D551" t="s">
        <v>1161</v>
      </c>
      <c r="E551" s="11">
        <v>13</v>
      </c>
      <c r="F551" s="11">
        <v>21</v>
      </c>
      <c r="G551">
        <v>1</v>
      </c>
      <c r="H551">
        <v>31</v>
      </c>
      <c r="I551" t="s">
        <v>1146</v>
      </c>
      <c r="J551" s="11">
        <f t="shared" si="24"/>
        <v>8</v>
      </c>
      <c r="K551" s="11">
        <f t="shared" si="25"/>
        <v>21</v>
      </c>
      <c r="L551" s="3">
        <f t="shared" si="26"/>
        <v>0.61538461538461542</v>
      </c>
    </row>
    <row r="552" spans="1:12" x14ac:dyDescent="0.25">
      <c r="A552">
        <v>212</v>
      </c>
      <c r="B552">
        <v>14</v>
      </c>
      <c r="C552" t="s">
        <v>68</v>
      </c>
      <c r="D552" t="s">
        <v>1153</v>
      </c>
      <c r="E552" s="11">
        <v>16</v>
      </c>
      <c r="F552" s="11">
        <v>28</v>
      </c>
      <c r="G552">
        <v>2</v>
      </c>
      <c r="H552">
        <v>55</v>
      </c>
      <c r="I552" t="s">
        <v>1146</v>
      </c>
      <c r="J552" s="11">
        <f t="shared" si="24"/>
        <v>24</v>
      </c>
      <c r="K552" s="11">
        <f t="shared" si="25"/>
        <v>56</v>
      </c>
      <c r="L552" s="3">
        <f t="shared" si="26"/>
        <v>0.75</v>
      </c>
    </row>
    <row r="553" spans="1:12" x14ac:dyDescent="0.25">
      <c r="A553">
        <v>213</v>
      </c>
      <c r="B553">
        <v>13</v>
      </c>
      <c r="C553" t="s">
        <v>181</v>
      </c>
      <c r="D553" t="s">
        <v>1148</v>
      </c>
      <c r="E553" s="11">
        <v>16</v>
      </c>
      <c r="F553" s="11">
        <v>27</v>
      </c>
      <c r="G553">
        <v>1</v>
      </c>
      <c r="H553">
        <v>53</v>
      </c>
      <c r="I553" t="s">
        <v>1144</v>
      </c>
      <c r="J553" s="11">
        <f t="shared" si="24"/>
        <v>11</v>
      </c>
      <c r="K553" s="11">
        <f t="shared" si="25"/>
        <v>27</v>
      </c>
      <c r="L553" s="3">
        <f t="shared" si="26"/>
        <v>0.6875</v>
      </c>
    </row>
    <row r="554" spans="1:12" x14ac:dyDescent="0.25">
      <c r="A554">
        <v>213</v>
      </c>
      <c r="B554">
        <v>13</v>
      </c>
      <c r="C554" t="s">
        <v>111</v>
      </c>
      <c r="D554" t="s">
        <v>1145</v>
      </c>
      <c r="E554" s="11">
        <v>18</v>
      </c>
      <c r="F554" s="11">
        <v>30</v>
      </c>
      <c r="G554">
        <v>2</v>
      </c>
      <c r="H554">
        <v>47</v>
      </c>
      <c r="I554" t="s">
        <v>1146</v>
      </c>
      <c r="J554" s="11">
        <f t="shared" si="24"/>
        <v>24</v>
      </c>
      <c r="K554" s="11">
        <f t="shared" si="25"/>
        <v>60</v>
      </c>
      <c r="L554" s="3">
        <f t="shared" si="26"/>
        <v>0.66666666666666674</v>
      </c>
    </row>
    <row r="555" spans="1:12" x14ac:dyDescent="0.25">
      <c r="A555">
        <v>214</v>
      </c>
      <c r="B555">
        <v>2</v>
      </c>
      <c r="C555" t="s">
        <v>88</v>
      </c>
      <c r="D555" t="s">
        <v>1158</v>
      </c>
      <c r="E555" s="11">
        <v>20</v>
      </c>
      <c r="F555" s="11">
        <v>34</v>
      </c>
      <c r="G555">
        <v>2</v>
      </c>
      <c r="H555">
        <v>14</v>
      </c>
      <c r="I555" t="s">
        <v>1144</v>
      </c>
      <c r="J555" s="11">
        <f t="shared" si="24"/>
        <v>28</v>
      </c>
      <c r="K555" s="11">
        <f t="shared" si="25"/>
        <v>68</v>
      </c>
      <c r="L555" s="3">
        <f t="shared" si="26"/>
        <v>0.7</v>
      </c>
    </row>
    <row r="556" spans="1:12" x14ac:dyDescent="0.25">
      <c r="A556">
        <v>214</v>
      </c>
      <c r="B556">
        <v>2</v>
      </c>
      <c r="C556" t="s">
        <v>76</v>
      </c>
      <c r="D556" t="s">
        <v>1149</v>
      </c>
      <c r="E556" s="11">
        <v>25</v>
      </c>
      <c r="F556" s="11">
        <v>40</v>
      </c>
      <c r="G556">
        <v>3</v>
      </c>
      <c r="H556">
        <v>12</v>
      </c>
      <c r="I556" t="s">
        <v>1146</v>
      </c>
      <c r="J556" s="11">
        <f t="shared" si="24"/>
        <v>45</v>
      </c>
      <c r="K556" s="11">
        <f t="shared" si="25"/>
        <v>120</v>
      </c>
      <c r="L556" s="3">
        <f t="shared" si="26"/>
        <v>0.60000000000000009</v>
      </c>
    </row>
    <row r="557" spans="1:12" x14ac:dyDescent="0.25">
      <c r="A557">
        <v>214</v>
      </c>
      <c r="B557">
        <v>2</v>
      </c>
      <c r="C557" t="s">
        <v>252</v>
      </c>
      <c r="D557" t="s">
        <v>1159</v>
      </c>
      <c r="E557" s="11">
        <v>12</v>
      </c>
      <c r="F557" s="11">
        <v>20</v>
      </c>
      <c r="G557">
        <v>2</v>
      </c>
      <c r="H557">
        <v>12</v>
      </c>
      <c r="I557" t="s">
        <v>1146</v>
      </c>
      <c r="J557" s="11">
        <f t="shared" si="24"/>
        <v>16</v>
      </c>
      <c r="K557" s="11">
        <f t="shared" si="25"/>
        <v>40</v>
      </c>
      <c r="L557" s="3">
        <f t="shared" si="26"/>
        <v>0.66666666666666674</v>
      </c>
    </row>
    <row r="558" spans="1:12" x14ac:dyDescent="0.25">
      <c r="A558">
        <v>215</v>
      </c>
      <c r="B558">
        <v>6</v>
      </c>
      <c r="C558" t="s">
        <v>88</v>
      </c>
      <c r="D558" t="s">
        <v>1158</v>
      </c>
      <c r="E558" s="11">
        <v>20</v>
      </c>
      <c r="F558" s="11">
        <v>34</v>
      </c>
      <c r="G558">
        <v>2</v>
      </c>
      <c r="H558">
        <v>12</v>
      </c>
      <c r="I558" t="s">
        <v>1144</v>
      </c>
      <c r="J558" s="11">
        <f t="shared" si="24"/>
        <v>28</v>
      </c>
      <c r="K558" s="11">
        <f t="shared" si="25"/>
        <v>68</v>
      </c>
      <c r="L558" s="3">
        <f t="shared" si="26"/>
        <v>0.7</v>
      </c>
    </row>
    <row r="559" spans="1:12" x14ac:dyDescent="0.25">
      <c r="A559">
        <v>215</v>
      </c>
      <c r="B559">
        <v>6</v>
      </c>
      <c r="C559" t="s">
        <v>111</v>
      </c>
      <c r="D559" t="s">
        <v>1145</v>
      </c>
      <c r="E559" s="11">
        <v>18</v>
      </c>
      <c r="F559" s="11">
        <v>30</v>
      </c>
      <c r="G559">
        <v>3</v>
      </c>
      <c r="H559">
        <v>34</v>
      </c>
      <c r="I559" t="s">
        <v>1144</v>
      </c>
      <c r="J559" s="11">
        <f t="shared" si="24"/>
        <v>36</v>
      </c>
      <c r="K559" s="11">
        <f t="shared" si="25"/>
        <v>90</v>
      </c>
      <c r="L559" s="3">
        <f t="shared" si="26"/>
        <v>0.66666666666666674</v>
      </c>
    </row>
    <row r="560" spans="1:12" x14ac:dyDescent="0.25">
      <c r="A560">
        <v>216</v>
      </c>
      <c r="B560">
        <v>17</v>
      </c>
      <c r="C560" t="s">
        <v>206</v>
      </c>
      <c r="D560" t="s">
        <v>1164</v>
      </c>
      <c r="E560" s="11">
        <v>15</v>
      </c>
      <c r="F560" s="11">
        <v>25</v>
      </c>
      <c r="G560">
        <v>1</v>
      </c>
      <c r="H560">
        <v>42</v>
      </c>
      <c r="I560" t="s">
        <v>1144</v>
      </c>
      <c r="J560" s="11">
        <f t="shared" si="24"/>
        <v>10</v>
      </c>
      <c r="K560" s="11">
        <f t="shared" si="25"/>
        <v>25</v>
      </c>
      <c r="L560" s="3">
        <f t="shared" si="26"/>
        <v>0.66666666666666674</v>
      </c>
    </row>
    <row r="561" spans="1:12" x14ac:dyDescent="0.25">
      <c r="A561">
        <v>216</v>
      </c>
      <c r="B561">
        <v>17</v>
      </c>
      <c r="C561" t="s">
        <v>113</v>
      </c>
      <c r="D561" t="s">
        <v>1161</v>
      </c>
      <c r="E561" s="11">
        <v>13</v>
      </c>
      <c r="F561" s="11">
        <v>21</v>
      </c>
      <c r="G561">
        <v>3</v>
      </c>
      <c r="H561">
        <v>36</v>
      </c>
      <c r="I561" t="s">
        <v>1144</v>
      </c>
      <c r="J561" s="11">
        <f t="shared" si="24"/>
        <v>24</v>
      </c>
      <c r="K561" s="11">
        <f t="shared" si="25"/>
        <v>63</v>
      </c>
      <c r="L561" s="3">
        <f t="shared" si="26"/>
        <v>0.61538461538461542</v>
      </c>
    </row>
    <row r="562" spans="1:12" x14ac:dyDescent="0.25">
      <c r="A562">
        <v>216</v>
      </c>
      <c r="B562">
        <v>17</v>
      </c>
      <c r="C562" t="s">
        <v>181</v>
      </c>
      <c r="D562" t="s">
        <v>1148</v>
      </c>
      <c r="E562" s="11">
        <v>16</v>
      </c>
      <c r="F562" s="11">
        <v>27</v>
      </c>
      <c r="G562">
        <v>2</v>
      </c>
      <c r="H562">
        <v>42</v>
      </c>
      <c r="I562" t="s">
        <v>1144</v>
      </c>
      <c r="J562" s="11">
        <f t="shared" si="24"/>
        <v>22</v>
      </c>
      <c r="K562" s="11">
        <f t="shared" si="25"/>
        <v>54</v>
      </c>
      <c r="L562" s="3">
        <f t="shared" si="26"/>
        <v>0.6875</v>
      </c>
    </row>
    <row r="563" spans="1:12" x14ac:dyDescent="0.25">
      <c r="A563">
        <v>217</v>
      </c>
      <c r="B563">
        <v>1</v>
      </c>
      <c r="C563" t="s">
        <v>425</v>
      </c>
      <c r="D563" t="s">
        <v>1156</v>
      </c>
      <c r="E563" s="11">
        <v>19</v>
      </c>
      <c r="F563" s="11">
        <v>32</v>
      </c>
      <c r="G563">
        <v>3</v>
      </c>
      <c r="H563">
        <v>13</v>
      </c>
      <c r="I563" t="s">
        <v>1146</v>
      </c>
      <c r="J563" s="11">
        <f t="shared" si="24"/>
        <v>39</v>
      </c>
      <c r="K563" s="11">
        <f t="shared" si="25"/>
        <v>96</v>
      </c>
      <c r="L563" s="3">
        <f t="shared" si="26"/>
        <v>0.68421052631578938</v>
      </c>
    </row>
    <row r="564" spans="1:12" x14ac:dyDescent="0.25">
      <c r="A564">
        <v>218</v>
      </c>
      <c r="B564">
        <v>13</v>
      </c>
      <c r="C564" t="s">
        <v>191</v>
      </c>
      <c r="D564" t="s">
        <v>1154</v>
      </c>
      <c r="E564" s="11">
        <v>11</v>
      </c>
      <c r="F564" s="11">
        <v>19</v>
      </c>
      <c r="G564">
        <v>3</v>
      </c>
      <c r="H564">
        <v>24</v>
      </c>
      <c r="I564" t="s">
        <v>1146</v>
      </c>
      <c r="J564" s="11">
        <f t="shared" si="24"/>
        <v>24</v>
      </c>
      <c r="K564" s="11">
        <f t="shared" si="25"/>
        <v>57</v>
      </c>
      <c r="L564" s="3">
        <f t="shared" si="26"/>
        <v>0.72727272727272729</v>
      </c>
    </row>
    <row r="565" spans="1:12" x14ac:dyDescent="0.25">
      <c r="A565">
        <v>218</v>
      </c>
      <c r="B565">
        <v>13</v>
      </c>
      <c r="C565" t="s">
        <v>181</v>
      </c>
      <c r="D565" t="s">
        <v>1148</v>
      </c>
      <c r="E565" s="11">
        <v>16</v>
      </c>
      <c r="F565" s="11">
        <v>27</v>
      </c>
      <c r="G565">
        <v>3</v>
      </c>
      <c r="H565">
        <v>16</v>
      </c>
      <c r="I565" t="s">
        <v>1144</v>
      </c>
      <c r="J565" s="11">
        <f t="shared" si="24"/>
        <v>33</v>
      </c>
      <c r="K565" s="11">
        <f t="shared" si="25"/>
        <v>81</v>
      </c>
      <c r="L565" s="3">
        <f t="shared" si="26"/>
        <v>0.6875</v>
      </c>
    </row>
    <row r="566" spans="1:12" x14ac:dyDescent="0.25">
      <c r="A566">
        <v>218</v>
      </c>
      <c r="B566">
        <v>13</v>
      </c>
      <c r="C566" t="s">
        <v>342</v>
      </c>
      <c r="D566" t="s">
        <v>1160</v>
      </c>
      <c r="E566" s="11">
        <v>14</v>
      </c>
      <c r="F566" s="11">
        <v>23</v>
      </c>
      <c r="G566">
        <v>2</v>
      </c>
      <c r="H566">
        <v>6</v>
      </c>
      <c r="I566" t="s">
        <v>1144</v>
      </c>
      <c r="J566" s="11">
        <f t="shared" si="24"/>
        <v>18</v>
      </c>
      <c r="K566" s="11">
        <f t="shared" si="25"/>
        <v>46</v>
      </c>
      <c r="L566" s="3">
        <f t="shared" si="26"/>
        <v>0.64285714285714279</v>
      </c>
    </row>
    <row r="567" spans="1:12" x14ac:dyDescent="0.25">
      <c r="A567">
        <v>219</v>
      </c>
      <c r="B567">
        <v>1</v>
      </c>
      <c r="C567" t="s">
        <v>342</v>
      </c>
      <c r="D567" t="s">
        <v>1160</v>
      </c>
      <c r="E567" s="11">
        <v>14</v>
      </c>
      <c r="F567" s="11">
        <v>23</v>
      </c>
      <c r="G567">
        <v>2</v>
      </c>
      <c r="H567">
        <v>12</v>
      </c>
      <c r="I567" t="s">
        <v>1144</v>
      </c>
      <c r="J567" s="11">
        <f t="shared" si="24"/>
        <v>18</v>
      </c>
      <c r="K567" s="11">
        <f t="shared" si="25"/>
        <v>46</v>
      </c>
      <c r="L567" s="3">
        <f t="shared" si="26"/>
        <v>0.64285714285714279</v>
      </c>
    </row>
    <row r="568" spans="1:12" x14ac:dyDescent="0.25">
      <c r="A568">
        <v>219</v>
      </c>
      <c r="B568">
        <v>1</v>
      </c>
      <c r="C568" t="s">
        <v>197</v>
      </c>
      <c r="D568" t="s">
        <v>1147</v>
      </c>
      <c r="E568" s="11">
        <v>19</v>
      </c>
      <c r="F568" s="11">
        <v>31</v>
      </c>
      <c r="G568">
        <v>3</v>
      </c>
      <c r="H568">
        <v>11</v>
      </c>
      <c r="I568" t="s">
        <v>1146</v>
      </c>
      <c r="J568" s="11">
        <f t="shared" si="24"/>
        <v>36</v>
      </c>
      <c r="K568" s="11">
        <f t="shared" si="25"/>
        <v>93</v>
      </c>
      <c r="L568" s="3">
        <f t="shared" si="26"/>
        <v>0.63157894736842102</v>
      </c>
    </row>
    <row r="569" spans="1:12" x14ac:dyDescent="0.25">
      <c r="A569">
        <v>220</v>
      </c>
      <c r="B569">
        <v>15</v>
      </c>
      <c r="C569" t="s">
        <v>270</v>
      </c>
      <c r="D569" t="s">
        <v>1143</v>
      </c>
      <c r="E569" s="11">
        <v>14</v>
      </c>
      <c r="F569" s="11">
        <v>24</v>
      </c>
      <c r="G569">
        <v>1</v>
      </c>
      <c r="H569">
        <v>13</v>
      </c>
      <c r="I569" t="s">
        <v>1144</v>
      </c>
      <c r="J569" s="11">
        <f t="shared" si="24"/>
        <v>10</v>
      </c>
      <c r="K569" s="11">
        <f t="shared" si="25"/>
        <v>24</v>
      </c>
      <c r="L569" s="3">
        <f t="shared" si="26"/>
        <v>0.71428571428571419</v>
      </c>
    </row>
    <row r="570" spans="1:12" x14ac:dyDescent="0.25">
      <c r="A570">
        <v>221</v>
      </c>
      <c r="B570">
        <v>16</v>
      </c>
      <c r="C570" t="s">
        <v>425</v>
      </c>
      <c r="D570" t="s">
        <v>1156</v>
      </c>
      <c r="E570" s="11">
        <v>19</v>
      </c>
      <c r="F570" s="11">
        <v>32</v>
      </c>
      <c r="G570">
        <v>3</v>
      </c>
      <c r="H570">
        <v>29</v>
      </c>
      <c r="I570" t="s">
        <v>1144</v>
      </c>
      <c r="J570" s="11">
        <f t="shared" si="24"/>
        <v>39</v>
      </c>
      <c r="K570" s="11">
        <f t="shared" si="25"/>
        <v>96</v>
      </c>
      <c r="L570" s="3">
        <f t="shared" si="26"/>
        <v>0.68421052631578938</v>
      </c>
    </row>
    <row r="571" spans="1:12" x14ac:dyDescent="0.25">
      <c r="A571">
        <v>221</v>
      </c>
      <c r="B571">
        <v>16</v>
      </c>
      <c r="C571" t="s">
        <v>88</v>
      </c>
      <c r="D571" t="s">
        <v>1158</v>
      </c>
      <c r="E571" s="11">
        <v>20</v>
      </c>
      <c r="F571" s="11">
        <v>34</v>
      </c>
      <c r="G571">
        <v>2</v>
      </c>
      <c r="H571">
        <v>54</v>
      </c>
      <c r="I571" t="s">
        <v>1146</v>
      </c>
      <c r="J571" s="11">
        <f t="shared" si="24"/>
        <v>28</v>
      </c>
      <c r="K571" s="11">
        <f t="shared" si="25"/>
        <v>68</v>
      </c>
      <c r="L571" s="3">
        <f t="shared" si="26"/>
        <v>0.7</v>
      </c>
    </row>
    <row r="572" spans="1:12" x14ac:dyDescent="0.25">
      <c r="A572">
        <v>221</v>
      </c>
      <c r="B572">
        <v>16</v>
      </c>
      <c r="C572" t="s">
        <v>62</v>
      </c>
      <c r="D572" t="s">
        <v>1151</v>
      </c>
      <c r="E572" s="11">
        <v>17</v>
      </c>
      <c r="F572" s="11">
        <v>29</v>
      </c>
      <c r="G572">
        <v>1</v>
      </c>
      <c r="H572">
        <v>25</v>
      </c>
      <c r="I572" t="s">
        <v>1144</v>
      </c>
      <c r="J572" s="11">
        <f t="shared" si="24"/>
        <v>12</v>
      </c>
      <c r="K572" s="11">
        <f t="shared" si="25"/>
        <v>29</v>
      </c>
      <c r="L572" s="3">
        <f t="shared" si="26"/>
        <v>0.70588235294117641</v>
      </c>
    </row>
    <row r="573" spans="1:12" x14ac:dyDescent="0.25">
      <c r="A573">
        <v>222</v>
      </c>
      <c r="B573">
        <v>3</v>
      </c>
      <c r="C573" t="s">
        <v>342</v>
      </c>
      <c r="D573" t="s">
        <v>1160</v>
      </c>
      <c r="E573" s="11">
        <v>14</v>
      </c>
      <c r="F573" s="11">
        <v>23</v>
      </c>
      <c r="G573">
        <v>3</v>
      </c>
      <c r="H573">
        <v>29</v>
      </c>
      <c r="I573" t="s">
        <v>1144</v>
      </c>
      <c r="J573" s="11">
        <f t="shared" si="24"/>
        <v>27</v>
      </c>
      <c r="K573" s="11">
        <f t="shared" si="25"/>
        <v>69</v>
      </c>
      <c r="L573" s="3">
        <f t="shared" si="26"/>
        <v>0.64285714285714279</v>
      </c>
    </row>
    <row r="574" spans="1:12" x14ac:dyDescent="0.25">
      <c r="A574">
        <v>222</v>
      </c>
      <c r="B574">
        <v>3</v>
      </c>
      <c r="C574" t="s">
        <v>68</v>
      </c>
      <c r="D574" t="s">
        <v>1153</v>
      </c>
      <c r="E574" s="11">
        <v>16</v>
      </c>
      <c r="F574" s="11">
        <v>28</v>
      </c>
      <c r="G574">
        <v>1</v>
      </c>
      <c r="H574">
        <v>56</v>
      </c>
      <c r="I574" t="s">
        <v>1144</v>
      </c>
      <c r="J574" s="11">
        <f t="shared" si="24"/>
        <v>12</v>
      </c>
      <c r="K574" s="11">
        <f t="shared" si="25"/>
        <v>28</v>
      </c>
      <c r="L574" s="3">
        <f t="shared" si="26"/>
        <v>0.75</v>
      </c>
    </row>
    <row r="575" spans="1:12" x14ac:dyDescent="0.25">
      <c r="A575">
        <v>223</v>
      </c>
      <c r="B575">
        <v>19</v>
      </c>
      <c r="C575" t="s">
        <v>425</v>
      </c>
      <c r="D575" t="s">
        <v>1156</v>
      </c>
      <c r="E575" s="11">
        <v>19</v>
      </c>
      <c r="F575" s="11">
        <v>32</v>
      </c>
      <c r="G575">
        <v>1</v>
      </c>
      <c r="H575">
        <v>53</v>
      </c>
      <c r="I575" t="s">
        <v>1144</v>
      </c>
      <c r="J575" s="11">
        <f t="shared" si="24"/>
        <v>13</v>
      </c>
      <c r="K575" s="11">
        <f t="shared" si="25"/>
        <v>32</v>
      </c>
      <c r="L575" s="3">
        <f t="shared" si="26"/>
        <v>0.68421052631578938</v>
      </c>
    </row>
    <row r="576" spans="1:12" x14ac:dyDescent="0.25">
      <c r="A576">
        <v>224</v>
      </c>
      <c r="B576">
        <v>7</v>
      </c>
      <c r="C576" t="s">
        <v>267</v>
      </c>
      <c r="D576" t="s">
        <v>1163</v>
      </c>
      <c r="E576" s="11">
        <v>15</v>
      </c>
      <c r="F576" s="11">
        <v>26</v>
      </c>
      <c r="G576">
        <v>2</v>
      </c>
      <c r="H576">
        <v>20</v>
      </c>
      <c r="I576" t="s">
        <v>1144</v>
      </c>
      <c r="J576" s="11">
        <f t="shared" si="24"/>
        <v>22</v>
      </c>
      <c r="K576" s="11">
        <f t="shared" si="25"/>
        <v>52</v>
      </c>
      <c r="L576" s="3">
        <f t="shared" si="26"/>
        <v>0.73333333333333339</v>
      </c>
    </row>
    <row r="577" spans="1:12" x14ac:dyDescent="0.25">
      <c r="A577">
        <v>225</v>
      </c>
      <c r="B577">
        <v>19</v>
      </c>
      <c r="C577" t="s">
        <v>450</v>
      </c>
      <c r="D577" t="s">
        <v>1152</v>
      </c>
      <c r="E577" s="11">
        <v>20</v>
      </c>
      <c r="F577" s="11">
        <v>33</v>
      </c>
      <c r="G577">
        <v>3</v>
      </c>
      <c r="H577">
        <v>56</v>
      </c>
      <c r="I577" t="s">
        <v>1146</v>
      </c>
      <c r="J577" s="11">
        <f t="shared" si="24"/>
        <v>39</v>
      </c>
      <c r="K577" s="11">
        <f t="shared" si="25"/>
        <v>99</v>
      </c>
      <c r="L577" s="3">
        <f t="shared" si="26"/>
        <v>0.64999999999999991</v>
      </c>
    </row>
    <row r="578" spans="1:12" x14ac:dyDescent="0.25">
      <c r="A578">
        <v>225</v>
      </c>
      <c r="B578">
        <v>19</v>
      </c>
      <c r="C578" t="s">
        <v>342</v>
      </c>
      <c r="D578" t="s">
        <v>1160</v>
      </c>
      <c r="E578" s="11">
        <v>14</v>
      </c>
      <c r="F578" s="11">
        <v>23</v>
      </c>
      <c r="G578">
        <v>3</v>
      </c>
      <c r="H578">
        <v>38</v>
      </c>
      <c r="I578" t="s">
        <v>1146</v>
      </c>
      <c r="J578" s="11">
        <f t="shared" si="24"/>
        <v>27</v>
      </c>
      <c r="K578" s="11">
        <f t="shared" si="25"/>
        <v>69</v>
      </c>
      <c r="L578" s="3">
        <f t="shared" si="26"/>
        <v>0.64285714285714279</v>
      </c>
    </row>
    <row r="579" spans="1:12" x14ac:dyDescent="0.25">
      <c r="A579">
        <v>226</v>
      </c>
      <c r="B579">
        <v>7</v>
      </c>
      <c r="C579" t="s">
        <v>252</v>
      </c>
      <c r="D579" t="s">
        <v>1159</v>
      </c>
      <c r="E579" s="11">
        <v>12</v>
      </c>
      <c r="F579" s="11">
        <v>20</v>
      </c>
      <c r="G579">
        <v>2</v>
      </c>
      <c r="H579">
        <v>7</v>
      </c>
      <c r="I579" t="s">
        <v>1144</v>
      </c>
      <c r="J579" s="11">
        <f t="shared" ref="J579:J642" si="27">G579*(F579-E579)</f>
        <v>16</v>
      </c>
      <c r="K579" s="11">
        <f t="shared" ref="K579:K642" si="28">F579*G579</f>
        <v>40</v>
      </c>
      <c r="L579" s="3">
        <f t="shared" ref="L579:L642" si="29">(F579/E579)-1</f>
        <v>0.66666666666666674</v>
      </c>
    </row>
    <row r="580" spans="1:12" x14ac:dyDescent="0.25">
      <c r="A580">
        <v>226</v>
      </c>
      <c r="B580">
        <v>7</v>
      </c>
      <c r="C580" t="s">
        <v>113</v>
      </c>
      <c r="D580" t="s">
        <v>1161</v>
      </c>
      <c r="E580" s="11">
        <v>13</v>
      </c>
      <c r="F580" s="11">
        <v>21</v>
      </c>
      <c r="G580">
        <v>1</v>
      </c>
      <c r="H580">
        <v>29</v>
      </c>
      <c r="I580" t="s">
        <v>1146</v>
      </c>
      <c r="J580" s="11">
        <f t="shared" si="27"/>
        <v>8</v>
      </c>
      <c r="K580" s="11">
        <f t="shared" si="28"/>
        <v>21</v>
      </c>
      <c r="L580" s="3">
        <f t="shared" si="29"/>
        <v>0.61538461538461542</v>
      </c>
    </row>
    <row r="581" spans="1:12" x14ac:dyDescent="0.25">
      <c r="A581">
        <v>226</v>
      </c>
      <c r="B581">
        <v>7</v>
      </c>
      <c r="C581" t="s">
        <v>181</v>
      </c>
      <c r="D581" t="s">
        <v>1148</v>
      </c>
      <c r="E581" s="11">
        <v>16</v>
      </c>
      <c r="F581" s="11">
        <v>27</v>
      </c>
      <c r="G581">
        <v>3</v>
      </c>
      <c r="H581">
        <v>56</v>
      </c>
      <c r="I581" t="s">
        <v>1144</v>
      </c>
      <c r="J581" s="11">
        <f t="shared" si="27"/>
        <v>33</v>
      </c>
      <c r="K581" s="11">
        <f t="shared" si="28"/>
        <v>81</v>
      </c>
      <c r="L581" s="3">
        <f t="shared" si="29"/>
        <v>0.6875</v>
      </c>
    </row>
    <row r="582" spans="1:12" x14ac:dyDescent="0.25">
      <c r="A582">
        <v>226</v>
      </c>
      <c r="B582">
        <v>7</v>
      </c>
      <c r="C582" t="s">
        <v>62</v>
      </c>
      <c r="D582" t="s">
        <v>1151</v>
      </c>
      <c r="E582" s="11">
        <v>17</v>
      </c>
      <c r="F582" s="11">
        <v>29</v>
      </c>
      <c r="G582">
        <v>1</v>
      </c>
      <c r="H582">
        <v>54</v>
      </c>
      <c r="I582" t="s">
        <v>1146</v>
      </c>
      <c r="J582" s="11">
        <f t="shared" si="27"/>
        <v>12</v>
      </c>
      <c r="K582" s="11">
        <f t="shared" si="28"/>
        <v>29</v>
      </c>
      <c r="L582" s="3">
        <f t="shared" si="29"/>
        <v>0.70588235294117641</v>
      </c>
    </row>
    <row r="583" spans="1:12" x14ac:dyDescent="0.25">
      <c r="A583">
        <v>227</v>
      </c>
      <c r="B583">
        <v>17</v>
      </c>
      <c r="C583" t="s">
        <v>270</v>
      </c>
      <c r="D583" t="s">
        <v>1143</v>
      </c>
      <c r="E583" s="11">
        <v>14</v>
      </c>
      <c r="F583" s="11">
        <v>24</v>
      </c>
      <c r="G583">
        <v>1</v>
      </c>
      <c r="H583">
        <v>58</v>
      </c>
      <c r="I583" t="s">
        <v>1144</v>
      </c>
      <c r="J583" s="11">
        <f t="shared" si="27"/>
        <v>10</v>
      </c>
      <c r="K583" s="11">
        <f t="shared" si="28"/>
        <v>24</v>
      </c>
      <c r="L583" s="3">
        <f t="shared" si="29"/>
        <v>0.71428571428571419</v>
      </c>
    </row>
    <row r="584" spans="1:12" x14ac:dyDescent="0.25">
      <c r="A584">
        <v>227</v>
      </c>
      <c r="B584">
        <v>17</v>
      </c>
      <c r="C584" t="s">
        <v>197</v>
      </c>
      <c r="D584" t="s">
        <v>1147</v>
      </c>
      <c r="E584" s="11">
        <v>19</v>
      </c>
      <c r="F584" s="11">
        <v>31</v>
      </c>
      <c r="G584">
        <v>3</v>
      </c>
      <c r="H584">
        <v>15</v>
      </c>
      <c r="I584" t="s">
        <v>1146</v>
      </c>
      <c r="J584" s="11">
        <f t="shared" si="27"/>
        <v>36</v>
      </c>
      <c r="K584" s="11">
        <f t="shared" si="28"/>
        <v>93</v>
      </c>
      <c r="L584" s="3">
        <f t="shared" si="29"/>
        <v>0.63157894736842102</v>
      </c>
    </row>
    <row r="585" spans="1:12" x14ac:dyDescent="0.25">
      <c r="A585">
        <v>227</v>
      </c>
      <c r="B585">
        <v>17</v>
      </c>
      <c r="C585" t="s">
        <v>68</v>
      </c>
      <c r="D585" t="s">
        <v>1153</v>
      </c>
      <c r="E585" s="11">
        <v>16</v>
      </c>
      <c r="F585" s="11">
        <v>28</v>
      </c>
      <c r="G585">
        <v>1</v>
      </c>
      <c r="H585">
        <v>13</v>
      </c>
      <c r="I585" t="s">
        <v>1144</v>
      </c>
      <c r="J585" s="11">
        <f t="shared" si="27"/>
        <v>12</v>
      </c>
      <c r="K585" s="11">
        <f t="shared" si="28"/>
        <v>28</v>
      </c>
      <c r="L585" s="3">
        <f t="shared" si="29"/>
        <v>0.75</v>
      </c>
    </row>
    <row r="586" spans="1:12" x14ac:dyDescent="0.25">
      <c r="A586">
        <v>227</v>
      </c>
      <c r="B586">
        <v>17</v>
      </c>
      <c r="C586" t="s">
        <v>450</v>
      </c>
      <c r="D586" t="s">
        <v>1152</v>
      </c>
      <c r="E586" s="11">
        <v>20</v>
      </c>
      <c r="F586" s="11">
        <v>33</v>
      </c>
      <c r="G586">
        <v>2</v>
      </c>
      <c r="H586">
        <v>33</v>
      </c>
      <c r="I586" t="s">
        <v>1144</v>
      </c>
      <c r="J586" s="11">
        <f t="shared" si="27"/>
        <v>26</v>
      </c>
      <c r="K586" s="11">
        <f t="shared" si="28"/>
        <v>66</v>
      </c>
      <c r="L586" s="3">
        <f t="shared" si="29"/>
        <v>0.64999999999999991</v>
      </c>
    </row>
    <row r="587" spans="1:12" x14ac:dyDescent="0.25">
      <c r="A587">
        <v>228</v>
      </c>
      <c r="B587">
        <v>16</v>
      </c>
      <c r="C587" t="s">
        <v>342</v>
      </c>
      <c r="D587" t="s">
        <v>1160</v>
      </c>
      <c r="E587" s="11">
        <v>14</v>
      </c>
      <c r="F587" s="11">
        <v>23</v>
      </c>
      <c r="G587">
        <v>3</v>
      </c>
      <c r="H587">
        <v>35</v>
      </c>
      <c r="I587" t="s">
        <v>1144</v>
      </c>
      <c r="J587" s="11">
        <f t="shared" si="27"/>
        <v>27</v>
      </c>
      <c r="K587" s="11">
        <f t="shared" si="28"/>
        <v>69</v>
      </c>
      <c r="L587" s="3">
        <f t="shared" si="29"/>
        <v>0.64285714285714279</v>
      </c>
    </row>
    <row r="588" spans="1:12" x14ac:dyDescent="0.25">
      <c r="A588">
        <v>229</v>
      </c>
      <c r="B588">
        <v>14</v>
      </c>
      <c r="C588" t="s">
        <v>206</v>
      </c>
      <c r="D588" t="s">
        <v>1164</v>
      </c>
      <c r="E588" s="11">
        <v>15</v>
      </c>
      <c r="F588" s="11">
        <v>25</v>
      </c>
      <c r="G588">
        <v>1</v>
      </c>
      <c r="H588">
        <v>28</v>
      </c>
      <c r="I588" t="s">
        <v>1146</v>
      </c>
      <c r="J588" s="11">
        <f t="shared" si="27"/>
        <v>10</v>
      </c>
      <c r="K588" s="11">
        <f t="shared" si="28"/>
        <v>25</v>
      </c>
      <c r="L588" s="3">
        <f t="shared" si="29"/>
        <v>0.66666666666666674</v>
      </c>
    </row>
    <row r="589" spans="1:12" x14ac:dyDescent="0.25">
      <c r="A589">
        <v>229</v>
      </c>
      <c r="B589">
        <v>14</v>
      </c>
      <c r="C589" t="s">
        <v>44</v>
      </c>
      <c r="D589" t="s">
        <v>1155</v>
      </c>
      <c r="E589" s="11">
        <v>21</v>
      </c>
      <c r="F589" s="11">
        <v>35</v>
      </c>
      <c r="G589">
        <v>1</v>
      </c>
      <c r="H589">
        <v>43</v>
      </c>
      <c r="I589" t="s">
        <v>1144</v>
      </c>
      <c r="J589" s="11">
        <f t="shared" si="27"/>
        <v>14</v>
      </c>
      <c r="K589" s="11">
        <f t="shared" si="28"/>
        <v>35</v>
      </c>
      <c r="L589" s="3">
        <f t="shared" si="29"/>
        <v>0.66666666666666674</v>
      </c>
    </row>
    <row r="590" spans="1:12" x14ac:dyDescent="0.25">
      <c r="A590">
        <v>229</v>
      </c>
      <c r="B590">
        <v>14</v>
      </c>
      <c r="C590" t="s">
        <v>117</v>
      </c>
      <c r="D590" t="s">
        <v>1150</v>
      </c>
      <c r="E590" s="11">
        <v>22</v>
      </c>
      <c r="F590" s="11">
        <v>36</v>
      </c>
      <c r="G590">
        <v>1</v>
      </c>
      <c r="H590">
        <v>19</v>
      </c>
      <c r="I590" t="s">
        <v>1146</v>
      </c>
      <c r="J590" s="11">
        <f t="shared" si="27"/>
        <v>14</v>
      </c>
      <c r="K590" s="11">
        <f t="shared" si="28"/>
        <v>36</v>
      </c>
      <c r="L590" s="3">
        <f t="shared" si="29"/>
        <v>0.63636363636363646</v>
      </c>
    </row>
    <row r="591" spans="1:12" x14ac:dyDescent="0.25">
      <c r="A591">
        <v>229</v>
      </c>
      <c r="B591">
        <v>14</v>
      </c>
      <c r="C591" t="s">
        <v>68</v>
      </c>
      <c r="D591" t="s">
        <v>1153</v>
      </c>
      <c r="E591" s="11">
        <v>16</v>
      </c>
      <c r="F591" s="11">
        <v>28</v>
      </c>
      <c r="G591">
        <v>1</v>
      </c>
      <c r="H591">
        <v>27</v>
      </c>
      <c r="I591" t="s">
        <v>1146</v>
      </c>
      <c r="J591" s="11">
        <f t="shared" si="27"/>
        <v>12</v>
      </c>
      <c r="K591" s="11">
        <f t="shared" si="28"/>
        <v>28</v>
      </c>
      <c r="L591" s="3">
        <f t="shared" si="29"/>
        <v>0.75</v>
      </c>
    </row>
    <row r="592" spans="1:12" x14ac:dyDescent="0.25">
      <c r="A592">
        <v>230</v>
      </c>
      <c r="B592">
        <v>5</v>
      </c>
      <c r="C592" t="s">
        <v>425</v>
      </c>
      <c r="D592" t="s">
        <v>1156</v>
      </c>
      <c r="E592" s="11">
        <v>19</v>
      </c>
      <c r="F592" s="11">
        <v>32</v>
      </c>
      <c r="G592">
        <v>3</v>
      </c>
      <c r="H592">
        <v>10</v>
      </c>
      <c r="I592" t="s">
        <v>1146</v>
      </c>
      <c r="J592" s="11">
        <f t="shared" si="27"/>
        <v>39</v>
      </c>
      <c r="K592" s="11">
        <f t="shared" si="28"/>
        <v>96</v>
      </c>
      <c r="L592" s="3">
        <f t="shared" si="29"/>
        <v>0.68421052631578938</v>
      </c>
    </row>
    <row r="593" spans="1:12" x14ac:dyDescent="0.25">
      <c r="A593">
        <v>230</v>
      </c>
      <c r="B593">
        <v>5</v>
      </c>
      <c r="C593" t="s">
        <v>68</v>
      </c>
      <c r="D593" t="s">
        <v>1153</v>
      </c>
      <c r="E593" s="11">
        <v>16</v>
      </c>
      <c r="F593" s="11">
        <v>28</v>
      </c>
      <c r="G593">
        <v>2</v>
      </c>
      <c r="H593">
        <v>24</v>
      </c>
      <c r="I593" t="s">
        <v>1146</v>
      </c>
      <c r="J593" s="11">
        <f t="shared" si="27"/>
        <v>24</v>
      </c>
      <c r="K593" s="11">
        <f t="shared" si="28"/>
        <v>56</v>
      </c>
      <c r="L593" s="3">
        <f t="shared" si="29"/>
        <v>0.75</v>
      </c>
    </row>
    <row r="594" spans="1:12" x14ac:dyDescent="0.25">
      <c r="A594">
        <v>230</v>
      </c>
      <c r="B594">
        <v>5</v>
      </c>
      <c r="C594" t="s">
        <v>197</v>
      </c>
      <c r="D594" t="s">
        <v>1147</v>
      </c>
      <c r="E594" s="11">
        <v>19</v>
      </c>
      <c r="F594" s="11">
        <v>31</v>
      </c>
      <c r="G594">
        <v>2</v>
      </c>
      <c r="H594">
        <v>57</v>
      </c>
      <c r="I594" t="s">
        <v>1146</v>
      </c>
      <c r="J594" s="11">
        <f t="shared" si="27"/>
        <v>24</v>
      </c>
      <c r="K594" s="11">
        <f t="shared" si="28"/>
        <v>62</v>
      </c>
      <c r="L594" s="3">
        <f t="shared" si="29"/>
        <v>0.63157894736842102</v>
      </c>
    </row>
    <row r="595" spans="1:12" x14ac:dyDescent="0.25">
      <c r="A595">
        <v>231</v>
      </c>
      <c r="B595">
        <v>8</v>
      </c>
      <c r="C595" t="s">
        <v>113</v>
      </c>
      <c r="D595" t="s">
        <v>1161</v>
      </c>
      <c r="E595" s="11">
        <v>13</v>
      </c>
      <c r="F595" s="11">
        <v>21</v>
      </c>
      <c r="G595">
        <v>2</v>
      </c>
      <c r="H595">
        <v>29</v>
      </c>
      <c r="I595" t="s">
        <v>1146</v>
      </c>
      <c r="J595" s="11">
        <f t="shared" si="27"/>
        <v>16</v>
      </c>
      <c r="K595" s="11">
        <f t="shared" si="28"/>
        <v>42</v>
      </c>
      <c r="L595" s="3">
        <f t="shared" si="29"/>
        <v>0.61538461538461542</v>
      </c>
    </row>
    <row r="596" spans="1:12" x14ac:dyDescent="0.25">
      <c r="A596">
        <v>231</v>
      </c>
      <c r="B596">
        <v>8</v>
      </c>
      <c r="C596" t="s">
        <v>88</v>
      </c>
      <c r="D596" t="s">
        <v>1158</v>
      </c>
      <c r="E596" s="11">
        <v>20</v>
      </c>
      <c r="F596" s="11">
        <v>34</v>
      </c>
      <c r="G596">
        <v>3</v>
      </c>
      <c r="H596">
        <v>17</v>
      </c>
      <c r="I596" t="s">
        <v>1146</v>
      </c>
      <c r="J596" s="11">
        <f t="shared" si="27"/>
        <v>42</v>
      </c>
      <c r="K596" s="11">
        <f t="shared" si="28"/>
        <v>102</v>
      </c>
      <c r="L596" s="3">
        <f t="shared" si="29"/>
        <v>0.7</v>
      </c>
    </row>
    <row r="597" spans="1:12" x14ac:dyDescent="0.25">
      <c r="A597">
        <v>231</v>
      </c>
      <c r="B597">
        <v>8</v>
      </c>
      <c r="C597" t="s">
        <v>197</v>
      </c>
      <c r="D597" t="s">
        <v>1147</v>
      </c>
      <c r="E597" s="11">
        <v>19</v>
      </c>
      <c r="F597" s="11">
        <v>31</v>
      </c>
      <c r="G597">
        <v>1</v>
      </c>
      <c r="H597">
        <v>53</v>
      </c>
      <c r="I597" t="s">
        <v>1146</v>
      </c>
      <c r="J597" s="11">
        <f t="shared" si="27"/>
        <v>12</v>
      </c>
      <c r="K597" s="11">
        <f t="shared" si="28"/>
        <v>31</v>
      </c>
      <c r="L597" s="3">
        <f t="shared" si="29"/>
        <v>0.63157894736842102</v>
      </c>
    </row>
    <row r="598" spans="1:12" x14ac:dyDescent="0.25">
      <c r="A598">
        <v>231</v>
      </c>
      <c r="B598">
        <v>8</v>
      </c>
      <c r="C598" t="s">
        <v>450</v>
      </c>
      <c r="D598" t="s">
        <v>1152</v>
      </c>
      <c r="E598" s="11">
        <v>20</v>
      </c>
      <c r="F598" s="11">
        <v>33</v>
      </c>
      <c r="G598">
        <v>1</v>
      </c>
      <c r="H598">
        <v>51</v>
      </c>
      <c r="I598" t="s">
        <v>1144</v>
      </c>
      <c r="J598" s="11">
        <f t="shared" si="27"/>
        <v>13</v>
      </c>
      <c r="K598" s="11">
        <f t="shared" si="28"/>
        <v>33</v>
      </c>
      <c r="L598" s="3">
        <f t="shared" si="29"/>
        <v>0.64999999999999991</v>
      </c>
    </row>
    <row r="599" spans="1:12" x14ac:dyDescent="0.25">
      <c r="A599">
        <v>232</v>
      </c>
      <c r="B599">
        <v>2</v>
      </c>
      <c r="C599" t="s">
        <v>270</v>
      </c>
      <c r="D599" t="s">
        <v>1143</v>
      </c>
      <c r="E599" s="11">
        <v>14</v>
      </c>
      <c r="F599" s="11">
        <v>24</v>
      </c>
      <c r="G599">
        <v>1</v>
      </c>
      <c r="H599">
        <v>50</v>
      </c>
      <c r="I599" t="s">
        <v>1146</v>
      </c>
      <c r="J599" s="11">
        <f t="shared" si="27"/>
        <v>10</v>
      </c>
      <c r="K599" s="11">
        <f t="shared" si="28"/>
        <v>24</v>
      </c>
      <c r="L599" s="3">
        <f t="shared" si="29"/>
        <v>0.71428571428571419</v>
      </c>
    </row>
    <row r="600" spans="1:12" x14ac:dyDescent="0.25">
      <c r="A600">
        <v>232</v>
      </c>
      <c r="B600">
        <v>2</v>
      </c>
      <c r="C600" t="s">
        <v>181</v>
      </c>
      <c r="D600" t="s">
        <v>1148</v>
      </c>
      <c r="E600" s="11">
        <v>16</v>
      </c>
      <c r="F600" s="11">
        <v>27</v>
      </c>
      <c r="G600">
        <v>2</v>
      </c>
      <c r="H600">
        <v>30</v>
      </c>
      <c r="I600" t="s">
        <v>1146</v>
      </c>
      <c r="J600" s="11">
        <f t="shared" si="27"/>
        <v>22</v>
      </c>
      <c r="K600" s="11">
        <f t="shared" si="28"/>
        <v>54</v>
      </c>
      <c r="L600" s="3">
        <f t="shared" si="29"/>
        <v>0.6875</v>
      </c>
    </row>
    <row r="601" spans="1:12" x14ac:dyDescent="0.25">
      <c r="A601">
        <v>232</v>
      </c>
      <c r="B601">
        <v>2</v>
      </c>
      <c r="C601" t="s">
        <v>111</v>
      </c>
      <c r="D601" t="s">
        <v>1145</v>
      </c>
      <c r="E601" s="11">
        <v>18</v>
      </c>
      <c r="F601" s="11">
        <v>30</v>
      </c>
      <c r="G601">
        <v>2</v>
      </c>
      <c r="H601">
        <v>40</v>
      </c>
      <c r="I601" t="s">
        <v>1146</v>
      </c>
      <c r="J601" s="11">
        <f t="shared" si="27"/>
        <v>24</v>
      </c>
      <c r="K601" s="11">
        <f t="shared" si="28"/>
        <v>60</v>
      </c>
      <c r="L601" s="3">
        <f t="shared" si="29"/>
        <v>0.66666666666666674</v>
      </c>
    </row>
    <row r="602" spans="1:12" x14ac:dyDescent="0.25">
      <c r="A602">
        <v>232</v>
      </c>
      <c r="B602">
        <v>2</v>
      </c>
      <c r="C602" t="s">
        <v>267</v>
      </c>
      <c r="D602" t="s">
        <v>1163</v>
      </c>
      <c r="E602" s="11">
        <v>15</v>
      </c>
      <c r="F602" s="11">
        <v>26</v>
      </c>
      <c r="G602">
        <v>2</v>
      </c>
      <c r="H602">
        <v>19</v>
      </c>
      <c r="I602" t="s">
        <v>1144</v>
      </c>
      <c r="J602" s="11">
        <f t="shared" si="27"/>
        <v>22</v>
      </c>
      <c r="K602" s="11">
        <f t="shared" si="28"/>
        <v>52</v>
      </c>
      <c r="L602" s="3">
        <f t="shared" si="29"/>
        <v>0.73333333333333339</v>
      </c>
    </row>
    <row r="603" spans="1:12" x14ac:dyDescent="0.25">
      <c r="A603">
        <v>233</v>
      </c>
      <c r="B603">
        <v>8</v>
      </c>
      <c r="C603" t="s">
        <v>191</v>
      </c>
      <c r="D603" t="s">
        <v>1154</v>
      </c>
      <c r="E603" s="11">
        <v>11</v>
      </c>
      <c r="F603" s="11">
        <v>19</v>
      </c>
      <c r="G603">
        <v>2</v>
      </c>
      <c r="H603">
        <v>31</v>
      </c>
      <c r="I603" t="s">
        <v>1146</v>
      </c>
      <c r="J603" s="11">
        <f t="shared" si="27"/>
        <v>16</v>
      </c>
      <c r="K603" s="11">
        <f t="shared" si="28"/>
        <v>38</v>
      </c>
      <c r="L603" s="3">
        <f t="shared" si="29"/>
        <v>0.72727272727272729</v>
      </c>
    </row>
    <row r="604" spans="1:12" x14ac:dyDescent="0.25">
      <c r="A604">
        <v>234</v>
      </c>
      <c r="B604">
        <v>17</v>
      </c>
      <c r="C604" t="s">
        <v>111</v>
      </c>
      <c r="D604" t="s">
        <v>1145</v>
      </c>
      <c r="E604" s="11">
        <v>18</v>
      </c>
      <c r="F604" s="11">
        <v>30</v>
      </c>
      <c r="G604">
        <v>2</v>
      </c>
      <c r="H604">
        <v>41</v>
      </c>
      <c r="I604" t="s">
        <v>1146</v>
      </c>
      <c r="J604" s="11">
        <f t="shared" si="27"/>
        <v>24</v>
      </c>
      <c r="K604" s="11">
        <f t="shared" si="28"/>
        <v>60</v>
      </c>
      <c r="L604" s="3">
        <f t="shared" si="29"/>
        <v>0.66666666666666674</v>
      </c>
    </row>
    <row r="605" spans="1:12" x14ac:dyDescent="0.25">
      <c r="A605">
        <v>234</v>
      </c>
      <c r="B605">
        <v>17</v>
      </c>
      <c r="C605" t="s">
        <v>270</v>
      </c>
      <c r="D605" t="s">
        <v>1143</v>
      </c>
      <c r="E605" s="11">
        <v>14</v>
      </c>
      <c r="F605" s="11">
        <v>24</v>
      </c>
      <c r="G605">
        <v>3</v>
      </c>
      <c r="H605">
        <v>35</v>
      </c>
      <c r="I605" t="s">
        <v>1144</v>
      </c>
      <c r="J605" s="11">
        <f t="shared" si="27"/>
        <v>30</v>
      </c>
      <c r="K605" s="11">
        <f t="shared" si="28"/>
        <v>72</v>
      </c>
      <c r="L605" s="3">
        <f t="shared" si="29"/>
        <v>0.71428571428571419</v>
      </c>
    </row>
    <row r="606" spans="1:12" x14ac:dyDescent="0.25">
      <c r="A606">
        <v>234</v>
      </c>
      <c r="B606">
        <v>17</v>
      </c>
      <c r="C606" t="s">
        <v>197</v>
      </c>
      <c r="D606" t="s">
        <v>1147</v>
      </c>
      <c r="E606" s="11">
        <v>19</v>
      </c>
      <c r="F606" s="11">
        <v>31</v>
      </c>
      <c r="G606">
        <v>3</v>
      </c>
      <c r="H606">
        <v>23</v>
      </c>
      <c r="I606" t="s">
        <v>1146</v>
      </c>
      <c r="J606" s="11">
        <f t="shared" si="27"/>
        <v>36</v>
      </c>
      <c r="K606" s="11">
        <f t="shared" si="28"/>
        <v>93</v>
      </c>
      <c r="L606" s="3">
        <f t="shared" si="29"/>
        <v>0.63157894736842102</v>
      </c>
    </row>
    <row r="607" spans="1:12" x14ac:dyDescent="0.25">
      <c r="A607">
        <v>235</v>
      </c>
      <c r="B607">
        <v>13</v>
      </c>
      <c r="C607" t="s">
        <v>450</v>
      </c>
      <c r="D607" t="s">
        <v>1152</v>
      </c>
      <c r="E607" s="11">
        <v>20</v>
      </c>
      <c r="F607" s="11">
        <v>33</v>
      </c>
      <c r="G607">
        <v>1</v>
      </c>
      <c r="H607">
        <v>25</v>
      </c>
      <c r="I607" t="s">
        <v>1144</v>
      </c>
      <c r="J607" s="11">
        <f t="shared" si="27"/>
        <v>13</v>
      </c>
      <c r="K607" s="11">
        <f t="shared" si="28"/>
        <v>33</v>
      </c>
      <c r="L607" s="3">
        <f t="shared" si="29"/>
        <v>0.64999999999999991</v>
      </c>
    </row>
    <row r="608" spans="1:12" x14ac:dyDescent="0.25">
      <c r="A608">
        <v>236</v>
      </c>
      <c r="B608">
        <v>12</v>
      </c>
      <c r="C608" t="s">
        <v>450</v>
      </c>
      <c r="D608" t="s">
        <v>1152</v>
      </c>
      <c r="E608" s="11">
        <v>20</v>
      </c>
      <c r="F608" s="11">
        <v>33</v>
      </c>
      <c r="G608">
        <v>3</v>
      </c>
      <c r="H608">
        <v>21</v>
      </c>
      <c r="I608" t="s">
        <v>1144</v>
      </c>
      <c r="J608" s="11">
        <f t="shared" si="27"/>
        <v>39</v>
      </c>
      <c r="K608" s="11">
        <f t="shared" si="28"/>
        <v>99</v>
      </c>
      <c r="L608" s="3">
        <f t="shared" si="29"/>
        <v>0.64999999999999991</v>
      </c>
    </row>
    <row r="609" spans="1:12" x14ac:dyDescent="0.25">
      <c r="A609">
        <v>236</v>
      </c>
      <c r="B609">
        <v>12</v>
      </c>
      <c r="C609" t="s">
        <v>346</v>
      </c>
      <c r="D609" t="s">
        <v>1157</v>
      </c>
      <c r="E609" s="11">
        <v>13</v>
      </c>
      <c r="F609" s="11">
        <v>22</v>
      </c>
      <c r="G609">
        <v>1</v>
      </c>
      <c r="H609">
        <v>7</v>
      </c>
      <c r="I609" t="s">
        <v>1144</v>
      </c>
      <c r="J609" s="11">
        <f t="shared" si="27"/>
        <v>9</v>
      </c>
      <c r="K609" s="11">
        <f t="shared" si="28"/>
        <v>22</v>
      </c>
      <c r="L609" s="3">
        <f t="shared" si="29"/>
        <v>0.69230769230769229</v>
      </c>
    </row>
    <row r="610" spans="1:12" x14ac:dyDescent="0.25">
      <c r="A610">
        <v>236</v>
      </c>
      <c r="B610">
        <v>12</v>
      </c>
      <c r="C610" t="s">
        <v>44</v>
      </c>
      <c r="D610" t="s">
        <v>1155</v>
      </c>
      <c r="E610" s="11">
        <v>21</v>
      </c>
      <c r="F610" s="11">
        <v>35</v>
      </c>
      <c r="G610">
        <v>2</v>
      </c>
      <c r="H610">
        <v>43</v>
      </c>
      <c r="I610" t="s">
        <v>1146</v>
      </c>
      <c r="J610" s="11">
        <f t="shared" si="27"/>
        <v>28</v>
      </c>
      <c r="K610" s="11">
        <f t="shared" si="28"/>
        <v>70</v>
      </c>
      <c r="L610" s="3">
        <f t="shared" si="29"/>
        <v>0.66666666666666674</v>
      </c>
    </row>
    <row r="611" spans="1:12" x14ac:dyDescent="0.25">
      <c r="A611">
        <v>236</v>
      </c>
      <c r="B611">
        <v>12</v>
      </c>
      <c r="C611" t="s">
        <v>425</v>
      </c>
      <c r="D611" t="s">
        <v>1156</v>
      </c>
      <c r="E611" s="11">
        <v>19</v>
      </c>
      <c r="F611" s="11">
        <v>32</v>
      </c>
      <c r="G611">
        <v>2</v>
      </c>
      <c r="H611">
        <v>30</v>
      </c>
      <c r="I611" t="s">
        <v>1144</v>
      </c>
      <c r="J611" s="11">
        <f t="shared" si="27"/>
        <v>26</v>
      </c>
      <c r="K611" s="11">
        <f t="shared" si="28"/>
        <v>64</v>
      </c>
      <c r="L611" s="3">
        <f t="shared" si="29"/>
        <v>0.68421052631578938</v>
      </c>
    </row>
    <row r="612" spans="1:12" x14ac:dyDescent="0.25">
      <c r="A612">
        <v>237</v>
      </c>
      <c r="B612">
        <v>4</v>
      </c>
      <c r="C612" t="s">
        <v>342</v>
      </c>
      <c r="D612" t="s">
        <v>1160</v>
      </c>
      <c r="E612" s="11">
        <v>14</v>
      </c>
      <c r="F612" s="11">
        <v>23</v>
      </c>
      <c r="G612">
        <v>2</v>
      </c>
      <c r="H612">
        <v>12</v>
      </c>
      <c r="I612" t="s">
        <v>1144</v>
      </c>
      <c r="J612" s="11">
        <f t="shared" si="27"/>
        <v>18</v>
      </c>
      <c r="K612" s="11">
        <f t="shared" si="28"/>
        <v>46</v>
      </c>
      <c r="L612" s="3">
        <f t="shared" si="29"/>
        <v>0.64285714285714279</v>
      </c>
    </row>
    <row r="613" spans="1:12" x14ac:dyDescent="0.25">
      <c r="A613">
        <v>237</v>
      </c>
      <c r="B613">
        <v>4</v>
      </c>
      <c r="C613" t="s">
        <v>111</v>
      </c>
      <c r="D613" t="s">
        <v>1145</v>
      </c>
      <c r="E613" s="11">
        <v>18</v>
      </c>
      <c r="F613" s="11">
        <v>30</v>
      </c>
      <c r="G613">
        <v>2</v>
      </c>
      <c r="H613">
        <v>25</v>
      </c>
      <c r="I613" t="s">
        <v>1146</v>
      </c>
      <c r="J613" s="11">
        <f t="shared" si="27"/>
        <v>24</v>
      </c>
      <c r="K613" s="11">
        <f t="shared" si="28"/>
        <v>60</v>
      </c>
      <c r="L613" s="3">
        <f t="shared" si="29"/>
        <v>0.66666666666666674</v>
      </c>
    </row>
    <row r="614" spans="1:12" x14ac:dyDescent="0.25">
      <c r="A614">
        <v>238</v>
      </c>
      <c r="B614">
        <v>13</v>
      </c>
      <c r="C614" t="s">
        <v>117</v>
      </c>
      <c r="D614" t="s">
        <v>1150</v>
      </c>
      <c r="E614" s="11">
        <v>22</v>
      </c>
      <c r="F614" s="11">
        <v>36</v>
      </c>
      <c r="G614">
        <v>2</v>
      </c>
      <c r="H614">
        <v>45</v>
      </c>
      <c r="I614" t="s">
        <v>1146</v>
      </c>
      <c r="J614" s="11">
        <f t="shared" si="27"/>
        <v>28</v>
      </c>
      <c r="K614" s="11">
        <f t="shared" si="28"/>
        <v>72</v>
      </c>
      <c r="L614" s="3">
        <f t="shared" si="29"/>
        <v>0.63636363636363646</v>
      </c>
    </row>
    <row r="615" spans="1:12" x14ac:dyDescent="0.25">
      <c r="A615">
        <v>239</v>
      </c>
      <c r="B615">
        <v>12</v>
      </c>
      <c r="C615" t="s">
        <v>267</v>
      </c>
      <c r="D615" t="s">
        <v>1163</v>
      </c>
      <c r="E615" s="11">
        <v>15</v>
      </c>
      <c r="F615" s="11">
        <v>26</v>
      </c>
      <c r="G615">
        <v>1</v>
      </c>
      <c r="H615">
        <v>36</v>
      </c>
      <c r="I615" t="s">
        <v>1144</v>
      </c>
      <c r="J615" s="11">
        <f t="shared" si="27"/>
        <v>11</v>
      </c>
      <c r="K615" s="11">
        <f t="shared" si="28"/>
        <v>26</v>
      </c>
      <c r="L615" s="3">
        <f t="shared" si="29"/>
        <v>0.73333333333333339</v>
      </c>
    </row>
    <row r="616" spans="1:12" x14ac:dyDescent="0.25">
      <c r="A616">
        <v>239</v>
      </c>
      <c r="B616">
        <v>12</v>
      </c>
      <c r="C616" t="s">
        <v>270</v>
      </c>
      <c r="D616" t="s">
        <v>1143</v>
      </c>
      <c r="E616" s="11">
        <v>14</v>
      </c>
      <c r="F616" s="11">
        <v>24</v>
      </c>
      <c r="G616">
        <v>2</v>
      </c>
      <c r="H616">
        <v>37</v>
      </c>
      <c r="I616" t="s">
        <v>1144</v>
      </c>
      <c r="J616" s="11">
        <f t="shared" si="27"/>
        <v>20</v>
      </c>
      <c r="K616" s="11">
        <f t="shared" si="28"/>
        <v>48</v>
      </c>
      <c r="L616" s="3">
        <f t="shared" si="29"/>
        <v>0.71428571428571419</v>
      </c>
    </row>
    <row r="617" spans="1:12" x14ac:dyDescent="0.25">
      <c r="A617">
        <v>240</v>
      </c>
      <c r="B617">
        <v>9</v>
      </c>
      <c r="C617" t="s">
        <v>197</v>
      </c>
      <c r="D617" t="s">
        <v>1147</v>
      </c>
      <c r="E617" s="11">
        <v>19</v>
      </c>
      <c r="F617" s="11">
        <v>31</v>
      </c>
      <c r="G617">
        <v>3</v>
      </c>
      <c r="H617">
        <v>32</v>
      </c>
      <c r="I617" t="s">
        <v>1146</v>
      </c>
      <c r="J617" s="11">
        <f t="shared" si="27"/>
        <v>36</v>
      </c>
      <c r="K617" s="11">
        <f t="shared" si="28"/>
        <v>93</v>
      </c>
      <c r="L617" s="3">
        <f t="shared" si="29"/>
        <v>0.63157894736842102</v>
      </c>
    </row>
    <row r="618" spans="1:12" x14ac:dyDescent="0.25">
      <c r="A618">
        <v>240</v>
      </c>
      <c r="B618">
        <v>9</v>
      </c>
      <c r="C618" t="s">
        <v>342</v>
      </c>
      <c r="D618" t="s">
        <v>1160</v>
      </c>
      <c r="E618" s="11">
        <v>14</v>
      </c>
      <c r="F618" s="11">
        <v>23</v>
      </c>
      <c r="G618">
        <v>3</v>
      </c>
      <c r="H618">
        <v>32</v>
      </c>
      <c r="I618" t="s">
        <v>1146</v>
      </c>
      <c r="J618" s="11">
        <f t="shared" si="27"/>
        <v>27</v>
      </c>
      <c r="K618" s="11">
        <f t="shared" si="28"/>
        <v>69</v>
      </c>
      <c r="L618" s="3">
        <f t="shared" si="29"/>
        <v>0.64285714285714279</v>
      </c>
    </row>
    <row r="619" spans="1:12" x14ac:dyDescent="0.25">
      <c r="A619">
        <v>240</v>
      </c>
      <c r="B619">
        <v>9</v>
      </c>
      <c r="C619" t="s">
        <v>128</v>
      </c>
      <c r="D619" t="s">
        <v>1162</v>
      </c>
      <c r="E619" s="11">
        <v>10</v>
      </c>
      <c r="F619" s="11">
        <v>18</v>
      </c>
      <c r="G619">
        <v>2</v>
      </c>
      <c r="H619">
        <v>46</v>
      </c>
      <c r="I619" t="s">
        <v>1144</v>
      </c>
      <c r="J619" s="11">
        <f t="shared" si="27"/>
        <v>16</v>
      </c>
      <c r="K619" s="11">
        <f t="shared" si="28"/>
        <v>36</v>
      </c>
      <c r="L619" s="3">
        <f t="shared" si="29"/>
        <v>0.8</v>
      </c>
    </row>
    <row r="620" spans="1:12" x14ac:dyDescent="0.25">
      <c r="A620">
        <v>240</v>
      </c>
      <c r="B620">
        <v>9</v>
      </c>
      <c r="C620" t="s">
        <v>425</v>
      </c>
      <c r="D620" t="s">
        <v>1156</v>
      </c>
      <c r="E620" s="11">
        <v>19</v>
      </c>
      <c r="F620" s="11">
        <v>32</v>
      </c>
      <c r="G620">
        <v>3</v>
      </c>
      <c r="H620">
        <v>19</v>
      </c>
      <c r="I620" t="s">
        <v>1144</v>
      </c>
      <c r="J620" s="11">
        <f t="shared" si="27"/>
        <v>39</v>
      </c>
      <c r="K620" s="11">
        <f t="shared" si="28"/>
        <v>96</v>
      </c>
      <c r="L620" s="3">
        <f t="shared" si="29"/>
        <v>0.68421052631578938</v>
      </c>
    </row>
    <row r="621" spans="1:12" x14ac:dyDescent="0.25">
      <c r="A621">
        <v>241</v>
      </c>
      <c r="B621">
        <v>12</v>
      </c>
      <c r="C621" t="s">
        <v>128</v>
      </c>
      <c r="D621" t="s">
        <v>1162</v>
      </c>
      <c r="E621" s="11">
        <v>10</v>
      </c>
      <c r="F621" s="11">
        <v>18</v>
      </c>
      <c r="G621">
        <v>1</v>
      </c>
      <c r="H621">
        <v>11</v>
      </c>
      <c r="I621" t="s">
        <v>1146</v>
      </c>
      <c r="J621" s="11">
        <f t="shared" si="27"/>
        <v>8</v>
      </c>
      <c r="K621" s="11">
        <f t="shared" si="28"/>
        <v>18</v>
      </c>
      <c r="L621" s="3">
        <f t="shared" si="29"/>
        <v>0.8</v>
      </c>
    </row>
    <row r="622" spans="1:12" x14ac:dyDescent="0.25">
      <c r="A622">
        <v>242</v>
      </c>
      <c r="B622">
        <v>12</v>
      </c>
      <c r="C622" t="s">
        <v>267</v>
      </c>
      <c r="D622" t="s">
        <v>1163</v>
      </c>
      <c r="E622" s="11">
        <v>15</v>
      </c>
      <c r="F622" s="11">
        <v>26</v>
      </c>
      <c r="G622">
        <v>1</v>
      </c>
      <c r="H622">
        <v>54</v>
      </c>
      <c r="I622" t="s">
        <v>1144</v>
      </c>
      <c r="J622" s="11">
        <f t="shared" si="27"/>
        <v>11</v>
      </c>
      <c r="K622" s="11">
        <f t="shared" si="28"/>
        <v>26</v>
      </c>
      <c r="L622" s="3">
        <f t="shared" si="29"/>
        <v>0.73333333333333339</v>
      </c>
    </row>
    <row r="623" spans="1:12" x14ac:dyDescent="0.25">
      <c r="A623">
        <v>242</v>
      </c>
      <c r="B623">
        <v>12</v>
      </c>
      <c r="C623" t="s">
        <v>206</v>
      </c>
      <c r="D623" t="s">
        <v>1164</v>
      </c>
      <c r="E623" s="11">
        <v>15</v>
      </c>
      <c r="F623" s="11">
        <v>25</v>
      </c>
      <c r="G623">
        <v>3</v>
      </c>
      <c r="H623">
        <v>40</v>
      </c>
      <c r="I623" t="s">
        <v>1146</v>
      </c>
      <c r="J623" s="11">
        <f t="shared" si="27"/>
        <v>30</v>
      </c>
      <c r="K623" s="11">
        <f t="shared" si="28"/>
        <v>75</v>
      </c>
      <c r="L623" s="3">
        <f t="shared" si="29"/>
        <v>0.66666666666666674</v>
      </c>
    </row>
    <row r="624" spans="1:12" x14ac:dyDescent="0.25">
      <c r="A624">
        <v>242</v>
      </c>
      <c r="B624">
        <v>12</v>
      </c>
      <c r="C624" t="s">
        <v>450</v>
      </c>
      <c r="D624" t="s">
        <v>1152</v>
      </c>
      <c r="E624" s="11">
        <v>20</v>
      </c>
      <c r="F624" s="11">
        <v>33</v>
      </c>
      <c r="G624">
        <v>1</v>
      </c>
      <c r="H624">
        <v>5</v>
      </c>
      <c r="I624" t="s">
        <v>1144</v>
      </c>
      <c r="J624" s="11">
        <f t="shared" si="27"/>
        <v>13</v>
      </c>
      <c r="K624" s="11">
        <f t="shared" si="28"/>
        <v>33</v>
      </c>
      <c r="L624" s="3">
        <f t="shared" si="29"/>
        <v>0.64999999999999991</v>
      </c>
    </row>
    <row r="625" spans="1:12" x14ac:dyDescent="0.25">
      <c r="A625">
        <v>243</v>
      </c>
      <c r="B625">
        <v>4</v>
      </c>
      <c r="C625" t="s">
        <v>76</v>
      </c>
      <c r="D625" t="s">
        <v>1149</v>
      </c>
      <c r="E625" s="11">
        <v>25</v>
      </c>
      <c r="F625" s="11">
        <v>40</v>
      </c>
      <c r="G625">
        <v>3</v>
      </c>
      <c r="H625">
        <v>22</v>
      </c>
      <c r="I625" t="s">
        <v>1146</v>
      </c>
      <c r="J625" s="11">
        <f t="shared" si="27"/>
        <v>45</v>
      </c>
      <c r="K625" s="11">
        <f t="shared" si="28"/>
        <v>120</v>
      </c>
      <c r="L625" s="3">
        <f t="shared" si="29"/>
        <v>0.60000000000000009</v>
      </c>
    </row>
    <row r="626" spans="1:12" x14ac:dyDescent="0.25">
      <c r="A626">
        <v>244</v>
      </c>
      <c r="B626">
        <v>17</v>
      </c>
      <c r="C626" t="s">
        <v>76</v>
      </c>
      <c r="D626" t="s">
        <v>1149</v>
      </c>
      <c r="E626" s="11">
        <v>25</v>
      </c>
      <c r="F626" s="11">
        <v>40</v>
      </c>
      <c r="G626">
        <v>3</v>
      </c>
      <c r="H626">
        <v>30</v>
      </c>
      <c r="I626" t="s">
        <v>1144</v>
      </c>
      <c r="J626" s="11">
        <f t="shared" si="27"/>
        <v>45</v>
      </c>
      <c r="K626" s="11">
        <f t="shared" si="28"/>
        <v>120</v>
      </c>
      <c r="L626" s="3">
        <f t="shared" si="29"/>
        <v>0.60000000000000009</v>
      </c>
    </row>
    <row r="627" spans="1:12" x14ac:dyDescent="0.25">
      <c r="A627">
        <v>244</v>
      </c>
      <c r="B627">
        <v>17</v>
      </c>
      <c r="C627" t="s">
        <v>191</v>
      </c>
      <c r="D627" t="s">
        <v>1154</v>
      </c>
      <c r="E627" s="11">
        <v>11</v>
      </c>
      <c r="F627" s="11">
        <v>19</v>
      </c>
      <c r="G627">
        <v>2</v>
      </c>
      <c r="H627">
        <v>59</v>
      </c>
      <c r="I627" t="s">
        <v>1144</v>
      </c>
      <c r="J627" s="11">
        <f t="shared" si="27"/>
        <v>16</v>
      </c>
      <c r="K627" s="11">
        <f t="shared" si="28"/>
        <v>38</v>
      </c>
      <c r="L627" s="3">
        <f t="shared" si="29"/>
        <v>0.72727272727272729</v>
      </c>
    </row>
    <row r="628" spans="1:12" x14ac:dyDescent="0.25">
      <c r="A628">
        <v>245</v>
      </c>
      <c r="B628">
        <v>11</v>
      </c>
      <c r="C628" t="s">
        <v>128</v>
      </c>
      <c r="D628" t="s">
        <v>1162</v>
      </c>
      <c r="E628" s="11">
        <v>10</v>
      </c>
      <c r="F628" s="11">
        <v>18</v>
      </c>
      <c r="G628">
        <v>3</v>
      </c>
      <c r="H628">
        <v>45</v>
      </c>
      <c r="I628" t="s">
        <v>1146</v>
      </c>
      <c r="J628" s="11">
        <f t="shared" si="27"/>
        <v>24</v>
      </c>
      <c r="K628" s="11">
        <f t="shared" si="28"/>
        <v>54</v>
      </c>
      <c r="L628" s="3">
        <f t="shared" si="29"/>
        <v>0.8</v>
      </c>
    </row>
    <row r="629" spans="1:12" x14ac:dyDescent="0.25">
      <c r="A629">
        <v>245</v>
      </c>
      <c r="B629">
        <v>11</v>
      </c>
      <c r="C629" t="s">
        <v>197</v>
      </c>
      <c r="D629" t="s">
        <v>1147</v>
      </c>
      <c r="E629" s="11">
        <v>19</v>
      </c>
      <c r="F629" s="11">
        <v>31</v>
      </c>
      <c r="G629">
        <v>1</v>
      </c>
      <c r="H629">
        <v>23</v>
      </c>
      <c r="I629" t="s">
        <v>1144</v>
      </c>
      <c r="J629" s="11">
        <f t="shared" si="27"/>
        <v>12</v>
      </c>
      <c r="K629" s="11">
        <f t="shared" si="28"/>
        <v>31</v>
      </c>
      <c r="L629" s="3">
        <f t="shared" si="29"/>
        <v>0.63157894736842102</v>
      </c>
    </row>
    <row r="630" spans="1:12" x14ac:dyDescent="0.25">
      <c r="A630">
        <v>245</v>
      </c>
      <c r="B630">
        <v>11</v>
      </c>
      <c r="C630" t="s">
        <v>76</v>
      </c>
      <c r="D630" t="s">
        <v>1149</v>
      </c>
      <c r="E630" s="11">
        <v>25</v>
      </c>
      <c r="F630" s="11">
        <v>40</v>
      </c>
      <c r="G630">
        <v>2</v>
      </c>
      <c r="H630">
        <v>23</v>
      </c>
      <c r="I630" t="s">
        <v>1144</v>
      </c>
      <c r="J630" s="11">
        <f t="shared" si="27"/>
        <v>30</v>
      </c>
      <c r="K630" s="11">
        <f t="shared" si="28"/>
        <v>80</v>
      </c>
      <c r="L630" s="3">
        <f t="shared" si="29"/>
        <v>0.60000000000000009</v>
      </c>
    </row>
    <row r="631" spans="1:12" x14ac:dyDescent="0.25">
      <c r="A631">
        <v>245</v>
      </c>
      <c r="B631">
        <v>11</v>
      </c>
      <c r="C631" t="s">
        <v>117</v>
      </c>
      <c r="D631" t="s">
        <v>1150</v>
      </c>
      <c r="E631" s="11">
        <v>22</v>
      </c>
      <c r="F631" s="11">
        <v>36</v>
      </c>
      <c r="G631">
        <v>3</v>
      </c>
      <c r="H631">
        <v>25</v>
      </c>
      <c r="I631" t="s">
        <v>1146</v>
      </c>
      <c r="J631" s="11">
        <f t="shared" si="27"/>
        <v>42</v>
      </c>
      <c r="K631" s="11">
        <f t="shared" si="28"/>
        <v>108</v>
      </c>
      <c r="L631" s="3">
        <f t="shared" si="29"/>
        <v>0.63636363636363646</v>
      </c>
    </row>
    <row r="632" spans="1:12" x14ac:dyDescent="0.25">
      <c r="A632">
        <v>246</v>
      </c>
      <c r="B632">
        <v>2</v>
      </c>
      <c r="C632" t="s">
        <v>181</v>
      </c>
      <c r="D632" t="s">
        <v>1148</v>
      </c>
      <c r="E632" s="11">
        <v>16</v>
      </c>
      <c r="F632" s="11">
        <v>27</v>
      </c>
      <c r="G632">
        <v>3</v>
      </c>
      <c r="H632">
        <v>36</v>
      </c>
      <c r="I632" t="s">
        <v>1146</v>
      </c>
      <c r="J632" s="11">
        <f t="shared" si="27"/>
        <v>33</v>
      </c>
      <c r="K632" s="11">
        <f t="shared" si="28"/>
        <v>81</v>
      </c>
      <c r="L632" s="3">
        <f t="shared" si="29"/>
        <v>0.6875</v>
      </c>
    </row>
    <row r="633" spans="1:12" x14ac:dyDescent="0.25">
      <c r="A633">
        <v>246</v>
      </c>
      <c r="B633">
        <v>2</v>
      </c>
      <c r="C633" t="s">
        <v>270</v>
      </c>
      <c r="D633" t="s">
        <v>1143</v>
      </c>
      <c r="E633" s="11">
        <v>14</v>
      </c>
      <c r="F633" s="11">
        <v>24</v>
      </c>
      <c r="G633">
        <v>2</v>
      </c>
      <c r="H633">
        <v>10</v>
      </c>
      <c r="I633" t="s">
        <v>1144</v>
      </c>
      <c r="J633" s="11">
        <f t="shared" si="27"/>
        <v>20</v>
      </c>
      <c r="K633" s="11">
        <f t="shared" si="28"/>
        <v>48</v>
      </c>
      <c r="L633" s="3">
        <f t="shared" si="29"/>
        <v>0.71428571428571419</v>
      </c>
    </row>
    <row r="634" spans="1:12" x14ac:dyDescent="0.25">
      <c r="A634">
        <v>246</v>
      </c>
      <c r="B634">
        <v>2</v>
      </c>
      <c r="C634" t="s">
        <v>44</v>
      </c>
      <c r="D634" t="s">
        <v>1155</v>
      </c>
      <c r="E634" s="11">
        <v>21</v>
      </c>
      <c r="F634" s="11">
        <v>35</v>
      </c>
      <c r="G634">
        <v>3</v>
      </c>
      <c r="H634">
        <v>48</v>
      </c>
      <c r="I634" t="s">
        <v>1144</v>
      </c>
      <c r="J634" s="11">
        <f t="shared" si="27"/>
        <v>42</v>
      </c>
      <c r="K634" s="11">
        <f t="shared" si="28"/>
        <v>105</v>
      </c>
      <c r="L634" s="3">
        <f t="shared" si="29"/>
        <v>0.66666666666666674</v>
      </c>
    </row>
    <row r="635" spans="1:12" x14ac:dyDescent="0.25">
      <c r="A635">
        <v>246</v>
      </c>
      <c r="B635">
        <v>2</v>
      </c>
      <c r="C635" t="s">
        <v>197</v>
      </c>
      <c r="D635" t="s">
        <v>1147</v>
      </c>
      <c r="E635" s="11">
        <v>19</v>
      </c>
      <c r="F635" s="11">
        <v>31</v>
      </c>
      <c r="G635">
        <v>3</v>
      </c>
      <c r="H635">
        <v>52</v>
      </c>
      <c r="I635" t="s">
        <v>1144</v>
      </c>
      <c r="J635" s="11">
        <f t="shared" si="27"/>
        <v>36</v>
      </c>
      <c r="K635" s="11">
        <f t="shared" si="28"/>
        <v>93</v>
      </c>
      <c r="L635" s="3">
        <f t="shared" si="29"/>
        <v>0.63157894736842102</v>
      </c>
    </row>
    <row r="636" spans="1:12" x14ac:dyDescent="0.25">
      <c r="A636">
        <v>247</v>
      </c>
      <c r="B636">
        <v>11</v>
      </c>
      <c r="C636" t="s">
        <v>450</v>
      </c>
      <c r="D636" t="s">
        <v>1152</v>
      </c>
      <c r="E636" s="11">
        <v>20</v>
      </c>
      <c r="F636" s="11">
        <v>33</v>
      </c>
      <c r="G636">
        <v>2</v>
      </c>
      <c r="H636">
        <v>59</v>
      </c>
      <c r="I636" t="s">
        <v>1146</v>
      </c>
      <c r="J636" s="11">
        <f t="shared" si="27"/>
        <v>26</v>
      </c>
      <c r="K636" s="11">
        <f t="shared" si="28"/>
        <v>66</v>
      </c>
      <c r="L636" s="3">
        <f t="shared" si="29"/>
        <v>0.64999999999999991</v>
      </c>
    </row>
    <row r="637" spans="1:12" x14ac:dyDescent="0.25">
      <c r="A637">
        <v>248</v>
      </c>
      <c r="B637">
        <v>12</v>
      </c>
      <c r="C637" t="s">
        <v>88</v>
      </c>
      <c r="D637" t="s">
        <v>1158</v>
      </c>
      <c r="E637" s="11">
        <v>20</v>
      </c>
      <c r="F637" s="11">
        <v>34</v>
      </c>
      <c r="G637">
        <v>1</v>
      </c>
      <c r="H637">
        <v>32</v>
      </c>
      <c r="I637" t="s">
        <v>1146</v>
      </c>
      <c r="J637" s="11">
        <f t="shared" si="27"/>
        <v>14</v>
      </c>
      <c r="K637" s="11">
        <f t="shared" si="28"/>
        <v>34</v>
      </c>
      <c r="L637" s="3">
        <f t="shared" si="29"/>
        <v>0.7</v>
      </c>
    </row>
    <row r="638" spans="1:12" x14ac:dyDescent="0.25">
      <c r="A638">
        <v>248</v>
      </c>
      <c r="B638">
        <v>12</v>
      </c>
      <c r="C638" t="s">
        <v>62</v>
      </c>
      <c r="D638" t="s">
        <v>1151</v>
      </c>
      <c r="E638" s="11">
        <v>17</v>
      </c>
      <c r="F638" s="11">
        <v>29</v>
      </c>
      <c r="G638">
        <v>3</v>
      </c>
      <c r="H638">
        <v>51</v>
      </c>
      <c r="I638" t="s">
        <v>1146</v>
      </c>
      <c r="J638" s="11">
        <f t="shared" si="27"/>
        <v>36</v>
      </c>
      <c r="K638" s="11">
        <f t="shared" si="28"/>
        <v>87</v>
      </c>
      <c r="L638" s="3">
        <f t="shared" si="29"/>
        <v>0.70588235294117641</v>
      </c>
    </row>
    <row r="639" spans="1:12" x14ac:dyDescent="0.25">
      <c r="A639">
        <v>248</v>
      </c>
      <c r="B639">
        <v>12</v>
      </c>
      <c r="C639" t="s">
        <v>181</v>
      </c>
      <c r="D639" t="s">
        <v>1148</v>
      </c>
      <c r="E639" s="11">
        <v>16</v>
      </c>
      <c r="F639" s="11">
        <v>27</v>
      </c>
      <c r="G639">
        <v>2</v>
      </c>
      <c r="H639">
        <v>6</v>
      </c>
      <c r="I639" t="s">
        <v>1146</v>
      </c>
      <c r="J639" s="11">
        <f t="shared" si="27"/>
        <v>22</v>
      </c>
      <c r="K639" s="11">
        <f t="shared" si="28"/>
        <v>54</v>
      </c>
      <c r="L639" s="3">
        <f t="shared" si="29"/>
        <v>0.6875</v>
      </c>
    </row>
    <row r="640" spans="1:12" x14ac:dyDescent="0.25">
      <c r="A640">
        <v>248</v>
      </c>
      <c r="B640">
        <v>12</v>
      </c>
      <c r="C640" t="s">
        <v>206</v>
      </c>
      <c r="D640" t="s">
        <v>1164</v>
      </c>
      <c r="E640" s="11">
        <v>15</v>
      </c>
      <c r="F640" s="11">
        <v>25</v>
      </c>
      <c r="G640">
        <v>2</v>
      </c>
      <c r="H640">
        <v>31</v>
      </c>
      <c r="I640" t="s">
        <v>1144</v>
      </c>
      <c r="J640" s="11">
        <f t="shared" si="27"/>
        <v>20</v>
      </c>
      <c r="K640" s="11">
        <f t="shared" si="28"/>
        <v>50</v>
      </c>
      <c r="L640" s="3">
        <f t="shared" si="29"/>
        <v>0.66666666666666674</v>
      </c>
    </row>
    <row r="641" spans="1:12" x14ac:dyDescent="0.25">
      <c r="A641">
        <v>249</v>
      </c>
      <c r="B641">
        <v>8</v>
      </c>
      <c r="C641" t="s">
        <v>346</v>
      </c>
      <c r="D641" t="s">
        <v>1157</v>
      </c>
      <c r="E641" s="11">
        <v>13</v>
      </c>
      <c r="F641" s="11">
        <v>22</v>
      </c>
      <c r="G641">
        <v>2</v>
      </c>
      <c r="H641">
        <v>51</v>
      </c>
      <c r="I641" t="s">
        <v>1146</v>
      </c>
      <c r="J641" s="11">
        <f t="shared" si="27"/>
        <v>18</v>
      </c>
      <c r="K641" s="11">
        <f t="shared" si="28"/>
        <v>44</v>
      </c>
      <c r="L641" s="3">
        <f t="shared" si="29"/>
        <v>0.69230769230769229</v>
      </c>
    </row>
    <row r="642" spans="1:12" x14ac:dyDescent="0.25">
      <c r="A642">
        <v>249</v>
      </c>
      <c r="B642">
        <v>8</v>
      </c>
      <c r="C642" t="s">
        <v>128</v>
      </c>
      <c r="D642" t="s">
        <v>1162</v>
      </c>
      <c r="E642" s="11">
        <v>10</v>
      </c>
      <c r="F642" s="11">
        <v>18</v>
      </c>
      <c r="G642">
        <v>2</v>
      </c>
      <c r="H642">
        <v>58</v>
      </c>
      <c r="I642" t="s">
        <v>1144</v>
      </c>
      <c r="J642" s="11">
        <f t="shared" si="27"/>
        <v>16</v>
      </c>
      <c r="K642" s="11">
        <f t="shared" si="28"/>
        <v>36</v>
      </c>
      <c r="L642" s="3">
        <f t="shared" si="29"/>
        <v>0.8</v>
      </c>
    </row>
    <row r="643" spans="1:12" x14ac:dyDescent="0.25">
      <c r="A643">
        <v>250</v>
      </c>
      <c r="B643">
        <v>8</v>
      </c>
      <c r="C643" t="s">
        <v>252</v>
      </c>
      <c r="D643" t="s">
        <v>1159</v>
      </c>
      <c r="E643" s="11">
        <v>12</v>
      </c>
      <c r="F643" s="11">
        <v>20</v>
      </c>
      <c r="G643">
        <v>1</v>
      </c>
      <c r="H643">
        <v>29</v>
      </c>
      <c r="I643" t="s">
        <v>1146</v>
      </c>
      <c r="J643" s="11">
        <f t="shared" ref="J643:J706" si="30">G643*(F643-E643)</f>
        <v>8</v>
      </c>
      <c r="K643" s="11">
        <f t="shared" ref="K643:K706" si="31">F643*G643</f>
        <v>20</v>
      </c>
      <c r="L643" s="3">
        <f t="shared" ref="L643:L706" si="32">(F643/E643)-1</f>
        <v>0.66666666666666674</v>
      </c>
    </row>
    <row r="644" spans="1:12" x14ac:dyDescent="0.25">
      <c r="A644">
        <v>251</v>
      </c>
      <c r="B644">
        <v>12</v>
      </c>
      <c r="C644" t="s">
        <v>267</v>
      </c>
      <c r="D644" t="s">
        <v>1163</v>
      </c>
      <c r="E644" s="11">
        <v>15</v>
      </c>
      <c r="F644" s="11">
        <v>26</v>
      </c>
      <c r="G644">
        <v>1</v>
      </c>
      <c r="H644">
        <v>25</v>
      </c>
      <c r="I644" t="s">
        <v>1146</v>
      </c>
      <c r="J644" s="11">
        <f t="shared" si="30"/>
        <v>11</v>
      </c>
      <c r="K644" s="11">
        <f t="shared" si="31"/>
        <v>26</v>
      </c>
      <c r="L644" s="3">
        <f t="shared" si="32"/>
        <v>0.73333333333333339</v>
      </c>
    </row>
    <row r="645" spans="1:12" x14ac:dyDescent="0.25">
      <c r="A645">
        <v>251</v>
      </c>
      <c r="B645">
        <v>12</v>
      </c>
      <c r="C645" t="s">
        <v>346</v>
      </c>
      <c r="D645" t="s">
        <v>1157</v>
      </c>
      <c r="E645" s="11">
        <v>13</v>
      </c>
      <c r="F645" s="11">
        <v>22</v>
      </c>
      <c r="G645">
        <v>1</v>
      </c>
      <c r="H645">
        <v>34</v>
      </c>
      <c r="I645" t="s">
        <v>1144</v>
      </c>
      <c r="J645" s="11">
        <f t="shared" si="30"/>
        <v>9</v>
      </c>
      <c r="K645" s="11">
        <f t="shared" si="31"/>
        <v>22</v>
      </c>
      <c r="L645" s="3">
        <f t="shared" si="32"/>
        <v>0.69230769230769229</v>
      </c>
    </row>
    <row r="646" spans="1:12" x14ac:dyDescent="0.25">
      <c r="A646">
        <v>251</v>
      </c>
      <c r="B646">
        <v>12</v>
      </c>
      <c r="C646" t="s">
        <v>342</v>
      </c>
      <c r="D646" t="s">
        <v>1160</v>
      </c>
      <c r="E646" s="11">
        <v>14</v>
      </c>
      <c r="F646" s="11">
        <v>23</v>
      </c>
      <c r="G646">
        <v>1</v>
      </c>
      <c r="H646">
        <v>23</v>
      </c>
      <c r="I646" t="s">
        <v>1146</v>
      </c>
      <c r="J646" s="11">
        <f t="shared" si="30"/>
        <v>9</v>
      </c>
      <c r="K646" s="11">
        <f t="shared" si="31"/>
        <v>23</v>
      </c>
      <c r="L646" s="3">
        <f t="shared" si="32"/>
        <v>0.64285714285714279</v>
      </c>
    </row>
    <row r="647" spans="1:12" x14ac:dyDescent="0.25">
      <c r="A647">
        <v>251</v>
      </c>
      <c r="B647">
        <v>12</v>
      </c>
      <c r="C647" t="s">
        <v>191</v>
      </c>
      <c r="D647" t="s">
        <v>1154</v>
      </c>
      <c r="E647" s="11">
        <v>11</v>
      </c>
      <c r="F647" s="11">
        <v>19</v>
      </c>
      <c r="G647">
        <v>2</v>
      </c>
      <c r="H647">
        <v>40</v>
      </c>
      <c r="I647" t="s">
        <v>1146</v>
      </c>
      <c r="J647" s="11">
        <f t="shared" si="30"/>
        <v>16</v>
      </c>
      <c r="K647" s="11">
        <f t="shared" si="31"/>
        <v>38</v>
      </c>
      <c r="L647" s="3">
        <f t="shared" si="32"/>
        <v>0.72727272727272729</v>
      </c>
    </row>
    <row r="648" spans="1:12" x14ac:dyDescent="0.25">
      <c r="A648">
        <v>252</v>
      </c>
      <c r="B648">
        <v>4</v>
      </c>
      <c r="C648" t="s">
        <v>206</v>
      </c>
      <c r="D648" t="s">
        <v>1164</v>
      </c>
      <c r="E648" s="11">
        <v>15</v>
      </c>
      <c r="F648" s="11">
        <v>25</v>
      </c>
      <c r="G648">
        <v>2</v>
      </c>
      <c r="H648">
        <v>53</v>
      </c>
      <c r="I648" t="s">
        <v>1146</v>
      </c>
      <c r="J648" s="11">
        <f t="shared" si="30"/>
        <v>20</v>
      </c>
      <c r="K648" s="11">
        <f t="shared" si="31"/>
        <v>50</v>
      </c>
      <c r="L648" s="3">
        <f t="shared" si="32"/>
        <v>0.66666666666666674</v>
      </c>
    </row>
    <row r="649" spans="1:12" x14ac:dyDescent="0.25">
      <c r="A649">
        <v>252</v>
      </c>
      <c r="B649">
        <v>4</v>
      </c>
      <c r="C649" t="s">
        <v>267</v>
      </c>
      <c r="D649" t="s">
        <v>1163</v>
      </c>
      <c r="E649" s="11">
        <v>15</v>
      </c>
      <c r="F649" s="11">
        <v>26</v>
      </c>
      <c r="G649">
        <v>2</v>
      </c>
      <c r="H649">
        <v>31</v>
      </c>
      <c r="I649" t="s">
        <v>1144</v>
      </c>
      <c r="J649" s="11">
        <f t="shared" si="30"/>
        <v>22</v>
      </c>
      <c r="K649" s="11">
        <f t="shared" si="31"/>
        <v>52</v>
      </c>
      <c r="L649" s="3">
        <f t="shared" si="32"/>
        <v>0.73333333333333339</v>
      </c>
    </row>
    <row r="650" spans="1:12" x14ac:dyDescent="0.25">
      <c r="A650">
        <v>253</v>
      </c>
      <c r="B650">
        <v>8</v>
      </c>
      <c r="C650" t="s">
        <v>206</v>
      </c>
      <c r="D650" t="s">
        <v>1164</v>
      </c>
      <c r="E650" s="11">
        <v>15</v>
      </c>
      <c r="F650" s="11">
        <v>25</v>
      </c>
      <c r="G650">
        <v>1</v>
      </c>
      <c r="H650">
        <v>18</v>
      </c>
      <c r="I650" t="s">
        <v>1144</v>
      </c>
      <c r="J650" s="11">
        <f t="shared" si="30"/>
        <v>10</v>
      </c>
      <c r="K650" s="11">
        <f t="shared" si="31"/>
        <v>25</v>
      </c>
      <c r="L650" s="3">
        <f t="shared" si="32"/>
        <v>0.66666666666666674</v>
      </c>
    </row>
    <row r="651" spans="1:12" x14ac:dyDescent="0.25">
      <c r="A651">
        <v>253</v>
      </c>
      <c r="B651">
        <v>8</v>
      </c>
      <c r="C651" t="s">
        <v>113</v>
      </c>
      <c r="D651" t="s">
        <v>1161</v>
      </c>
      <c r="E651" s="11">
        <v>13</v>
      </c>
      <c r="F651" s="11">
        <v>21</v>
      </c>
      <c r="G651">
        <v>2</v>
      </c>
      <c r="H651">
        <v>8</v>
      </c>
      <c r="I651" t="s">
        <v>1144</v>
      </c>
      <c r="J651" s="11">
        <f t="shared" si="30"/>
        <v>16</v>
      </c>
      <c r="K651" s="11">
        <f t="shared" si="31"/>
        <v>42</v>
      </c>
      <c r="L651" s="3">
        <f t="shared" si="32"/>
        <v>0.61538461538461542</v>
      </c>
    </row>
    <row r="652" spans="1:12" x14ac:dyDescent="0.25">
      <c r="A652">
        <v>253</v>
      </c>
      <c r="B652">
        <v>8</v>
      </c>
      <c r="C652" t="s">
        <v>62</v>
      </c>
      <c r="D652" t="s">
        <v>1151</v>
      </c>
      <c r="E652" s="11">
        <v>17</v>
      </c>
      <c r="F652" s="11">
        <v>29</v>
      </c>
      <c r="G652">
        <v>3</v>
      </c>
      <c r="H652">
        <v>29</v>
      </c>
      <c r="I652" t="s">
        <v>1146</v>
      </c>
      <c r="J652" s="11">
        <f t="shared" si="30"/>
        <v>36</v>
      </c>
      <c r="K652" s="11">
        <f t="shared" si="31"/>
        <v>87</v>
      </c>
      <c r="L652" s="3">
        <f t="shared" si="32"/>
        <v>0.70588235294117641</v>
      </c>
    </row>
    <row r="653" spans="1:12" x14ac:dyDescent="0.25">
      <c r="A653">
        <v>254</v>
      </c>
      <c r="B653">
        <v>10</v>
      </c>
      <c r="C653" t="s">
        <v>197</v>
      </c>
      <c r="D653" t="s">
        <v>1147</v>
      </c>
      <c r="E653" s="11">
        <v>19</v>
      </c>
      <c r="F653" s="11">
        <v>31</v>
      </c>
      <c r="G653">
        <v>3</v>
      </c>
      <c r="H653">
        <v>33</v>
      </c>
      <c r="I653" t="s">
        <v>1144</v>
      </c>
      <c r="J653" s="11">
        <f t="shared" si="30"/>
        <v>36</v>
      </c>
      <c r="K653" s="11">
        <f t="shared" si="31"/>
        <v>93</v>
      </c>
      <c r="L653" s="3">
        <f t="shared" si="32"/>
        <v>0.63157894736842102</v>
      </c>
    </row>
    <row r="654" spans="1:12" x14ac:dyDescent="0.25">
      <c r="A654">
        <v>254</v>
      </c>
      <c r="B654">
        <v>10</v>
      </c>
      <c r="C654" t="s">
        <v>267</v>
      </c>
      <c r="D654" t="s">
        <v>1163</v>
      </c>
      <c r="E654" s="11">
        <v>15</v>
      </c>
      <c r="F654" s="11">
        <v>26</v>
      </c>
      <c r="G654">
        <v>2</v>
      </c>
      <c r="H654">
        <v>10</v>
      </c>
      <c r="I654" t="s">
        <v>1146</v>
      </c>
      <c r="J654" s="11">
        <f t="shared" si="30"/>
        <v>22</v>
      </c>
      <c r="K654" s="11">
        <f t="shared" si="31"/>
        <v>52</v>
      </c>
      <c r="L654" s="3">
        <f t="shared" si="32"/>
        <v>0.73333333333333339</v>
      </c>
    </row>
    <row r="655" spans="1:12" x14ac:dyDescent="0.25">
      <c r="A655">
        <v>254</v>
      </c>
      <c r="B655">
        <v>10</v>
      </c>
      <c r="C655" t="s">
        <v>88</v>
      </c>
      <c r="D655" t="s">
        <v>1158</v>
      </c>
      <c r="E655" s="11">
        <v>20</v>
      </c>
      <c r="F655" s="11">
        <v>34</v>
      </c>
      <c r="G655">
        <v>2</v>
      </c>
      <c r="H655">
        <v>56</v>
      </c>
      <c r="I655" t="s">
        <v>1144</v>
      </c>
      <c r="J655" s="11">
        <f t="shared" si="30"/>
        <v>28</v>
      </c>
      <c r="K655" s="11">
        <f t="shared" si="31"/>
        <v>68</v>
      </c>
      <c r="L655" s="3">
        <f t="shared" si="32"/>
        <v>0.7</v>
      </c>
    </row>
    <row r="656" spans="1:12" x14ac:dyDescent="0.25">
      <c r="A656">
        <v>254</v>
      </c>
      <c r="B656">
        <v>10</v>
      </c>
      <c r="C656" t="s">
        <v>68</v>
      </c>
      <c r="D656" t="s">
        <v>1153</v>
      </c>
      <c r="E656" s="11">
        <v>16</v>
      </c>
      <c r="F656" s="11">
        <v>28</v>
      </c>
      <c r="G656">
        <v>3</v>
      </c>
      <c r="H656">
        <v>42</v>
      </c>
      <c r="I656" t="s">
        <v>1146</v>
      </c>
      <c r="J656" s="11">
        <f t="shared" si="30"/>
        <v>36</v>
      </c>
      <c r="K656" s="11">
        <f t="shared" si="31"/>
        <v>84</v>
      </c>
      <c r="L656" s="3">
        <f t="shared" si="32"/>
        <v>0.75</v>
      </c>
    </row>
    <row r="657" spans="1:12" x14ac:dyDescent="0.25">
      <c r="A657">
        <v>255</v>
      </c>
      <c r="B657">
        <v>8</v>
      </c>
      <c r="C657" t="s">
        <v>206</v>
      </c>
      <c r="D657" t="s">
        <v>1164</v>
      </c>
      <c r="E657" s="11">
        <v>15</v>
      </c>
      <c r="F657" s="11">
        <v>25</v>
      </c>
      <c r="G657">
        <v>1</v>
      </c>
      <c r="H657">
        <v>37</v>
      </c>
      <c r="I657" t="s">
        <v>1144</v>
      </c>
      <c r="J657" s="11">
        <f t="shared" si="30"/>
        <v>10</v>
      </c>
      <c r="K657" s="11">
        <f t="shared" si="31"/>
        <v>25</v>
      </c>
      <c r="L657" s="3">
        <f t="shared" si="32"/>
        <v>0.66666666666666674</v>
      </c>
    </row>
    <row r="658" spans="1:12" x14ac:dyDescent="0.25">
      <c r="A658">
        <v>256</v>
      </c>
      <c r="B658">
        <v>5</v>
      </c>
      <c r="C658" t="s">
        <v>113</v>
      </c>
      <c r="D658" t="s">
        <v>1161</v>
      </c>
      <c r="E658" s="11">
        <v>13</v>
      </c>
      <c r="F658" s="11">
        <v>21</v>
      </c>
      <c r="G658">
        <v>1</v>
      </c>
      <c r="H658">
        <v>16</v>
      </c>
      <c r="I658" t="s">
        <v>1144</v>
      </c>
      <c r="J658" s="11">
        <f t="shared" si="30"/>
        <v>8</v>
      </c>
      <c r="K658" s="11">
        <f t="shared" si="31"/>
        <v>21</v>
      </c>
      <c r="L658" s="3">
        <f t="shared" si="32"/>
        <v>0.61538461538461542</v>
      </c>
    </row>
    <row r="659" spans="1:12" x14ac:dyDescent="0.25">
      <c r="A659">
        <v>257</v>
      </c>
      <c r="B659">
        <v>12</v>
      </c>
      <c r="C659" t="s">
        <v>342</v>
      </c>
      <c r="D659" t="s">
        <v>1160</v>
      </c>
      <c r="E659" s="11">
        <v>14</v>
      </c>
      <c r="F659" s="11">
        <v>23</v>
      </c>
      <c r="G659">
        <v>2</v>
      </c>
      <c r="H659">
        <v>28</v>
      </c>
      <c r="I659" t="s">
        <v>1146</v>
      </c>
      <c r="J659" s="11">
        <f t="shared" si="30"/>
        <v>18</v>
      </c>
      <c r="K659" s="11">
        <f t="shared" si="31"/>
        <v>46</v>
      </c>
      <c r="L659" s="3">
        <f t="shared" si="32"/>
        <v>0.64285714285714279</v>
      </c>
    </row>
    <row r="660" spans="1:12" x14ac:dyDescent="0.25">
      <c r="A660">
        <v>258</v>
      </c>
      <c r="B660">
        <v>12</v>
      </c>
      <c r="C660" t="s">
        <v>206</v>
      </c>
      <c r="D660" t="s">
        <v>1164</v>
      </c>
      <c r="E660" s="11">
        <v>15</v>
      </c>
      <c r="F660" s="11">
        <v>25</v>
      </c>
      <c r="G660">
        <v>1</v>
      </c>
      <c r="H660">
        <v>59</v>
      </c>
      <c r="I660" t="s">
        <v>1144</v>
      </c>
      <c r="J660" s="11">
        <f t="shared" si="30"/>
        <v>10</v>
      </c>
      <c r="K660" s="11">
        <f t="shared" si="31"/>
        <v>25</v>
      </c>
      <c r="L660" s="3">
        <f t="shared" si="32"/>
        <v>0.66666666666666674</v>
      </c>
    </row>
    <row r="661" spans="1:12" x14ac:dyDescent="0.25">
      <c r="A661">
        <v>258</v>
      </c>
      <c r="B661">
        <v>12</v>
      </c>
      <c r="C661" t="s">
        <v>252</v>
      </c>
      <c r="D661" t="s">
        <v>1159</v>
      </c>
      <c r="E661" s="11">
        <v>12</v>
      </c>
      <c r="F661" s="11">
        <v>20</v>
      </c>
      <c r="G661">
        <v>1</v>
      </c>
      <c r="H661">
        <v>31</v>
      </c>
      <c r="I661" t="s">
        <v>1144</v>
      </c>
      <c r="J661" s="11">
        <f t="shared" si="30"/>
        <v>8</v>
      </c>
      <c r="K661" s="11">
        <f t="shared" si="31"/>
        <v>20</v>
      </c>
      <c r="L661" s="3">
        <f t="shared" si="32"/>
        <v>0.66666666666666674</v>
      </c>
    </row>
    <row r="662" spans="1:12" x14ac:dyDescent="0.25">
      <c r="A662">
        <v>258</v>
      </c>
      <c r="B662">
        <v>12</v>
      </c>
      <c r="C662" t="s">
        <v>425</v>
      </c>
      <c r="D662" t="s">
        <v>1156</v>
      </c>
      <c r="E662" s="11">
        <v>19</v>
      </c>
      <c r="F662" s="11">
        <v>32</v>
      </c>
      <c r="G662">
        <v>1</v>
      </c>
      <c r="H662">
        <v>5</v>
      </c>
      <c r="I662" t="s">
        <v>1144</v>
      </c>
      <c r="J662" s="11">
        <f t="shared" si="30"/>
        <v>13</v>
      </c>
      <c r="K662" s="11">
        <f t="shared" si="31"/>
        <v>32</v>
      </c>
      <c r="L662" s="3">
        <f t="shared" si="32"/>
        <v>0.68421052631578938</v>
      </c>
    </row>
    <row r="663" spans="1:12" x14ac:dyDescent="0.25">
      <c r="A663">
        <v>258</v>
      </c>
      <c r="B663">
        <v>12</v>
      </c>
      <c r="C663" t="s">
        <v>76</v>
      </c>
      <c r="D663" t="s">
        <v>1149</v>
      </c>
      <c r="E663" s="11">
        <v>25</v>
      </c>
      <c r="F663" s="11">
        <v>40</v>
      </c>
      <c r="G663">
        <v>1</v>
      </c>
      <c r="H663">
        <v>10</v>
      </c>
      <c r="I663" t="s">
        <v>1144</v>
      </c>
      <c r="J663" s="11">
        <f t="shared" si="30"/>
        <v>15</v>
      </c>
      <c r="K663" s="11">
        <f t="shared" si="31"/>
        <v>40</v>
      </c>
      <c r="L663" s="3">
        <f t="shared" si="32"/>
        <v>0.60000000000000009</v>
      </c>
    </row>
    <row r="664" spans="1:12" x14ac:dyDescent="0.25">
      <c r="A664">
        <v>259</v>
      </c>
      <c r="B664">
        <v>10</v>
      </c>
      <c r="C664" t="s">
        <v>181</v>
      </c>
      <c r="D664" t="s">
        <v>1148</v>
      </c>
      <c r="E664" s="11">
        <v>16</v>
      </c>
      <c r="F664" s="11">
        <v>27</v>
      </c>
      <c r="G664">
        <v>3</v>
      </c>
      <c r="H664">
        <v>11</v>
      </c>
      <c r="I664" t="s">
        <v>1146</v>
      </c>
      <c r="J664" s="11">
        <f t="shared" si="30"/>
        <v>33</v>
      </c>
      <c r="K664" s="11">
        <f t="shared" si="31"/>
        <v>81</v>
      </c>
      <c r="L664" s="3">
        <f t="shared" si="32"/>
        <v>0.6875</v>
      </c>
    </row>
    <row r="665" spans="1:12" x14ac:dyDescent="0.25">
      <c r="A665">
        <v>260</v>
      </c>
      <c r="B665">
        <v>20</v>
      </c>
      <c r="C665" t="s">
        <v>342</v>
      </c>
      <c r="D665" t="s">
        <v>1160</v>
      </c>
      <c r="E665" s="11">
        <v>14</v>
      </c>
      <c r="F665" s="11">
        <v>23</v>
      </c>
      <c r="G665">
        <v>3</v>
      </c>
      <c r="H665">
        <v>49</v>
      </c>
      <c r="I665" t="s">
        <v>1146</v>
      </c>
      <c r="J665" s="11">
        <f t="shared" si="30"/>
        <v>27</v>
      </c>
      <c r="K665" s="11">
        <f t="shared" si="31"/>
        <v>69</v>
      </c>
      <c r="L665" s="3">
        <f t="shared" si="32"/>
        <v>0.64285714285714279</v>
      </c>
    </row>
    <row r="666" spans="1:12" x14ac:dyDescent="0.25">
      <c r="A666">
        <v>261</v>
      </c>
      <c r="B666">
        <v>8</v>
      </c>
      <c r="C666" t="s">
        <v>425</v>
      </c>
      <c r="D666" t="s">
        <v>1156</v>
      </c>
      <c r="E666" s="11">
        <v>19</v>
      </c>
      <c r="F666" s="11">
        <v>32</v>
      </c>
      <c r="G666">
        <v>3</v>
      </c>
      <c r="H666">
        <v>19</v>
      </c>
      <c r="I666" t="s">
        <v>1146</v>
      </c>
      <c r="J666" s="11">
        <f t="shared" si="30"/>
        <v>39</v>
      </c>
      <c r="K666" s="11">
        <f t="shared" si="31"/>
        <v>96</v>
      </c>
      <c r="L666" s="3">
        <f t="shared" si="32"/>
        <v>0.68421052631578938</v>
      </c>
    </row>
    <row r="667" spans="1:12" x14ac:dyDescent="0.25">
      <c r="A667">
        <v>261</v>
      </c>
      <c r="B667">
        <v>8</v>
      </c>
      <c r="C667" t="s">
        <v>62</v>
      </c>
      <c r="D667" t="s">
        <v>1151</v>
      </c>
      <c r="E667" s="11">
        <v>17</v>
      </c>
      <c r="F667" s="11">
        <v>29</v>
      </c>
      <c r="G667">
        <v>2</v>
      </c>
      <c r="H667">
        <v>36</v>
      </c>
      <c r="I667" t="s">
        <v>1146</v>
      </c>
      <c r="J667" s="11">
        <f t="shared" si="30"/>
        <v>24</v>
      </c>
      <c r="K667" s="11">
        <f t="shared" si="31"/>
        <v>58</v>
      </c>
      <c r="L667" s="3">
        <f t="shared" si="32"/>
        <v>0.70588235294117641</v>
      </c>
    </row>
    <row r="668" spans="1:12" x14ac:dyDescent="0.25">
      <c r="A668">
        <v>262</v>
      </c>
      <c r="B668">
        <v>18</v>
      </c>
      <c r="C668" t="s">
        <v>346</v>
      </c>
      <c r="D668" t="s">
        <v>1157</v>
      </c>
      <c r="E668" s="11">
        <v>13</v>
      </c>
      <c r="F668" s="11">
        <v>22</v>
      </c>
      <c r="G668">
        <v>1</v>
      </c>
      <c r="H668">
        <v>28</v>
      </c>
      <c r="I668" t="s">
        <v>1146</v>
      </c>
      <c r="J668" s="11">
        <f t="shared" si="30"/>
        <v>9</v>
      </c>
      <c r="K668" s="11">
        <f t="shared" si="31"/>
        <v>22</v>
      </c>
      <c r="L668" s="3">
        <f t="shared" si="32"/>
        <v>0.69230769230769229</v>
      </c>
    </row>
    <row r="669" spans="1:12" x14ac:dyDescent="0.25">
      <c r="A669">
        <v>262</v>
      </c>
      <c r="B669">
        <v>18</v>
      </c>
      <c r="C669" t="s">
        <v>197</v>
      </c>
      <c r="D669" t="s">
        <v>1147</v>
      </c>
      <c r="E669" s="11">
        <v>19</v>
      </c>
      <c r="F669" s="11">
        <v>31</v>
      </c>
      <c r="G669">
        <v>3</v>
      </c>
      <c r="H669">
        <v>20</v>
      </c>
      <c r="I669" t="s">
        <v>1146</v>
      </c>
      <c r="J669" s="11">
        <f t="shared" si="30"/>
        <v>36</v>
      </c>
      <c r="K669" s="11">
        <f t="shared" si="31"/>
        <v>93</v>
      </c>
      <c r="L669" s="3">
        <f t="shared" si="32"/>
        <v>0.63157894736842102</v>
      </c>
    </row>
    <row r="670" spans="1:12" x14ac:dyDescent="0.25">
      <c r="A670">
        <v>263</v>
      </c>
      <c r="B670">
        <v>5</v>
      </c>
      <c r="C670" t="s">
        <v>425</v>
      </c>
      <c r="D670" t="s">
        <v>1156</v>
      </c>
      <c r="E670" s="11">
        <v>19</v>
      </c>
      <c r="F670" s="11">
        <v>32</v>
      </c>
      <c r="G670">
        <v>1</v>
      </c>
      <c r="H670">
        <v>37</v>
      </c>
      <c r="I670" t="s">
        <v>1146</v>
      </c>
      <c r="J670" s="11">
        <f t="shared" si="30"/>
        <v>13</v>
      </c>
      <c r="K670" s="11">
        <f t="shared" si="31"/>
        <v>32</v>
      </c>
      <c r="L670" s="3">
        <f t="shared" si="32"/>
        <v>0.68421052631578938</v>
      </c>
    </row>
    <row r="671" spans="1:12" x14ac:dyDescent="0.25">
      <c r="A671">
        <v>263</v>
      </c>
      <c r="B671">
        <v>5</v>
      </c>
      <c r="C671" t="s">
        <v>44</v>
      </c>
      <c r="D671" t="s">
        <v>1155</v>
      </c>
      <c r="E671" s="11">
        <v>21</v>
      </c>
      <c r="F671" s="11">
        <v>35</v>
      </c>
      <c r="G671">
        <v>1</v>
      </c>
      <c r="H671">
        <v>30</v>
      </c>
      <c r="I671" t="s">
        <v>1146</v>
      </c>
      <c r="J671" s="11">
        <f t="shared" si="30"/>
        <v>14</v>
      </c>
      <c r="K671" s="11">
        <f t="shared" si="31"/>
        <v>35</v>
      </c>
      <c r="L671" s="3">
        <f t="shared" si="32"/>
        <v>0.66666666666666674</v>
      </c>
    </row>
    <row r="672" spans="1:12" x14ac:dyDescent="0.25">
      <c r="A672">
        <v>263</v>
      </c>
      <c r="B672">
        <v>5</v>
      </c>
      <c r="C672" t="s">
        <v>111</v>
      </c>
      <c r="D672" t="s">
        <v>1145</v>
      </c>
      <c r="E672" s="11">
        <v>18</v>
      </c>
      <c r="F672" s="11">
        <v>30</v>
      </c>
      <c r="G672">
        <v>1</v>
      </c>
      <c r="H672">
        <v>42</v>
      </c>
      <c r="I672" t="s">
        <v>1144</v>
      </c>
      <c r="J672" s="11">
        <f t="shared" si="30"/>
        <v>12</v>
      </c>
      <c r="K672" s="11">
        <f t="shared" si="31"/>
        <v>30</v>
      </c>
      <c r="L672" s="3">
        <f t="shared" si="32"/>
        <v>0.66666666666666674</v>
      </c>
    </row>
    <row r="673" spans="1:12" x14ac:dyDescent="0.25">
      <c r="A673">
        <v>263</v>
      </c>
      <c r="B673">
        <v>5</v>
      </c>
      <c r="C673" t="s">
        <v>270</v>
      </c>
      <c r="D673" t="s">
        <v>1143</v>
      </c>
      <c r="E673" s="11">
        <v>14</v>
      </c>
      <c r="F673" s="11">
        <v>24</v>
      </c>
      <c r="G673">
        <v>1</v>
      </c>
      <c r="H673">
        <v>40</v>
      </c>
      <c r="I673" t="s">
        <v>1146</v>
      </c>
      <c r="J673" s="11">
        <f t="shared" si="30"/>
        <v>10</v>
      </c>
      <c r="K673" s="11">
        <f t="shared" si="31"/>
        <v>24</v>
      </c>
      <c r="L673" s="3">
        <f t="shared" si="32"/>
        <v>0.71428571428571419</v>
      </c>
    </row>
    <row r="674" spans="1:12" x14ac:dyDescent="0.25">
      <c r="A674">
        <v>264</v>
      </c>
      <c r="B674">
        <v>2</v>
      </c>
      <c r="C674" t="s">
        <v>44</v>
      </c>
      <c r="D674" t="s">
        <v>1155</v>
      </c>
      <c r="E674" s="11">
        <v>21</v>
      </c>
      <c r="F674" s="11">
        <v>35</v>
      </c>
      <c r="G674">
        <v>2</v>
      </c>
      <c r="H674">
        <v>39</v>
      </c>
      <c r="I674" t="s">
        <v>1146</v>
      </c>
      <c r="J674" s="11">
        <f t="shared" si="30"/>
        <v>28</v>
      </c>
      <c r="K674" s="11">
        <f t="shared" si="31"/>
        <v>70</v>
      </c>
      <c r="L674" s="3">
        <f t="shared" si="32"/>
        <v>0.66666666666666674</v>
      </c>
    </row>
    <row r="675" spans="1:12" x14ac:dyDescent="0.25">
      <c r="A675">
        <v>264</v>
      </c>
      <c r="B675">
        <v>2</v>
      </c>
      <c r="C675" t="s">
        <v>425</v>
      </c>
      <c r="D675" t="s">
        <v>1156</v>
      </c>
      <c r="E675" s="11">
        <v>19</v>
      </c>
      <c r="F675" s="11">
        <v>32</v>
      </c>
      <c r="G675">
        <v>1</v>
      </c>
      <c r="H675">
        <v>27</v>
      </c>
      <c r="I675" t="s">
        <v>1146</v>
      </c>
      <c r="J675" s="11">
        <f t="shared" si="30"/>
        <v>13</v>
      </c>
      <c r="K675" s="11">
        <f t="shared" si="31"/>
        <v>32</v>
      </c>
      <c r="L675" s="3">
        <f t="shared" si="32"/>
        <v>0.68421052631578938</v>
      </c>
    </row>
    <row r="676" spans="1:12" x14ac:dyDescent="0.25">
      <c r="A676">
        <v>264</v>
      </c>
      <c r="B676">
        <v>2</v>
      </c>
      <c r="C676" t="s">
        <v>111</v>
      </c>
      <c r="D676" t="s">
        <v>1145</v>
      </c>
      <c r="E676" s="11">
        <v>18</v>
      </c>
      <c r="F676" s="11">
        <v>30</v>
      </c>
      <c r="G676">
        <v>1</v>
      </c>
      <c r="H676">
        <v>37</v>
      </c>
      <c r="I676" t="s">
        <v>1144</v>
      </c>
      <c r="J676" s="11">
        <f t="shared" si="30"/>
        <v>12</v>
      </c>
      <c r="K676" s="11">
        <f t="shared" si="31"/>
        <v>30</v>
      </c>
      <c r="L676" s="3">
        <f t="shared" si="32"/>
        <v>0.66666666666666674</v>
      </c>
    </row>
    <row r="677" spans="1:12" x14ac:dyDescent="0.25">
      <c r="A677">
        <v>264</v>
      </c>
      <c r="B677">
        <v>2</v>
      </c>
      <c r="C677" t="s">
        <v>206</v>
      </c>
      <c r="D677" t="s">
        <v>1164</v>
      </c>
      <c r="E677" s="11">
        <v>15</v>
      </c>
      <c r="F677" s="11">
        <v>25</v>
      </c>
      <c r="G677">
        <v>2</v>
      </c>
      <c r="H677">
        <v>14</v>
      </c>
      <c r="I677" t="s">
        <v>1144</v>
      </c>
      <c r="J677" s="11">
        <f t="shared" si="30"/>
        <v>20</v>
      </c>
      <c r="K677" s="11">
        <f t="shared" si="31"/>
        <v>50</v>
      </c>
      <c r="L677" s="3">
        <f t="shared" si="32"/>
        <v>0.66666666666666674</v>
      </c>
    </row>
    <row r="678" spans="1:12" x14ac:dyDescent="0.25">
      <c r="A678">
        <v>265</v>
      </c>
      <c r="B678">
        <v>6</v>
      </c>
      <c r="C678" t="s">
        <v>342</v>
      </c>
      <c r="D678" t="s">
        <v>1160</v>
      </c>
      <c r="E678" s="11">
        <v>14</v>
      </c>
      <c r="F678" s="11">
        <v>23</v>
      </c>
      <c r="G678">
        <v>1</v>
      </c>
      <c r="H678">
        <v>12</v>
      </c>
      <c r="I678" t="s">
        <v>1144</v>
      </c>
      <c r="J678" s="11">
        <f t="shared" si="30"/>
        <v>9</v>
      </c>
      <c r="K678" s="11">
        <f t="shared" si="31"/>
        <v>23</v>
      </c>
      <c r="L678" s="3">
        <f t="shared" si="32"/>
        <v>0.64285714285714279</v>
      </c>
    </row>
    <row r="679" spans="1:12" x14ac:dyDescent="0.25">
      <c r="A679">
        <v>265</v>
      </c>
      <c r="B679">
        <v>6</v>
      </c>
      <c r="C679" t="s">
        <v>197</v>
      </c>
      <c r="D679" t="s">
        <v>1147</v>
      </c>
      <c r="E679" s="11">
        <v>19</v>
      </c>
      <c r="F679" s="11">
        <v>31</v>
      </c>
      <c r="G679">
        <v>1</v>
      </c>
      <c r="H679">
        <v>17</v>
      </c>
      <c r="I679" t="s">
        <v>1146</v>
      </c>
      <c r="J679" s="11">
        <f t="shared" si="30"/>
        <v>12</v>
      </c>
      <c r="K679" s="11">
        <f t="shared" si="31"/>
        <v>31</v>
      </c>
      <c r="L679" s="3">
        <f t="shared" si="32"/>
        <v>0.63157894736842102</v>
      </c>
    </row>
    <row r="680" spans="1:12" x14ac:dyDescent="0.25">
      <c r="A680">
        <v>265</v>
      </c>
      <c r="B680">
        <v>6</v>
      </c>
      <c r="C680" t="s">
        <v>181</v>
      </c>
      <c r="D680" t="s">
        <v>1148</v>
      </c>
      <c r="E680" s="11">
        <v>16</v>
      </c>
      <c r="F680" s="11">
        <v>27</v>
      </c>
      <c r="G680">
        <v>1</v>
      </c>
      <c r="H680">
        <v>56</v>
      </c>
      <c r="I680" t="s">
        <v>1144</v>
      </c>
      <c r="J680" s="11">
        <f t="shared" si="30"/>
        <v>11</v>
      </c>
      <c r="K680" s="11">
        <f t="shared" si="31"/>
        <v>27</v>
      </c>
      <c r="L680" s="3">
        <f t="shared" si="32"/>
        <v>0.6875</v>
      </c>
    </row>
    <row r="681" spans="1:12" x14ac:dyDescent="0.25">
      <c r="A681">
        <v>265</v>
      </c>
      <c r="B681">
        <v>6</v>
      </c>
      <c r="C681" t="s">
        <v>111</v>
      </c>
      <c r="D681" t="s">
        <v>1145</v>
      </c>
      <c r="E681" s="11">
        <v>18</v>
      </c>
      <c r="F681" s="11">
        <v>30</v>
      </c>
      <c r="G681">
        <v>3</v>
      </c>
      <c r="H681">
        <v>50</v>
      </c>
      <c r="I681" t="s">
        <v>1146</v>
      </c>
      <c r="J681" s="11">
        <f t="shared" si="30"/>
        <v>36</v>
      </c>
      <c r="K681" s="11">
        <f t="shared" si="31"/>
        <v>90</v>
      </c>
      <c r="L681" s="3">
        <f t="shared" si="32"/>
        <v>0.66666666666666674</v>
      </c>
    </row>
    <row r="682" spans="1:12" x14ac:dyDescent="0.25">
      <c r="A682">
        <v>266</v>
      </c>
      <c r="B682">
        <v>4</v>
      </c>
      <c r="C682" t="s">
        <v>270</v>
      </c>
      <c r="D682" t="s">
        <v>1143</v>
      </c>
      <c r="E682" s="11">
        <v>14</v>
      </c>
      <c r="F682" s="11">
        <v>24</v>
      </c>
      <c r="G682">
        <v>1</v>
      </c>
      <c r="H682">
        <v>53</v>
      </c>
      <c r="I682" t="s">
        <v>1144</v>
      </c>
      <c r="J682" s="11">
        <f t="shared" si="30"/>
        <v>10</v>
      </c>
      <c r="K682" s="11">
        <f t="shared" si="31"/>
        <v>24</v>
      </c>
      <c r="L682" s="3">
        <f t="shared" si="32"/>
        <v>0.71428571428571419</v>
      </c>
    </row>
    <row r="683" spans="1:12" x14ac:dyDescent="0.25">
      <c r="A683">
        <v>266</v>
      </c>
      <c r="B683">
        <v>4</v>
      </c>
      <c r="C683" t="s">
        <v>206</v>
      </c>
      <c r="D683" t="s">
        <v>1164</v>
      </c>
      <c r="E683" s="11">
        <v>15</v>
      </c>
      <c r="F683" s="11">
        <v>25</v>
      </c>
      <c r="G683">
        <v>3</v>
      </c>
      <c r="H683">
        <v>53</v>
      </c>
      <c r="I683" t="s">
        <v>1144</v>
      </c>
      <c r="J683" s="11">
        <f t="shared" si="30"/>
        <v>30</v>
      </c>
      <c r="K683" s="11">
        <f t="shared" si="31"/>
        <v>75</v>
      </c>
      <c r="L683" s="3">
        <f t="shared" si="32"/>
        <v>0.66666666666666674</v>
      </c>
    </row>
    <row r="684" spans="1:12" x14ac:dyDescent="0.25">
      <c r="A684">
        <v>267</v>
      </c>
      <c r="B684">
        <v>7</v>
      </c>
      <c r="C684" t="s">
        <v>425</v>
      </c>
      <c r="D684" t="s">
        <v>1156</v>
      </c>
      <c r="E684" s="11">
        <v>19</v>
      </c>
      <c r="F684" s="11">
        <v>32</v>
      </c>
      <c r="G684">
        <v>1</v>
      </c>
      <c r="H684">
        <v>45</v>
      </c>
      <c r="I684" t="s">
        <v>1146</v>
      </c>
      <c r="J684" s="11">
        <f t="shared" si="30"/>
        <v>13</v>
      </c>
      <c r="K684" s="11">
        <f t="shared" si="31"/>
        <v>32</v>
      </c>
      <c r="L684" s="3">
        <f t="shared" si="32"/>
        <v>0.68421052631578938</v>
      </c>
    </row>
    <row r="685" spans="1:12" x14ac:dyDescent="0.25">
      <c r="A685">
        <v>267</v>
      </c>
      <c r="B685">
        <v>7</v>
      </c>
      <c r="C685" t="s">
        <v>68</v>
      </c>
      <c r="D685" t="s">
        <v>1153</v>
      </c>
      <c r="E685" s="11">
        <v>16</v>
      </c>
      <c r="F685" s="11">
        <v>28</v>
      </c>
      <c r="G685">
        <v>2</v>
      </c>
      <c r="H685">
        <v>23</v>
      </c>
      <c r="I685" t="s">
        <v>1144</v>
      </c>
      <c r="J685" s="11">
        <f t="shared" si="30"/>
        <v>24</v>
      </c>
      <c r="K685" s="11">
        <f t="shared" si="31"/>
        <v>56</v>
      </c>
      <c r="L685" s="3">
        <f t="shared" si="32"/>
        <v>0.75</v>
      </c>
    </row>
    <row r="686" spans="1:12" x14ac:dyDescent="0.25">
      <c r="A686">
        <v>267</v>
      </c>
      <c r="B686">
        <v>7</v>
      </c>
      <c r="C686" t="s">
        <v>111</v>
      </c>
      <c r="D686" t="s">
        <v>1145</v>
      </c>
      <c r="E686" s="11">
        <v>18</v>
      </c>
      <c r="F686" s="11">
        <v>30</v>
      </c>
      <c r="G686">
        <v>1</v>
      </c>
      <c r="H686">
        <v>28</v>
      </c>
      <c r="I686" t="s">
        <v>1146</v>
      </c>
      <c r="J686" s="11">
        <f t="shared" si="30"/>
        <v>12</v>
      </c>
      <c r="K686" s="11">
        <f t="shared" si="31"/>
        <v>30</v>
      </c>
      <c r="L686" s="3">
        <f t="shared" si="32"/>
        <v>0.66666666666666674</v>
      </c>
    </row>
    <row r="687" spans="1:12" x14ac:dyDescent="0.25">
      <c r="A687">
        <v>268</v>
      </c>
      <c r="B687">
        <v>14</v>
      </c>
      <c r="C687" t="s">
        <v>270</v>
      </c>
      <c r="D687" t="s">
        <v>1143</v>
      </c>
      <c r="E687" s="11">
        <v>14</v>
      </c>
      <c r="F687" s="11">
        <v>24</v>
      </c>
      <c r="G687">
        <v>1</v>
      </c>
      <c r="H687">
        <v>39</v>
      </c>
      <c r="I687" t="s">
        <v>1146</v>
      </c>
      <c r="J687" s="11">
        <f t="shared" si="30"/>
        <v>10</v>
      </c>
      <c r="K687" s="11">
        <f t="shared" si="31"/>
        <v>24</v>
      </c>
      <c r="L687" s="3">
        <f t="shared" si="32"/>
        <v>0.71428571428571419</v>
      </c>
    </row>
    <row r="688" spans="1:12" x14ac:dyDescent="0.25">
      <c r="A688">
        <v>268</v>
      </c>
      <c r="B688">
        <v>14</v>
      </c>
      <c r="C688" t="s">
        <v>346</v>
      </c>
      <c r="D688" t="s">
        <v>1157</v>
      </c>
      <c r="E688" s="11">
        <v>13</v>
      </c>
      <c r="F688" s="11">
        <v>22</v>
      </c>
      <c r="G688">
        <v>2</v>
      </c>
      <c r="H688">
        <v>44</v>
      </c>
      <c r="I688" t="s">
        <v>1146</v>
      </c>
      <c r="J688" s="11">
        <f t="shared" si="30"/>
        <v>18</v>
      </c>
      <c r="K688" s="11">
        <f t="shared" si="31"/>
        <v>44</v>
      </c>
      <c r="L688" s="3">
        <f t="shared" si="32"/>
        <v>0.69230769230769229</v>
      </c>
    </row>
    <row r="689" spans="1:12" x14ac:dyDescent="0.25">
      <c r="A689">
        <v>269</v>
      </c>
      <c r="B689">
        <v>11</v>
      </c>
      <c r="C689" t="s">
        <v>117</v>
      </c>
      <c r="D689" t="s">
        <v>1150</v>
      </c>
      <c r="E689" s="11">
        <v>22</v>
      </c>
      <c r="F689" s="11">
        <v>36</v>
      </c>
      <c r="G689">
        <v>3</v>
      </c>
      <c r="H689">
        <v>13</v>
      </c>
      <c r="I689" t="s">
        <v>1144</v>
      </c>
      <c r="J689" s="11">
        <f t="shared" si="30"/>
        <v>42</v>
      </c>
      <c r="K689" s="11">
        <f t="shared" si="31"/>
        <v>108</v>
      </c>
      <c r="L689" s="3">
        <f t="shared" si="32"/>
        <v>0.63636363636363646</v>
      </c>
    </row>
    <row r="690" spans="1:12" x14ac:dyDescent="0.25">
      <c r="A690">
        <v>269</v>
      </c>
      <c r="B690">
        <v>11</v>
      </c>
      <c r="C690" t="s">
        <v>76</v>
      </c>
      <c r="D690" t="s">
        <v>1149</v>
      </c>
      <c r="E690" s="11">
        <v>25</v>
      </c>
      <c r="F690" s="11">
        <v>40</v>
      </c>
      <c r="G690">
        <v>1</v>
      </c>
      <c r="H690">
        <v>58</v>
      </c>
      <c r="I690" t="s">
        <v>1146</v>
      </c>
      <c r="J690" s="11">
        <f t="shared" si="30"/>
        <v>15</v>
      </c>
      <c r="K690" s="11">
        <f t="shared" si="31"/>
        <v>40</v>
      </c>
      <c r="L690" s="3">
        <f t="shared" si="32"/>
        <v>0.60000000000000009</v>
      </c>
    </row>
    <row r="691" spans="1:12" x14ac:dyDescent="0.25">
      <c r="A691">
        <v>269</v>
      </c>
      <c r="B691">
        <v>11</v>
      </c>
      <c r="C691" t="s">
        <v>88</v>
      </c>
      <c r="D691" t="s">
        <v>1158</v>
      </c>
      <c r="E691" s="11">
        <v>20</v>
      </c>
      <c r="F691" s="11">
        <v>34</v>
      </c>
      <c r="G691">
        <v>3</v>
      </c>
      <c r="H691">
        <v>30</v>
      </c>
      <c r="I691" t="s">
        <v>1146</v>
      </c>
      <c r="J691" s="11">
        <f t="shared" si="30"/>
        <v>42</v>
      </c>
      <c r="K691" s="11">
        <f t="shared" si="31"/>
        <v>102</v>
      </c>
      <c r="L691" s="3">
        <f t="shared" si="32"/>
        <v>0.7</v>
      </c>
    </row>
    <row r="692" spans="1:12" x14ac:dyDescent="0.25">
      <c r="A692">
        <v>270</v>
      </c>
      <c r="B692">
        <v>10</v>
      </c>
      <c r="C692" t="s">
        <v>88</v>
      </c>
      <c r="D692" t="s">
        <v>1158</v>
      </c>
      <c r="E692" s="11">
        <v>20</v>
      </c>
      <c r="F692" s="11">
        <v>34</v>
      </c>
      <c r="G692">
        <v>3</v>
      </c>
      <c r="H692">
        <v>26</v>
      </c>
      <c r="I692" t="s">
        <v>1144</v>
      </c>
      <c r="J692" s="11">
        <f t="shared" si="30"/>
        <v>42</v>
      </c>
      <c r="K692" s="11">
        <f t="shared" si="31"/>
        <v>102</v>
      </c>
      <c r="L692" s="3">
        <f t="shared" si="32"/>
        <v>0.7</v>
      </c>
    </row>
    <row r="693" spans="1:12" x14ac:dyDescent="0.25">
      <c r="A693">
        <v>271</v>
      </c>
      <c r="B693">
        <v>3</v>
      </c>
      <c r="C693" t="s">
        <v>346</v>
      </c>
      <c r="D693" t="s">
        <v>1157</v>
      </c>
      <c r="E693" s="11">
        <v>13</v>
      </c>
      <c r="F693" s="11">
        <v>22</v>
      </c>
      <c r="G693">
        <v>2</v>
      </c>
      <c r="H693">
        <v>55</v>
      </c>
      <c r="I693" t="s">
        <v>1146</v>
      </c>
      <c r="J693" s="11">
        <f t="shared" si="30"/>
        <v>18</v>
      </c>
      <c r="K693" s="11">
        <f t="shared" si="31"/>
        <v>44</v>
      </c>
      <c r="L693" s="3">
        <f t="shared" si="32"/>
        <v>0.69230769230769229</v>
      </c>
    </row>
    <row r="694" spans="1:12" x14ac:dyDescent="0.25">
      <c r="A694">
        <v>272</v>
      </c>
      <c r="B694">
        <v>7</v>
      </c>
      <c r="C694" t="s">
        <v>270</v>
      </c>
      <c r="D694" t="s">
        <v>1143</v>
      </c>
      <c r="E694" s="11">
        <v>14</v>
      </c>
      <c r="F694" s="11">
        <v>24</v>
      </c>
      <c r="G694">
        <v>2</v>
      </c>
      <c r="H694">
        <v>36</v>
      </c>
      <c r="I694" t="s">
        <v>1144</v>
      </c>
      <c r="J694" s="11">
        <f t="shared" si="30"/>
        <v>20</v>
      </c>
      <c r="K694" s="11">
        <f t="shared" si="31"/>
        <v>48</v>
      </c>
      <c r="L694" s="3">
        <f t="shared" si="32"/>
        <v>0.71428571428571419</v>
      </c>
    </row>
    <row r="695" spans="1:12" x14ac:dyDescent="0.25">
      <c r="A695">
        <v>272</v>
      </c>
      <c r="B695">
        <v>7</v>
      </c>
      <c r="C695" t="s">
        <v>44</v>
      </c>
      <c r="D695" t="s">
        <v>1155</v>
      </c>
      <c r="E695" s="11">
        <v>21</v>
      </c>
      <c r="F695" s="11">
        <v>35</v>
      </c>
      <c r="G695">
        <v>1</v>
      </c>
      <c r="H695">
        <v>47</v>
      </c>
      <c r="I695" t="s">
        <v>1146</v>
      </c>
      <c r="J695" s="11">
        <f t="shared" si="30"/>
        <v>14</v>
      </c>
      <c r="K695" s="11">
        <f t="shared" si="31"/>
        <v>35</v>
      </c>
      <c r="L695" s="3">
        <f t="shared" si="32"/>
        <v>0.66666666666666674</v>
      </c>
    </row>
    <row r="696" spans="1:12" x14ac:dyDescent="0.25">
      <c r="A696">
        <v>273</v>
      </c>
      <c r="B696">
        <v>20</v>
      </c>
      <c r="C696" t="s">
        <v>425</v>
      </c>
      <c r="D696" t="s">
        <v>1156</v>
      </c>
      <c r="E696" s="11">
        <v>19</v>
      </c>
      <c r="F696" s="11">
        <v>32</v>
      </c>
      <c r="G696">
        <v>1</v>
      </c>
      <c r="H696">
        <v>22</v>
      </c>
      <c r="I696" t="s">
        <v>1146</v>
      </c>
      <c r="J696" s="11">
        <f t="shared" si="30"/>
        <v>13</v>
      </c>
      <c r="K696" s="11">
        <f t="shared" si="31"/>
        <v>32</v>
      </c>
      <c r="L696" s="3">
        <f t="shared" si="32"/>
        <v>0.68421052631578938</v>
      </c>
    </row>
    <row r="697" spans="1:12" x14ac:dyDescent="0.25">
      <c r="A697">
        <v>273</v>
      </c>
      <c r="B697">
        <v>20</v>
      </c>
      <c r="C697" t="s">
        <v>346</v>
      </c>
      <c r="D697" t="s">
        <v>1157</v>
      </c>
      <c r="E697" s="11">
        <v>13</v>
      </c>
      <c r="F697" s="11">
        <v>22</v>
      </c>
      <c r="G697">
        <v>3</v>
      </c>
      <c r="H697">
        <v>40</v>
      </c>
      <c r="I697" t="s">
        <v>1144</v>
      </c>
      <c r="J697" s="11">
        <f t="shared" si="30"/>
        <v>27</v>
      </c>
      <c r="K697" s="11">
        <f t="shared" si="31"/>
        <v>66</v>
      </c>
      <c r="L697" s="3">
        <f t="shared" si="32"/>
        <v>0.69230769230769229</v>
      </c>
    </row>
    <row r="698" spans="1:12" x14ac:dyDescent="0.25">
      <c r="A698">
        <v>273</v>
      </c>
      <c r="B698">
        <v>20</v>
      </c>
      <c r="C698" t="s">
        <v>206</v>
      </c>
      <c r="D698" t="s">
        <v>1164</v>
      </c>
      <c r="E698" s="11">
        <v>15</v>
      </c>
      <c r="F698" s="11">
        <v>25</v>
      </c>
      <c r="G698">
        <v>1</v>
      </c>
      <c r="H698">
        <v>5</v>
      </c>
      <c r="I698" t="s">
        <v>1146</v>
      </c>
      <c r="J698" s="11">
        <f t="shared" si="30"/>
        <v>10</v>
      </c>
      <c r="K698" s="11">
        <f t="shared" si="31"/>
        <v>25</v>
      </c>
      <c r="L698" s="3">
        <f t="shared" si="32"/>
        <v>0.66666666666666674</v>
      </c>
    </row>
    <row r="699" spans="1:12" x14ac:dyDescent="0.25">
      <c r="A699">
        <v>274</v>
      </c>
      <c r="B699">
        <v>7</v>
      </c>
      <c r="C699" t="s">
        <v>267</v>
      </c>
      <c r="D699" t="s">
        <v>1163</v>
      </c>
      <c r="E699" s="11">
        <v>15</v>
      </c>
      <c r="F699" s="11">
        <v>26</v>
      </c>
      <c r="G699">
        <v>3</v>
      </c>
      <c r="H699">
        <v>33</v>
      </c>
      <c r="I699" t="s">
        <v>1144</v>
      </c>
      <c r="J699" s="11">
        <f t="shared" si="30"/>
        <v>33</v>
      </c>
      <c r="K699" s="11">
        <f t="shared" si="31"/>
        <v>78</v>
      </c>
      <c r="L699" s="3">
        <f t="shared" si="32"/>
        <v>0.73333333333333339</v>
      </c>
    </row>
    <row r="700" spans="1:12" x14ac:dyDescent="0.25">
      <c r="A700">
        <v>274</v>
      </c>
      <c r="B700">
        <v>7</v>
      </c>
      <c r="C700" t="s">
        <v>191</v>
      </c>
      <c r="D700" t="s">
        <v>1154</v>
      </c>
      <c r="E700" s="11">
        <v>11</v>
      </c>
      <c r="F700" s="11">
        <v>19</v>
      </c>
      <c r="G700">
        <v>2</v>
      </c>
      <c r="H700">
        <v>42</v>
      </c>
      <c r="I700" t="s">
        <v>1146</v>
      </c>
      <c r="J700" s="11">
        <f t="shared" si="30"/>
        <v>16</v>
      </c>
      <c r="K700" s="11">
        <f t="shared" si="31"/>
        <v>38</v>
      </c>
      <c r="L700" s="3">
        <f t="shared" si="32"/>
        <v>0.72727272727272729</v>
      </c>
    </row>
    <row r="701" spans="1:12" x14ac:dyDescent="0.25">
      <c r="A701">
        <v>275</v>
      </c>
      <c r="B701">
        <v>5</v>
      </c>
      <c r="C701" t="s">
        <v>450</v>
      </c>
      <c r="D701" t="s">
        <v>1152</v>
      </c>
      <c r="E701" s="11">
        <v>20</v>
      </c>
      <c r="F701" s="11">
        <v>33</v>
      </c>
      <c r="G701">
        <v>1</v>
      </c>
      <c r="H701">
        <v>32</v>
      </c>
      <c r="I701" t="s">
        <v>1146</v>
      </c>
      <c r="J701" s="11">
        <f t="shared" si="30"/>
        <v>13</v>
      </c>
      <c r="K701" s="11">
        <f t="shared" si="31"/>
        <v>33</v>
      </c>
      <c r="L701" s="3">
        <f t="shared" si="32"/>
        <v>0.64999999999999991</v>
      </c>
    </row>
    <row r="702" spans="1:12" x14ac:dyDescent="0.25">
      <c r="A702">
        <v>275</v>
      </c>
      <c r="B702">
        <v>5</v>
      </c>
      <c r="C702" t="s">
        <v>197</v>
      </c>
      <c r="D702" t="s">
        <v>1147</v>
      </c>
      <c r="E702" s="11">
        <v>19</v>
      </c>
      <c r="F702" s="11">
        <v>31</v>
      </c>
      <c r="G702">
        <v>2</v>
      </c>
      <c r="H702">
        <v>32</v>
      </c>
      <c r="I702" t="s">
        <v>1144</v>
      </c>
      <c r="J702" s="11">
        <f t="shared" si="30"/>
        <v>24</v>
      </c>
      <c r="K702" s="11">
        <f t="shared" si="31"/>
        <v>62</v>
      </c>
      <c r="L702" s="3">
        <f t="shared" si="32"/>
        <v>0.63157894736842102</v>
      </c>
    </row>
    <row r="703" spans="1:12" x14ac:dyDescent="0.25">
      <c r="A703">
        <v>275</v>
      </c>
      <c r="B703">
        <v>5</v>
      </c>
      <c r="C703" t="s">
        <v>267</v>
      </c>
      <c r="D703" t="s">
        <v>1163</v>
      </c>
      <c r="E703" s="11">
        <v>15</v>
      </c>
      <c r="F703" s="11">
        <v>26</v>
      </c>
      <c r="G703">
        <v>1</v>
      </c>
      <c r="H703">
        <v>58</v>
      </c>
      <c r="I703" t="s">
        <v>1144</v>
      </c>
      <c r="J703" s="11">
        <f t="shared" si="30"/>
        <v>11</v>
      </c>
      <c r="K703" s="11">
        <f t="shared" si="31"/>
        <v>26</v>
      </c>
      <c r="L703" s="3">
        <f t="shared" si="32"/>
        <v>0.73333333333333339</v>
      </c>
    </row>
    <row r="704" spans="1:12" x14ac:dyDescent="0.25">
      <c r="A704">
        <v>276</v>
      </c>
      <c r="B704">
        <v>15</v>
      </c>
      <c r="C704" t="s">
        <v>346</v>
      </c>
      <c r="D704" t="s">
        <v>1157</v>
      </c>
      <c r="E704" s="11">
        <v>13</v>
      </c>
      <c r="F704" s="11">
        <v>22</v>
      </c>
      <c r="G704">
        <v>2</v>
      </c>
      <c r="H704">
        <v>49</v>
      </c>
      <c r="I704" t="s">
        <v>1144</v>
      </c>
      <c r="J704" s="11">
        <f t="shared" si="30"/>
        <v>18</v>
      </c>
      <c r="K704" s="11">
        <f t="shared" si="31"/>
        <v>44</v>
      </c>
      <c r="L704" s="3">
        <f t="shared" si="32"/>
        <v>0.69230769230769229</v>
      </c>
    </row>
    <row r="705" spans="1:12" x14ac:dyDescent="0.25">
      <c r="A705">
        <v>276</v>
      </c>
      <c r="B705">
        <v>15</v>
      </c>
      <c r="C705" t="s">
        <v>267</v>
      </c>
      <c r="D705" t="s">
        <v>1163</v>
      </c>
      <c r="E705" s="11">
        <v>15</v>
      </c>
      <c r="F705" s="11">
        <v>26</v>
      </c>
      <c r="G705">
        <v>1</v>
      </c>
      <c r="H705">
        <v>36</v>
      </c>
      <c r="I705" t="s">
        <v>1146</v>
      </c>
      <c r="J705" s="11">
        <f t="shared" si="30"/>
        <v>11</v>
      </c>
      <c r="K705" s="11">
        <f t="shared" si="31"/>
        <v>26</v>
      </c>
      <c r="L705" s="3">
        <f t="shared" si="32"/>
        <v>0.73333333333333339</v>
      </c>
    </row>
    <row r="706" spans="1:12" x14ac:dyDescent="0.25">
      <c r="A706">
        <v>277</v>
      </c>
      <c r="B706">
        <v>4</v>
      </c>
      <c r="C706" t="s">
        <v>197</v>
      </c>
      <c r="D706" t="s">
        <v>1147</v>
      </c>
      <c r="E706" s="11">
        <v>19</v>
      </c>
      <c r="F706" s="11">
        <v>31</v>
      </c>
      <c r="G706">
        <v>3</v>
      </c>
      <c r="H706">
        <v>29</v>
      </c>
      <c r="I706" t="s">
        <v>1144</v>
      </c>
      <c r="J706" s="11">
        <f t="shared" si="30"/>
        <v>36</v>
      </c>
      <c r="K706" s="11">
        <f t="shared" si="31"/>
        <v>93</v>
      </c>
      <c r="L706" s="3">
        <f t="shared" si="32"/>
        <v>0.63157894736842102</v>
      </c>
    </row>
    <row r="707" spans="1:12" x14ac:dyDescent="0.25">
      <c r="A707">
        <v>278</v>
      </c>
      <c r="B707">
        <v>5</v>
      </c>
      <c r="C707" t="s">
        <v>197</v>
      </c>
      <c r="D707" t="s">
        <v>1147</v>
      </c>
      <c r="E707" s="11">
        <v>19</v>
      </c>
      <c r="F707" s="11">
        <v>31</v>
      </c>
      <c r="G707">
        <v>3</v>
      </c>
      <c r="H707">
        <v>33</v>
      </c>
      <c r="I707" t="s">
        <v>1144</v>
      </c>
      <c r="J707" s="11">
        <f t="shared" ref="J707:J770" si="33">G707*(F707-E707)</f>
        <v>36</v>
      </c>
      <c r="K707" s="11">
        <f t="shared" ref="K707:K770" si="34">F707*G707</f>
        <v>93</v>
      </c>
      <c r="L707" s="3">
        <f t="shared" ref="L707:L770" si="35">(F707/E707)-1</f>
        <v>0.63157894736842102</v>
      </c>
    </row>
    <row r="708" spans="1:12" x14ac:dyDescent="0.25">
      <c r="A708">
        <v>278</v>
      </c>
      <c r="B708">
        <v>5</v>
      </c>
      <c r="C708" t="s">
        <v>270</v>
      </c>
      <c r="D708" t="s">
        <v>1143</v>
      </c>
      <c r="E708" s="11">
        <v>14</v>
      </c>
      <c r="F708" s="11">
        <v>24</v>
      </c>
      <c r="G708">
        <v>2</v>
      </c>
      <c r="H708">
        <v>28</v>
      </c>
      <c r="I708" t="s">
        <v>1146</v>
      </c>
      <c r="J708" s="11">
        <f t="shared" si="33"/>
        <v>20</v>
      </c>
      <c r="K708" s="11">
        <f t="shared" si="34"/>
        <v>48</v>
      </c>
      <c r="L708" s="3">
        <f t="shared" si="35"/>
        <v>0.71428571428571419</v>
      </c>
    </row>
    <row r="709" spans="1:12" x14ac:dyDescent="0.25">
      <c r="A709">
        <v>279</v>
      </c>
      <c r="B709">
        <v>11</v>
      </c>
      <c r="C709" t="s">
        <v>76</v>
      </c>
      <c r="D709" t="s">
        <v>1149</v>
      </c>
      <c r="E709" s="11">
        <v>25</v>
      </c>
      <c r="F709" s="11">
        <v>40</v>
      </c>
      <c r="G709">
        <v>3</v>
      </c>
      <c r="H709">
        <v>48</v>
      </c>
      <c r="I709" t="s">
        <v>1146</v>
      </c>
      <c r="J709" s="11">
        <f t="shared" si="33"/>
        <v>45</v>
      </c>
      <c r="K709" s="11">
        <f t="shared" si="34"/>
        <v>120</v>
      </c>
      <c r="L709" s="3">
        <f t="shared" si="35"/>
        <v>0.60000000000000009</v>
      </c>
    </row>
    <row r="710" spans="1:12" x14ac:dyDescent="0.25">
      <c r="A710">
        <v>279</v>
      </c>
      <c r="B710">
        <v>11</v>
      </c>
      <c r="C710" t="s">
        <v>44</v>
      </c>
      <c r="D710" t="s">
        <v>1155</v>
      </c>
      <c r="E710" s="11">
        <v>21</v>
      </c>
      <c r="F710" s="11">
        <v>35</v>
      </c>
      <c r="G710">
        <v>1</v>
      </c>
      <c r="H710">
        <v>28</v>
      </c>
      <c r="I710" t="s">
        <v>1144</v>
      </c>
      <c r="J710" s="11">
        <f t="shared" si="33"/>
        <v>14</v>
      </c>
      <c r="K710" s="11">
        <f t="shared" si="34"/>
        <v>35</v>
      </c>
      <c r="L710" s="3">
        <f t="shared" si="35"/>
        <v>0.66666666666666674</v>
      </c>
    </row>
    <row r="711" spans="1:12" x14ac:dyDescent="0.25">
      <c r="A711">
        <v>279</v>
      </c>
      <c r="B711">
        <v>11</v>
      </c>
      <c r="C711" t="s">
        <v>128</v>
      </c>
      <c r="D711" t="s">
        <v>1162</v>
      </c>
      <c r="E711" s="11">
        <v>10</v>
      </c>
      <c r="F711" s="11">
        <v>18</v>
      </c>
      <c r="G711">
        <v>1</v>
      </c>
      <c r="H711">
        <v>58</v>
      </c>
      <c r="I711" t="s">
        <v>1144</v>
      </c>
      <c r="J711" s="11">
        <f t="shared" si="33"/>
        <v>8</v>
      </c>
      <c r="K711" s="11">
        <f t="shared" si="34"/>
        <v>18</v>
      </c>
      <c r="L711" s="3">
        <f t="shared" si="35"/>
        <v>0.8</v>
      </c>
    </row>
    <row r="712" spans="1:12" x14ac:dyDescent="0.25">
      <c r="A712">
        <v>279</v>
      </c>
      <c r="B712">
        <v>11</v>
      </c>
      <c r="C712" t="s">
        <v>68</v>
      </c>
      <c r="D712" t="s">
        <v>1153</v>
      </c>
      <c r="E712" s="11">
        <v>16</v>
      </c>
      <c r="F712" s="11">
        <v>28</v>
      </c>
      <c r="G712">
        <v>1</v>
      </c>
      <c r="H712">
        <v>8</v>
      </c>
      <c r="I712" t="s">
        <v>1144</v>
      </c>
      <c r="J712" s="11">
        <f t="shared" si="33"/>
        <v>12</v>
      </c>
      <c r="K712" s="11">
        <f t="shared" si="34"/>
        <v>28</v>
      </c>
      <c r="L712" s="3">
        <f t="shared" si="35"/>
        <v>0.75</v>
      </c>
    </row>
    <row r="713" spans="1:12" x14ac:dyDescent="0.25">
      <c r="A713">
        <v>280</v>
      </c>
      <c r="B713">
        <v>14</v>
      </c>
      <c r="C713" t="s">
        <v>270</v>
      </c>
      <c r="D713" t="s">
        <v>1143</v>
      </c>
      <c r="E713" s="11">
        <v>14</v>
      </c>
      <c r="F713" s="11">
        <v>24</v>
      </c>
      <c r="G713">
        <v>2</v>
      </c>
      <c r="H713">
        <v>52</v>
      </c>
      <c r="I713" t="s">
        <v>1144</v>
      </c>
      <c r="J713" s="11">
        <f t="shared" si="33"/>
        <v>20</v>
      </c>
      <c r="K713" s="11">
        <f t="shared" si="34"/>
        <v>48</v>
      </c>
      <c r="L713" s="3">
        <f t="shared" si="35"/>
        <v>0.71428571428571419</v>
      </c>
    </row>
    <row r="714" spans="1:12" x14ac:dyDescent="0.25">
      <c r="A714">
        <v>280</v>
      </c>
      <c r="B714">
        <v>14</v>
      </c>
      <c r="C714" t="s">
        <v>342</v>
      </c>
      <c r="D714" t="s">
        <v>1160</v>
      </c>
      <c r="E714" s="11">
        <v>14</v>
      </c>
      <c r="F714" s="11">
        <v>23</v>
      </c>
      <c r="G714">
        <v>3</v>
      </c>
      <c r="H714">
        <v>34</v>
      </c>
      <c r="I714" t="s">
        <v>1144</v>
      </c>
      <c r="J714" s="11">
        <f t="shared" si="33"/>
        <v>27</v>
      </c>
      <c r="K714" s="11">
        <f t="shared" si="34"/>
        <v>69</v>
      </c>
      <c r="L714" s="3">
        <f t="shared" si="35"/>
        <v>0.64285714285714279</v>
      </c>
    </row>
    <row r="715" spans="1:12" x14ac:dyDescent="0.25">
      <c r="A715">
        <v>281</v>
      </c>
      <c r="B715">
        <v>18</v>
      </c>
      <c r="C715" t="s">
        <v>450</v>
      </c>
      <c r="D715" t="s">
        <v>1152</v>
      </c>
      <c r="E715" s="11">
        <v>20</v>
      </c>
      <c r="F715" s="11">
        <v>33</v>
      </c>
      <c r="G715">
        <v>2</v>
      </c>
      <c r="H715">
        <v>9</v>
      </c>
      <c r="I715" t="s">
        <v>1146</v>
      </c>
      <c r="J715" s="11">
        <f t="shared" si="33"/>
        <v>26</v>
      </c>
      <c r="K715" s="11">
        <f t="shared" si="34"/>
        <v>66</v>
      </c>
      <c r="L715" s="3">
        <f t="shared" si="35"/>
        <v>0.64999999999999991</v>
      </c>
    </row>
    <row r="716" spans="1:12" x14ac:dyDescent="0.25">
      <c r="A716">
        <v>282</v>
      </c>
      <c r="B716">
        <v>6</v>
      </c>
      <c r="C716" t="s">
        <v>128</v>
      </c>
      <c r="D716" t="s">
        <v>1162</v>
      </c>
      <c r="E716" s="11">
        <v>10</v>
      </c>
      <c r="F716" s="11">
        <v>18</v>
      </c>
      <c r="G716">
        <v>3</v>
      </c>
      <c r="H716">
        <v>57</v>
      </c>
      <c r="I716" t="s">
        <v>1146</v>
      </c>
      <c r="J716" s="11">
        <f t="shared" si="33"/>
        <v>24</v>
      </c>
      <c r="K716" s="11">
        <f t="shared" si="34"/>
        <v>54</v>
      </c>
      <c r="L716" s="3">
        <f t="shared" si="35"/>
        <v>0.8</v>
      </c>
    </row>
    <row r="717" spans="1:12" x14ac:dyDescent="0.25">
      <c r="A717">
        <v>282</v>
      </c>
      <c r="B717">
        <v>6</v>
      </c>
      <c r="C717" t="s">
        <v>252</v>
      </c>
      <c r="D717" t="s">
        <v>1159</v>
      </c>
      <c r="E717" s="11">
        <v>12</v>
      </c>
      <c r="F717" s="11">
        <v>20</v>
      </c>
      <c r="G717">
        <v>1</v>
      </c>
      <c r="H717">
        <v>57</v>
      </c>
      <c r="I717" t="s">
        <v>1146</v>
      </c>
      <c r="J717" s="11">
        <f t="shared" si="33"/>
        <v>8</v>
      </c>
      <c r="K717" s="11">
        <f t="shared" si="34"/>
        <v>20</v>
      </c>
      <c r="L717" s="3">
        <f t="shared" si="35"/>
        <v>0.66666666666666674</v>
      </c>
    </row>
    <row r="718" spans="1:12" x14ac:dyDescent="0.25">
      <c r="A718">
        <v>283</v>
      </c>
      <c r="B718">
        <v>19</v>
      </c>
      <c r="C718" t="s">
        <v>267</v>
      </c>
      <c r="D718" t="s">
        <v>1163</v>
      </c>
      <c r="E718" s="11">
        <v>15</v>
      </c>
      <c r="F718" s="11">
        <v>26</v>
      </c>
      <c r="G718">
        <v>3</v>
      </c>
      <c r="H718">
        <v>6</v>
      </c>
      <c r="I718" t="s">
        <v>1144</v>
      </c>
      <c r="J718" s="11">
        <f t="shared" si="33"/>
        <v>33</v>
      </c>
      <c r="K718" s="11">
        <f t="shared" si="34"/>
        <v>78</v>
      </c>
      <c r="L718" s="3">
        <f t="shared" si="35"/>
        <v>0.73333333333333339</v>
      </c>
    </row>
    <row r="719" spans="1:12" x14ac:dyDescent="0.25">
      <c r="A719">
        <v>284</v>
      </c>
      <c r="B719">
        <v>11</v>
      </c>
      <c r="C719" t="s">
        <v>252</v>
      </c>
      <c r="D719" t="s">
        <v>1159</v>
      </c>
      <c r="E719" s="11">
        <v>12</v>
      </c>
      <c r="F719" s="11">
        <v>20</v>
      </c>
      <c r="G719">
        <v>3</v>
      </c>
      <c r="H719">
        <v>45</v>
      </c>
      <c r="I719" t="s">
        <v>1144</v>
      </c>
      <c r="J719" s="11">
        <f t="shared" si="33"/>
        <v>24</v>
      </c>
      <c r="K719" s="11">
        <f t="shared" si="34"/>
        <v>60</v>
      </c>
      <c r="L719" s="3">
        <f t="shared" si="35"/>
        <v>0.66666666666666674</v>
      </c>
    </row>
    <row r="720" spans="1:12" x14ac:dyDescent="0.25">
      <c r="A720">
        <v>284</v>
      </c>
      <c r="B720">
        <v>11</v>
      </c>
      <c r="C720" t="s">
        <v>181</v>
      </c>
      <c r="D720" t="s">
        <v>1148</v>
      </c>
      <c r="E720" s="11">
        <v>16</v>
      </c>
      <c r="F720" s="11">
        <v>27</v>
      </c>
      <c r="G720">
        <v>1</v>
      </c>
      <c r="H720">
        <v>59</v>
      </c>
      <c r="I720" t="s">
        <v>1144</v>
      </c>
      <c r="J720" s="11">
        <f t="shared" si="33"/>
        <v>11</v>
      </c>
      <c r="K720" s="11">
        <f t="shared" si="34"/>
        <v>27</v>
      </c>
      <c r="L720" s="3">
        <f t="shared" si="35"/>
        <v>0.6875</v>
      </c>
    </row>
    <row r="721" spans="1:12" x14ac:dyDescent="0.25">
      <c r="A721">
        <v>284</v>
      </c>
      <c r="B721">
        <v>11</v>
      </c>
      <c r="C721" t="s">
        <v>191</v>
      </c>
      <c r="D721" t="s">
        <v>1154</v>
      </c>
      <c r="E721" s="11">
        <v>11</v>
      </c>
      <c r="F721" s="11">
        <v>19</v>
      </c>
      <c r="G721">
        <v>2</v>
      </c>
      <c r="H721">
        <v>41</v>
      </c>
      <c r="I721" t="s">
        <v>1144</v>
      </c>
      <c r="J721" s="11">
        <f t="shared" si="33"/>
        <v>16</v>
      </c>
      <c r="K721" s="11">
        <f t="shared" si="34"/>
        <v>38</v>
      </c>
      <c r="L721" s="3">
        <f t="shared" si="35"/>
        <v>0.72727272727272729</v>
      </c>
    </row>
    <row r="722" spans="1:12" x14ac:dyDescent="0.25">
      <c r="A722">
        <v>284</v>
      </c>
      <c r="B722">
        <v>11</v>
      </c>
      <c r="C722" t="s">
        <v>450</v>
      </c>
      <c r="D722" t="s">
        <v>1152</v>
      </c>
      <c r="E722" s="11">
        <v>20</v>
      </c>
      <c r="F722" s="11">
        <v>33</v>
      </c>
      <c r="G722">
        <v>1</v>
      </c>
      <c r="H722">
        <v>50</v>
      </c>
      <c r="I722" t="s">
        <v>1146</v>
      </c>
      <c r="J722" s="11">
        <f t="shared" si="33"/>
        <v>13</v>
      </c>
      <c r="K722" s="11">
        <f t="shared" si="34"/>
        <v>33</v>
      </c>
      <c r="L722" s="3">
        <f t="shared" si="35"/>
        <v>0.64999999999999991</v>
      </c>
    </row>
    <row r="723" spans="1:12" x14ac:dyDescent="0.25">
      <c r="A723">
        <v>285</v>
      </c>
      <c r="B723">
        <v>18</v>
      </c>
      <c r="C723" t="s">
        <v>113</v>
      </c>
      <c r="D723" t="s">
        <v>1161</v>
      </c>
      <c r="E723" s="11">
        <v>13</v>
      </c>
      <c r="F723" s="11">
        <v>21</v>
      </c>
      <c r="G723">
        <v>2</v>
      </c>
      <c r="H723">
        <v>12</v>
      </c>
      <c r="I723" t="s">
        <v>1146</v>
      </c>
      <c r="J723" s="11">
        <f t="shared" si="33"/>
        <v>16</v>
      </c>
      <c r="K723" s="11">
        <f t="shared" si="34"/>
        <v>42</v>
      </c>
      <c r="L723" s="3">
        <f t="shared" si="35"/>
        <v>0.61538461538461542</v>
      </c>
    </row>
    <row r="724" spans="1:12" x14ac:dyDescent="0.25">
      <c r="A724">
        <v>286</v>
      </c>
      <c r="B724">
        <v>15</v>
      </c>
      <c r="C724" t="s">
        <v>88</v>
      </c>
      <c r="D724" t="s">
        <v>1158</v>
      </c>
      <c r="E724" s="11">
        <v>20</v>
      </c>
      <c r="F724" s="11">
        <v>34</v>
      </c>
      <c r="G724">
        <v>2</v>
      </c>
      <c r="H724">
        <v>25</v>
      </c>
      <c r="I724" t="s">
        <v>1144</v>
      </c>
      <c r="J724" s="11">
        <f t="shared" si="33"/>
        <v>28</v>
      </c>
      <c r="K724" s="11">
        <f t="shared" si="34"/>
        <v>68</v>
      </c>
      <c r="L724" s="3">
        <f t="shared" si="35"/>
        <v>0.7</v>
      </c>
    </row>
    <row r="725" spans="1:12" x14ac:dyDescent="0.25">
      <c r="A725">
        <v>287</v>
      </c>
      <c r="B725">
        <v>20</v>
      </c>
      <c r="C725" t="s">
        <v>425</v>
      </c>
      <c r="D725" t="s">
        <v>1156</v>
      </c>
      <c r="E725" s="11">
        <v>19</v>
      </c>
      <c r="F725" s="11">
        <v>32</v>
      </c>
      <c r="G725">
        <v>3</v>
      </c>
      <c r="H725">
        <v>46</v>
      </c>
      <c r="I725" t="s">
        <v>1144</v>
      </c>
      <c r="J725" s="11">
        <f t="shared" si="33"/>
        <v>39</v>
      </c>
      <c r="K725" s="11">
        <f t="shared" si="34"/>
        <v>96</v>
      </c>
      <c r="L725" s="3">
        <f t="shared" si="35"/>
        <v>0.68421052631578938</v>
      </c>
    </row>
    <row r="726" spans="1:12" x14ac:dyDescent="0.25">
      <c r="A726">
        <v>287</v>
      </c>
      <c r="B726">
        <v>20</v>
      </c>
      <c r="C726" t="s">
        <v>342</v>
      </c>
      <c r="D726" t="s">
        <v>1160</v>
      </c>
      <c r="E726" s="11">
        <v>14</v>
      </c>
      <c r="F726" s="11">
        <v>23</v>
      </c>
      <c r="G726">
        <v>2</v>
      </c>
      <c r="H726">
        <v>58</v>
      </c>
      <c r="I726" t="s">
        <v>1144</v>
      </c>
      <c r="J726" s="11">
        <f t="shared" si="33"/>
        <v>18</v>
      </c>
      <c r="K726" s="11">
        <f t="shared" si="34"/>
        <v>46</v>
      </c>
      <c r="L726" s="3">
        <f t="shared" si="35"/>
        <v>0.64285714285714279</v>
      </c>
    </row>
    <row r="727" spans="1:12" x14ac:dyDescent="0.25">
      <c r="A727">
        <v>287</v>
      </c>
      <c r="B727">
        <v>20</v>
      </c>
      <c r="C727" t="s">
        <v>111</v>
      </c>
      <c r="D727" t="s">
        <v>1145</v>
      </c>
      <c r="E727" s="11">
        <v>18</v>
      </c>
      <c r="F727" s="11">
        <v>30</v>
      </c>
      <c r="G727">
        <v>2</v>
      </c>
      <c r="H727">
        <v>17</v>
      </c>
      <c r="I727" t="s">
        <v>1146</v>
      </c>
      <c r="J727" s="11">
        <f t="shared" si="33"/>
        <v>24</v>
      </c>
      <c r="K727" s="11">
        <f t="shared" si="34"/>
        <v>60</v>
      </c>
      <c r="L727" s="3">
        <f t="shared" si="35"/>
        <v>0.66666666666666674</v>
      </c>
    </row>
    <row r="728" spans="1:12" x14ac:dyDescent="0.25">
      <c r="A728">
        <v>288</v>
      </c>
      <c r="B728">
        <v>15</v>
      </c>
      <c r="C728" t="s">
        <v>270</v>
      </c>
      <c r="D728" t="s">
        <v>1143</v>
      </c>
      <c r="E728" s="11">
        <v>14</v>
      </c>
      <c r="F728" s="11">
        <v>24</v>
      </c>
      <c r="G728">
        <v>2</v>
      </c>
      <c r="H728">
        <v>6</v>
      </c>
      <c r="I728" t="s">
        <v>1146</v>
      </c>
      <c r="J728" s="11">
        <f t="shared" si="33"/>
        <v>20</v>
      </c>
      <c r="K728" s="11">
        <f t="shared" si="34"/>
        <v>48</v>
      </c>
      <c r="L728" s="3">
        <f t="shared" si="35"/>
        <v>0.71428571428571419</v>
      </c>
    </row>
    <row r="729" spans="1:12" x14ac:dyDescent="0.25">
      <c r="A729">
        <v>288</v>
      </c>
      <c r="B729">
        <v>15</v>
      </c>
      <c r="C729" t="s">
        <v>191</v>
      </c>
      <c r="D729" t="s">
        <v>1154</v>
      </c>
      <c r="E729" s="11">
        <v>11</v>
      </c>
      <c r="F729" s="11">
        <v>19</v>
      </c>
      <c r="G729">
        <v>2</v>
      </c>
      <c r="H729">
        <v>32</v>
      </c>
      <c r="I729" t="s">
        <v>1144</v>
      </c>
      <c r="J729" s="11">
        <f t="shared" si="33"/>
        <v>16</v>
      </c>
      <c r="K729" s="11">
        <f t="shared" si="34"/>
        <v>38</v>
      </c>
      <c r="L729" s="3">
        <f t="shared" si="35"/>
        <v>0.72727272727272729</v>
      </c>
    </row>
    <row r="730" spans="1:12" x14ac:dyDescent="0.25">
      <c r="A730">
        <v>289</v>
      </c>
      <c r="B730">
        <v>15</v>
      </c>
      <c r="C730" t="s">
        <v>252</v>
      </c>
      <c r="D730" t="s">
        <v>1159</v>
      </c>
      <c r="E730" s="11">
        <v>12</v>
      </c>
      <c r="F730" s="11">
        <v>20</v>
      </c>
      <c r="G730">
        <v>3</v>
      </c>
      <c r="H730">
        <v>20</v>
      </c>
      <c r="I730" t="s">
        <v>1144</v>
      </c>
      <c r="J730" s="11">
        <f t="shared" si="33"/>
        <v>24</v>
      </c>
      <c r="K730" s="11">
        <f t="shared" si="34"/>
        <v>60</v>
      </c>
      <c r="L730" s="3">
        <f t="shared" si="35"/>
        <v>0.66666666666666674</v>
      </c>
    </row>
    <row r="731" spans="1:12" x14ac:dyDescent="0.25">
      <c r="A731">
        <v>289</v>
      </c>
      <c r="B731">
        <v>15</v>
      </c>
      <c r="C731" t="s">
        <v>267</v>
      </c>
      <c r="D731" t="s">
        <v>1163</v>
      </c>
      <c r="E731" s="11">
        <v>15</v>
      </c>
      <c r="F731" s="11">
        <v>26</v>
      </c>
      <c r="G731">
        <v>3</v>
      </c>
      <c r="H731">
        <v>48</v>
      </c>
      <c r="I731" t="s">
        <v>1146</v>
      </c>
      <c r="J731" s="11">
        <f t="shared" si="33"/>
        <v>33</v>
      </c>
      <c r="K731" s="11">
        <f t="shared" si="34"/>
        <v>78</v>
      </c>
      <c r="L731" s="3">
        <f t="shared" si="35"/>
        <v>0.73333333333333339</v>
      </c>
    </row>
    <row r="732" spans="1:12" x14ac:dyDescent="0.25">
      <c r="A732">
        <v>290</v>
      </c>
      <c r="B732">
        <v>19</v>
      </c>
      <c r="C732" t="s">
        <v>76</v>
      </c>
      <c r="D732" t="s">
        <v>1149</v>
      </c>
      <c r="E732" s="11">
        <v>25</v>
      </c>
      <c r="F732" s="11">
        <v>40</v>
      </c>
      <c r="G732">
        <v>1</v>
      </c>
      <c r="H732">
        <v>57</v>
      </c>
      <c r="I732" t="s">
        <v>1144</v>
      </c>
      <c r="J732" s="11">
        <f t="shared" si="33"/>
        <v>15</v>
      </c>
      <c r="K732" s="11">
        <f t="shared" si="34"/>
        <v>40</v>
      </c>
      <c r="L732" s="3">
        <f t="shared" si="35"/>
        <v>0.60000000000000009</v>
      </c>
    </row>
    <row r="733" spans="1:12" x14ac:dyDescent="0.25">
      <c r="A733">
        <v>291</v>
      </c>
      <c r="B733">
        <v>2</v>
      </c>
      <c r="C733" t="s">
        <v>88</v>
      </c>
      <c r="D733" t="s">
        <v>1158</v>
      </c>
      <c r="E733" s="11">
        <v>20</v>
      </c>
      <c r="F733" s="11">
        <v>34</v>
      </c>
      <c r="G733">
        <v>2</v>
      </c>
      <c r="H733">
        <v>28</v>
      </c>
      <c r="I733" t="s">
        <v>1146</v>
      </c>
      <c r="J733" s="11">
        <f t="shared" si="33"/>
        <v>28</v>
      </c>
      <c r="K733" s="11">
        <f t="shared" si="34"/>
        <v>68</v>
      </c>
      <c r="L733" s="3">
        <f t="shared" si="35"/>
        <v>0.7</v>
      </c>
    </row>
    <row r="734" spans="1:12" x14ac:dyDescent="0.25">
      <c r="A734">
        <v>291</v>
      </c>
      <c r="B734">
        <v>2</v>
      </c>
      <c r="C734" t="s">
        <v>206</v>
      </c>
      <c r="D734" t="s">
        <v>1164</v>
      </c>
      <c r="E734" s="11">
        <v>15</v>
      </c>
      <c r="F734" s="11">
        <v>25</v>
      </c>
      <c r="G734">
        <v>1</v>
      </c>
      <c r="H734">
        <v>41</v>
      </c>
      <c r="I734" t="s">
        <v>1144</v>
      </c>
      <c r="J734" s="11">
        <f t="shared" si="33"/>
        <v>10</v>
      </c>
      <c r="K734" s="11">
        <f t="shared" si="34"/>
        <v>25</v>
      </c>
      <c r="L734" s="3">
        <f t="shared" si="35"/>
        <v>0.66666666666666674</v>
      </c>
    </row>
    <row r="735" spans="1:12" x14ac:dyDescent="0.25">
      <c r="A735">
        <v>291</v>
      </c>
      <c r="B735">
        <v>2</v>
      </c>
      <c r="C735" t="s">
        <v>44</v>
      </c>
      <c r="D735" t="s">
        <v>1155</v>
      </c>
      <c r="E735" s="11">
        <v>21</v>
      </c>
      <c r="F735" s="11">
        <v>35</v>
      </c>
      <c r="G735">
        <v>3</v>
      </c>
      <c r="H735">
        <v>12</v>
      </c>
      <c r="I735" t="s">
        <v>1146</v>
      </c>
      <c r="J735" s="11">
        <f t="shared" si="33"/>
        <v>42</v>
      </c>
      <c r="K735" s="11">
        <f t="shared" si="34"/>
        <v>105</v>
      </c>
      <c r="L735" s="3">
        <f t="shared" si="35"/>
        <v>0.66666666666666674</v>
      </c>
    </row>
    <row r="736" spans="1:12" x14ac:dyDescent="0.25">
      <c r="A736">
        <v>291</v>
      </c>
      <c r="B736">
        <v>2</v>
      </c>
      <c r="C736" t="s">
        <v>197</v>
      </c>
      <c r="D736" t="s">
        <v>1147</v>
      </c>
      <c r="E736" s="11">
        <v>19</v>
      </c>
      <c r="F736" s="11">
        <v>31</v>
      </c>
      <c r="G736">
        <v>2</v>
      </c>
      <c r="H736">
        <v>14</v>
      </c>
      <c r="I736" t="s">
        <v>1144</v>
      </c>
      <c r="J736" s="11">
        <f t="shared" si="33"/>
        <v>24</v>
      </c>
      <c r="K736" s="11">
        <f t="shared" si="34"/>
        <v>62</v>
      </c>
      <c r="L736" s="3">
        <f t="shared" si="35"/>
        <v>0.63157894736842102</v>
      </c>
    </row>
    <row r="737" spans="1:12" x14ac:dyDescent="0.25">
      <c r="A737">
        <v>292</v>
      </c>
      <c r="B737">
        <v>10</v>
      </c>
      <c r="C737" t="s">
        <v>68</v>
      </c>
      <c r="D737" t="s">
        <v>1153</v>
      </c>
      <c r="E737" s="11">
        <v>16</v>
      </c>
      <c r="F737" s="11">
        <v>28</v>
      </c>
      <c r="G737">
        <v>3</v>
      </c>
      <c r="H737">
        <v>23</v>
      </c>
      <c r="I737" t="s">
        <v>1146</v>
      </c>
      <c r="J737" s="11">
        <f t="shared" si="33"/>
        <v>36</v>
      </c>
      <c r="K737" s="11">
        <f t="shared" si="34"/>
        <v>84</v>
      </c>
      <c r="L737" s="3">
        <f t="shared" si="35"/>
        <v>0.75</v>
      </c>
    </row>
    <row r="738" spans="1:12" x14ac:dyDescent="0.25">
      <c r="A738">
        <v>293</v>
      </c>
      <c r="B738">
        <v>16</v>
      </c>
      <c r="C738" t="s">
        <v>68</v>
      </c>
      <c r="D738" t="s">
        <v>1153</v>
      </c>
      <c r="E738" s="11">
        <v>16</v>
      </c>
      <c r="F738" s="11">
        <v>28</v>
      </c>
      <c r="G738">
        <v>3</v>
      </c>
      <c r="H738">
        <v>44</v>
      </c>
      <c r="I738" t="s">
        <v>1144</v>
      </c>
      <c r="J738" s="11">
        <f t="shared" si="33"/>
        <v>36</v>
      </c>
      <c r="K738" s="11">
        <f t="shared" si="34"/>
        <v>84</v>
      </c>
      <c r="L738" s="3">
        <f t="shared" si="35"/>
        <v>0.75</v>
      </c>
    </row>
    <row r="739" spans="1:12" x14ac:dyDescent="0.25">
      <c r="A739">
        <v>293</v>
      </c>
      <c r="B739">
        <v>16</v>
      </c>
      <c r="C739" t="s">
        <v>111</v>
      </c>
      <c r="D739" t="s">
        <v>1145</v>
      </c>
      <c r="E739" s="11">
        <v>18</v>
      </c>
      <c r="F739" s="11">
        <v>30</v>
      </c>
      <c r="G739">
        <v>2</v>
      </c>
      <c r="H739">
        <v>29</v>
      </c>
      <c r="I739" t="s">
        <v>1144</v>
      </c>
      <c r="J739" s="11">
        <f t="shared" si="33"/>
        <v>24</v>
      </c>
      <c r="K739" s="11">
        <f t="shared" si="34"/>
        <v>60</v>
      </c>
      <c r="L739" s="3">
        <f t="shared" si="35"/>
        <v>0.66666666666666674</v>
      </c>
    </row>
    <row r="740" spans="1:12" x14ac:dyDescent="0.25">
      <c r="A740">
        <v>293</v>
      </c>
      <c r="B740">
        <v>16</v>
      </c>
      <c r="C740" t="s">
        <v>117</v>
      </c>
      <c r="D740" t="s">
        <v>1150</v>
      </c>
      <c r="E740" s="11">
        <v>22</v>
      </c>
      <c r="F740" s="11">
        <v>36</v>
      </c>
      <c r="G740">
        <v>2</v>
      </c>
      <c r="H740">
        <v>47</v>
      </c>
      <c r="I740" t="s">
        <v>1144</v>
      </c>
      <c r="J740" s="11">
        <f t="shared" si="33"/>
        <v>28</v>
      </c>
      <c r="K740" s="11">
        <f t="shared" si="34"/>
        <v>72</v>
      </c>
      <c r="L740" s="3">
        <f t="shared" si="35"/>
        <v>0.63636363636363646</v>
      </c>
    </row>
    <row r="741" spans="1:12" x14ac:dyDescent="0.25">
      <c r="A741">
        <v>294</v>
      </c>
      <c r="B741">
        <v>17</v>
      </c>
      <c r="C741" t="s">
        <v>197</v>
      </c>
      <c r="D741" t="s">
        <v>1147</v>
      </c>
      <c r="E741" s="11">
        <v>19</v>
      </c>
      <c r="F741" s="11">
        <v>31</v>
      </c>
      <c r="G741">
        <v>2</v>
      </c>
      <c r="H741">
        <v>31</v>
      </c>
      <c r="I741" t="s">
        <v>1146</v>
      </c>
      <c r="J741" s="11">
        <f t="shared" si="33"/>
        <v>24</v>
      </c>
      <c r="K741" s="11">
        <f t="shared" si="34"/>
        <v>62</v>
      </c>
      <c r="L741" s="3">
        <f t="shared" si="35"/>
        <v>0.63157894736842102</v>
      </c>
    </row>
    <row r="742" spans="1:12" x14ac:dyDescent="0.25">
      <c r="A742">
        <v>294</v>
      </c>
      <c r="B742">
        <v>17</v>
      </c>
      <c r="C742" t="s">
        <v>117</v>
      </c>
      <c r="D742" t="s">
        <v>1150</v>
      </c>
      <c r="E742" s="11">
        <v>22</v>
      </c>
      <c r="F742" s="11">
        <v>36</v>
      </c>
      <c r="G742">
        <v>3</v>
      </c>
      <c r="H742">
        <v>13</v>
      </c>
      <c r="I742" t="s">
        <v>1144</v>
      </c>
      <c r="J742" s="11">
        <f t="shared" si="33"/>
        <v>42</v>
      </c>
      <c r="K742" s="11">
        <f t="shared" si="34"/>
        <v>108</v>
      </c>
      <c r="L742" s="3">
        <f t="shared" si="35"/>
        <v>0.63636363636363646</v>
      </c>
    </row>
    <row r="743" spans="1:12" x14ac:dyDescent="0.25">
      <c r="A743">
        <v>294</v>
      </c>
      <c r="B743">
        <v>17</v>
      </c>
      <c r="C743" t="s">
        <v>128</v>
      </c>
      <c r="D743" t="s">
        <v>1162</v>
      </c>
      <c r="E743" s="11">
        <v>10</v>
      </c>
      <c r="F743" s="11">
        <v>18</v>
      </c>
      <c r="G743">
        <v>3</v>
      </c>
      <c r="H743">
        <v>33</v>
      </c>
      <c r="I743" t="s">
        <v>1144</v>
      </c>
      <c r="J743" s="11">
        <f t="shared" si="33"/>
        <v>24</v>
      </c>
      <c r="K743" s="11">
        <f t="shared" si="34"/>
        <v>54</v>
      </c>
      <c r="L743" s="3">
        <f t="shared" si="35"/>
        <v>0.8</v>
      </c>
    </row>
    <row r="744" spans="1:12" x14ac:dyDescent="0.25">
      <c r="A744">
        <v>294</v>
      </c>
      <c r="B744">
        <v>17</v>
      </c>
      <c r="C744" t="s">
        <v>88</v>
      </c>
      <c r="D744" t="s">
        <v>1158</v>
      </c>
      <c r="E744" s="11">
        <v>20</v>
      </c>
      <c r="F744" s="11">
        <v>34</v>
      </c>
      <c r="G744">
        <v>3</v>
      </c>
      <c r="H744">
        <v>9</v>
      </c>
      <c r="I744" t="s">
        <v>1146</v>
      </c>
      <c r="J744" s="11">
        <f t="shared" si="33"/>
        <v>42</v>
      </c>
      <c r="K744" s="11">
        <f t="shared" si="34"/>
        <v>102</v>
      </c>
      <c r="L744" s="3">
        <f t="shared" si="35"/>
        <v>0.7</v>
      </c>
    </row>
    <row r="745" spans="1:12" x14ac:dyDescent="0.25">
      <c r="A745">
        <v>295</v>
      </c>
      <c r="B745">
        <v>3</v>
      </c>
      <c r="C745" t="s">
        <v>425</v>
      </c>
      <c r="D745" t="s">
        <v>1156</v>
      </c>
      <c r="E745" s="11">
        <v>19</v>
      </c>
      <c r="F745" s="11">
        <v>32</v>
      </c>
      <c r="G745">
        <v>1</v>
      </c>
      <c r="H745">
        <v>44</v>
      </c>
      <c r="I745" t="s">
        <v>1146</v>
      </c>
      <c r="J745" s="11">
        <f t="shared" si="33"/>
        <v>13</v>
      </c>
      <c r="K745" s="11">
        <f t="shared" si="34"/>
        <v>32</v>
      </c>
      <c r="L745" s="3">
        <f t="shared" si="35"/>
        <v>0.68421052631578938</v>
      </c>
    </row>
    <row r="746" spans="1:12" x14ac:dyDescent="0.25">
      <c r="A746">
        <v>295</v>
      </c>
      <c r="B746">
        <v>3</v>
      </c>
      <c r="C746" t="s">
        <v>111</v>
      </c>
      <c r="D746" t="s">
        <v>1145</v>
      </c>
      <c r="E746" s="11">
        <v>18</v>
      </c>
      <c r="F746" s="11">
        <v>30</v>
      </c>
      <c r="G746">
        <v>3</v>
      </c>
      <c r="H746">
        <v>35</v>
      </c>
      <c r="I746" t="s">
        <v>1144</v>
      </c>
      <c r="J746" s="11">
        <f t="shared" si="33"/>
        <v>36</v>
      </c>
      <c r="K746" s="11">
        <f t="shared" si="34"/>
        <v>90</v>
      </c>
      <c r="L746" s="3">
        <f t="shared" si="35"/>
        <v>0.66666666666666674</v>
      </c>
    </row>
    <row r="747" spans="1:12" x14ac:dyDescent="0.25">
      <c r="A747">
        <v>295</v>
      </c>
      <c r="B747">
        <v>3</v>
      </c>
      <c r="C747" t="s">
        <v>197</v>
      </c>
      <c r="D747" t="s">
        <v>1147</v>
      </c>
      <c r="E747" s="11">
        <v>19</v>
      </c>
      <c r="F747" s="11">
        <v>31</v>
      </c>
      <c r="G747">
        <v>2</v>
      </c>
      <c r="H747">
        <v>39</v>
      </c>
      <c r="I747" t="s">
        <v>1146</v>
      </c>
      <c r="J747" s="11">
        <f t="shared" si="33"/>
        <v>24</v>
      </c>
      <c r="K747" s="11">
        <f t="shared" si="34"/>
        <v>62</v>
      </c>
      <c r="L747" s="3">
        <f t="shared" si="35"/>
        <v>0.63157894736842102</v>
      </c>
    </row>
    <row r="748" spans="1:12" x14ac:dyDescent="0.25">
      <c r="A748">
        <v>295</v>
      </c>
      <c r="B748">
        <v>3</v>
      </c>
      <c r="C748" t="s">
        <v>113</v>
      </c>
      <c r="D748" t="s">
        <v>1161</v>
      </c>
      <c r="E748" s="11">
        <v>13</v>
      </c>
      <c r="F748" s="11">
        <v>21</v>
      </c>
      <c r="G748">
        <v>3</v>
      </c>
      <c r="H748">
        <v>59</v>
      </c>
      <c r="I748" t="s">
        <v>1144</v>
      </c>
      <c r="J748" s="11">
        <f t="shared" si="33"/>
        <v>24</v>
      </c>
      <c r="K748" s="11">
        <f t="shared" si="34"/>
        <v>63</v>
      </c>
      <c r="L748" s="3">
        <f t="shared" si="35"/>
        <v>0.61538461538461542</v>
      </c>
    </row>
    <row r="749" spans="1:12" x14ac:dyDescent="0.25">
      <c r="A749">
        <v>296</v>
      </c>
      <c r="B749">
        <v>14</v>
      </c>
      <c r="C749" t="s">
        <v>342</v>
      </c>
      <c r="D749" t="s">
        <v>1160</v>
      </c>
      <c r="E749" s="11">
        <v>14</v>
      </c>
      <c r="F749" s="11">
        <v>23</v>
      </c>
      <c r="G749">
        <v>1</v>
      </c>
      <c r="H749">
        <v>20</v>
      </c>
      <c r="I749" t="s">
        <v>1144</v>
      </c>
      <c r="J749" s="11">
        <f t="shared" si="33"/>
        <v>9</v>
      </c>
      <c r="K749" s="11">
        <f t="shared" si="34"/>
        <v>23</v>
      </c>
      <c r="L749" s="3">
        <f t="shared" si="35"/>
        <v>0.64285714285714279</v>
      </c>
    </row>
    <row r="750" spans="1:12" x14ac:dyDescent="0.25">
      <c r="A750">
        <v>296</v>
      </c>
      <c r="B750">
        <v>14</v>
      </c>
      <c r="C750" t="s">
        <v>117</v>
      </c>
      <c r="D750" t="s">
        <v>1150</v>
      </c>
      <c r="E750" s="11">
        <v>22</v>
      </c>
      <c r="F750" s="11">
        <v>36</v>
      </c>
      <c r="G750">
        <v>1</v>
      </c>
      <c r="H750">
        <v>26</v>
      </c>
      <c r="I750" t="s">
        <v>1146</v>
      </c>
      <c r="J750" s="11">
        <f t="shared" si="33"/>
        <v>14</v>
      </c>
      <c r="K750" s="11">
        <f t="shared" si="34"/>
        <v>36</v>
      </c>
      <c r="L750" s="3">
        <f t="shared" si="35"/>
        <v>0.63636363636363646</v>
      </c>
    </row>
    <row r="751" spans="1:12" x14ac:dyDescent="0.25">
      <c r="A751">
        <v>297</v>
      </c>
      <c r="B751">
        <v>4</v>
      </c>
      <c r="C751" t="s">
        <v>62</v>
      </c>
      <c r="D751" t="s">
        <v>1151</v>
      </c>
      <c r="E751" s="11">
        <v>17</v>
      </c>
      <c r="F751" s="11">
        <v>29</v>
      </c>
      <c r="G751">
        <v>2</v>
      </c>
      <c r="H751">
        <v>59</v>
      </c>
      <c r="I751" t="s">
        <v>1146</v>
      </c>
      <c r="J751" s="11">
        <f t="shared" si="33"/>
        <v>24</v>
      </c>
      <c r="K751" s="11">
        <f t="shared" si="34"/>
        <v>58</v>
      </c>
      <c r="L751" s="3">
        <f t="shared" si="35"/>
        <v>0.70588235294117641</v>
      </c>
    </row>
    <row r="752" spans="1:12" x14ac:dyDescent="0.25">
      <c r="A752">
        <v>297</v>
      </c>
      <c r="B752">
        <v>4</v>
      </c>
      <c r="C752" t="s">
        <v>128</v>
      </c>
      <c r="D752" t="s">
        <v>1162</v>
      </c>
      <c r="E752" s="11">
        <v>10</v>
      </c>
      <c r="F752" s="11">
        <v>18</v>
      </c>
      <c r="G752">
        <v>3</v>
      </c>
      <c r="H752">
        <v>13</v>
      </c>
      <c r="I752" t="s">
        <v>1146</v>
      </c>
      <c r="J752" s="11">
        <f t="shared" si="33"/>
        <v>24</v>
      </c>
      <c r="K752" s="11">
        <f t="shared" si="34"/>
        <v>54</v>
      </c>
      <c r="L752" s="3">
        <f t="shared" si="35"/>
        <v>0.8</v>
      </c>
    </row>
    <row r="753" spans="1:12" x14ac:dyDescent="0.25">
      <c r="A753">
        <v>297</v>
      </c>
      <c r="B753">
        <v>4</v>
      </c>
      <c r="C753" t="s">
        <v>113</v>
      </c>
      <c r="D753" t="s">
        <v>1161</v>
      </c>
      <c r="E753" s="11">
        <v>13</v>
      </c>
      <c r="F753" s="11">
        <v>21</v>
      </c>
      <c r="G753">
        <v>3</v>
      </c>
      <c r="H753">
        <v>40</v>
      </c>
      <c r="I753" t="s">
        <v>1146</v>
      </c>
      <c r="J753" s="11">
        <f t="shared" si="33"/>
        <v>24</v>
      </c>
      <c r="K753" s="11">
        <f t="shared" si="34"/>
        <v>63</v>
      </c>
      <c r="L753" s="3">
        <f t="shared" si="35"/>
        <v>0.61538461538461542</v>
      </c>
    </row>
    <row r="754" spans="1:12" x14ac:dyDescent="0.25">
      <c r="A754">
        <v>298</v>
      </c>
      <c r="B754">
        <v>11</v>
      </c>
      <c r="C754" t="s">
        <v>181</v>
      </c>
      <c r="D754" t="s">
        <v>1148</v>
      </c>
      <c r="E754" s="11">
        <v>16</v>
      </c>
      <c r="F754" s="11">
        <v>27</v>
      </c>
      <c r="G754">
        <v>3</v>
      </c>
      <c r="H754">
        <v>46</v>
      </c>
      <c r="I754" t="s">
        <v>1144</v>
      </c>
      <c r="J754" s="11">
        <f t="shared" si="33"/>
        <v>33</v>
      </c>
      <c r="K754" s="11">
        <f t="shared" si="34"/>
        <v>81</v>
      </c>
      <c r="L754" s="3">
        <f t="shared" si="35"/>
        <v>0.6875</v>
      </c>
    </row>
    <row r="755" spans="1:12" x14ac:dyDescent="0.25">
      <c r="A755">
        <v>298</v>
      </c>
      <c r="B755">
        <v>11</v>
      </c>
      <c r="C755" t="s">
        <v>117</v>
      </c>
      <c r="D755" t="s">
        <v>1150</v>
      </c>
      <c r="E755" s="11">
        <v>22</v>
      </c>
      <c r="F755" s="11">
        <v>36</v>
      </c>
      <c r="G755">
        <v>3</v>
      </c>
      <c r="H755">
        <v>49</v>
      </c>
      <c r="I755" t="s">
        <v>1144</v>
      </c>
      <c r="J755" s="11">
        <f t="shared" si="33"/>
        <v>42</v>
      </c>
      <c r="K755" s="11">
        <f t="shared" si="34"/>
        <v>108</v>
      </c>
      <c r="L755" s="3">
        <f t="shared" si="35"/>
        <v>0.63636363636363646</v>
      </c>
    </row>
    <row r="756" spans="1:12" x14ac:dyDescent="0.25">
      <c r="A756">
        <v>298</v>
      </c>
      <c r="B756">
        <v>11</v>
      </c>
      <c r="C756" t="s">
        <v>346</v>
      </c>
      <c r="D756" t="s">
        <v>1157</v>
      </c>
      <c r="E756" s="11">
        <v>13</v>
      </c>
      <c r="F756" s="11">
        <v>22</v>
      </c>
      <c r="G756">
        <v>3</v>
      </c>
      <c r="H756">
        <v>46</v>
      </c>
      <c r="I756" t="s">
        <v>1146</v>
      </c>
      <c r="J756" s="11">
        <f t="shared" si="33"/>
        <v>27</v>
      </c>
      <c r="K756" s="11">
        <f t="shared" si="34"/>
        <v>66</v>
      </c>
      <c r="L756" s="3">
        <f t="shared" si="35"/>
        <v>0.69230769230769229</v>
      </c>
    </row>
    <row r="757" spans="1:12" x14ac:dyDescent="0.25">
      <c r="A757">
        <v>299</v>
      </c>
      <c r="B757">
        <v>6</v>
      </c>
      <c r="C757" t="s">
        <v>252</v>
      </c>
      <c r="D757" t="s">
        <v>1159</v>
      </c>
      <c r="E757" s="11">
        <v>12</v>
      </c>
      <c r="F757" s="11">
        <v>20</v>
      </c>
      <c r="G757">
        <v>1</v>
      </c>
      <c r="H757">
        <v>17</v>
      </c>
      <c r="I757" t="s">
        <v>1144</v>
      </c>
      <c r="J757" s="11">
        <f t="shared" si="33"/>
        <v>8</v>
      </c>
      <c r="K757" s="11">
        <f t="shared" si="34"/>
        <v>20</v>
      </c>
      <c r="L757" s="3">
        <f t="shared" si="35"/>
        <v>0.66666666666666674</v>
      </c>
    </row>
    <row r="758" spans="1:12" x14ac:dyDescent="0.25">
      <c r="A758">
        <v>299</v>
      </c>
      <c r="B758">
        <v>6</v>
      </c>
      <c r="C758" t="s">
        <v>117</v>
      </c>
      <c r="D758" t="s">
        <v>1150</v>
      </c>
      <c r="E758" s="11">
        <v>22</v>
      </c>
      <c r="F758" s="11">
        <v>36</v>
      </c>
      <c r="G758">
        <v>2</v>
      </c>
      <c r="H758">
        <v>55</v>
      </c>
      <c r="I758" t="s">
        <v>1144</v>
      </c>
      <c r="J758" s="11">
        <f t="shared" si="33"/>
        <v>28</v>
      </c>
      <c r="K758" s="11">
        <f t="shared" si="34"/>
        <v>72</v>
      </c>
      <c r="L758" s="3">
        <f t="shared" si="35"/>
        <v>0.63636363636363646</v>
      </c>
    </row>
    <row r="759" spans="1:12" x14ac:dyDescent="0.25">
      <c r="A759">
        <v>299</v>
      </c>
      <c r="B759">
        <v>6</v>
      </c>
      <c r="C759" t="s">
        <v>270</v>
      </c>
      <c r="D759" t="s">
        <v>1143</v>
      </c>
      <c r="E759" s="11">
        <v>14</v>
      </c>
      <c r="F759" s="11">
        <v>24</v>
      </c>
      <c r="G759">
        <v>3</v>
      </c>
      <c r="H759">
        <v>15</v>
      </c>
      <c r="I759" t="s">
        <v>1146</v>
      </c>
      <c r="J759" s="11">
        <f t="shared" si="33"/>
        <v>30</v>
      </c>
      <c r="K759" s="11">
        <f t="shared" si="34"/>
        <v>72</v>
      </c>
      <c r="L759" s="3">
        <f t="shared" si="35"/>
        <v>0.71428571428571419</v>
      </c>
    </row>
    <row r="760" spans="1:12" x14ac:dyDescent="0.25">
      <c r="A760">
        <v>299</v>
      </c>
      <c r="B760">
        <v>6</v>
      </c>
      <c r="C760" t="s">
        <v>128</v>
      </c>
      <c r="D760" t="s">
        <v>1162</v>
      </c>
      <c r="E760" s="11">
        <v>10</v>
      </c>
      <c r="F760" s="11">
        <v>18</v>
      </c>
      <c r="G760">
        <v>1</v>
      </c>
      <c r="H760">
        <v>26</v>
      </c>
      <c r="I760" t="s">
        <v>1144</v>
      </c>
      <c r="J760" s="11">
        <f t="shared" si="33"/>
        <v>8</v>
      </c>
      <c r="K760" s="11">
        <f t="shared" si="34"/>
        <v>18</v>
      </c>
      <c r="L760" s="3">
        <f t="shared" si="35"/>
        <v>0.8</v>
      </c>
    </row>
    <row r="761" spans="1:12" x14ac:dyDescent="0.25">
      <c r="A761">
        <v>300</v>
      </c>
      <c r="B761">
        <v>18</v>
      </c>
      <c r="C761" t="s">
        <v>76</v>
      </c>
      <c r="D761" t="s">
        <v>1149</v>
      </c>
      <c r="E761" s="11">
        <v>25</v>
      </c>
      <c r="F761" s="11">
        <v>40</v>
      </c>
      <c r="G761">
        <v>3</v>
      </c>
      <c r="H761">
        <v>54</v>
      </c>
      <c r="I761" t="s">
        <v>1146</v>
      </c>
      <c r="J761" s="11">
        <f t="shared" si="33"/>
        <v>45</v>
      </c>
      <c r="K761" s="11">
        <f t="shared" si="34"/>
        <v>120</v>
      </c>
      <c r="L761" s="3">
        <f t="shared" si="35"/>
        <v>0.60000000000000009</v>
      </c>
    </row>
    <row r="762" spans="1:12" x14ac:dyDescent="0.25">
      <c r="A762">
        <v>300</v>
      </c>
      <c r="B762">
        <v>18</v>
      </c>
      <c r="C762" t="s">
        <v>128</v>
      </c>
      <c r="D762" t="s">
        <v>1162</v>
      </c>
      <c r="E762" s="11">
        <v>10</v>
      </c>
      <c r="F762" s="11">
        <v>18</v>
      </c>
      <c r="G762">
        <v>3</v>
      </c>
      <c r="H762">
        <v>14</v>
      </c>
      <c r="I762" t="s">
        <v>1144</v>
      </c>
      <c r="J762" s="11">
        <f t="shared" si="33"/>
        <v>24</v>
      </c>
      <c r="K762" s="11">
        <f t="shared" si="34"/>
        <v>54</v>
      </c>
      <c r="L762" s="3">
        <f t="shared" si="35"/>
        <v>0.8</v>
      </c>
    </row>
    <row r="763" spans="1:12" x14ac:dyDescent="0.25">
      <c r="A763">
        <v>300</v>
      </c>
      <c r="B763">
        <v>18</v>
      </c>
      <c r="C763" t="s">
        <v>267</v>
      </c>
      <c r="D763" t="s">
        <v>1163</v>
      </c>
      <c r="E763" s="11">
        <v>15</v>
      </c>
      <c r="F763" s="11">
        <v>26</v>
      </c>
      <c r="G763">
        <v>1</v>
      </c>
      <c r="H763">
        <v>22</v>
      </c>
      <c r="I763" t="s">
        <v>1146</v>
      </c>
      <c r="J763" s="11">
        <f t="shared" si="33"/>
        <v>11</v>
      </c>
      <c r="K763" s="11">
        <f t="shared" si="34"/>
        <v>26</v>
      </c>
      <c r="L763" s="3">
        <f t="shared" si="35"/>
        <v>0.73333333333333339</v>
      </c>
    </row>
    <row r="764" spans="1:12" x14ac:dyDescent="0.25">
      <c r="A764">
        <v>300</v>
      </c>
      <c r="B764">
        <v>18</v>
      </c>
      <c r="C764" t="s">
        <v>111</v>
      </c>
      <c r="D764" t="s">
        <v>1145</v>
      </c>
      <c r="E764" s="11">
        <v>18</v>
      </c>
      <c r="F764" s="11">
        <v>30</v>
      </c>
      <c r="G764">
        <v>3</v>
      </c>
      <c r="H764">
        <v>28</v>
      </c>
      <c r="I764" t="s">
        <v>1144</v>
      </c>
      <c r="J764" s="11">
        <f t="shared" si="33"/>
        <v>36</v>
      </c>
      <c r="K764" s="11">
        <f t="shared" si="34"/>
        <v>90</v>
      </c>
      <c r="L764" s="3">
        <f t="shared" si="35"/>
        <v>0.66666666666666674</v>
      </c>
    </row>
    <row r="765" spans="1:12" x14ac:dyDescent="0.25">
      <c r="A765">
        <v>301</v>
      </c>
      <c r="B765">
        <v>8</v>
      </c>
      <c r="C765" t="s">
        <v>197</v>
      </c>
      <c r="D765" t="s">
        <v>1147</v>
      </c>
      <c r="E765" s="11">
        <v>19</v>
      </c>
      <c r="F765" s="11">
        <v>31</v>
      </c>
      <c r="G765">
        <v>3</v>
      </c>
      <c r="H765">
        <v>23</v>
      </c>
      <c r="I765" t="s">
        <v>1146</v>
      </c>
      <c r="J765" s="11">
        <f t="shared" si="33"/>
        <v>36</v>
      </c>
      <c r="K765" s="11">
        <f t="shared" si="34"/>
        <v>93</v>
      </c>
      <c r="L765" s="3">
        <f t="shared" si="35"/>
        <v>0.63157894736842102</v>
      </c>
    </row>
    <row r="766" spans="1:12" x14ac:dyDescent="0.25">
      <c r="A766">
        <v>301</v>
      </c>
      <c r="B766">
        <v>8</v>
      </c>
      <c r="C766" t="s">
        <v>267</v>
      </c>
      <c r="D766" t="s">
        <v>1163</v>
      </c>
      <c r="E766" s="11">
        <v>15</v>
      </c>
      <c r="F766" s="11">
        <v>26</v>
      </c>
      <c r="G766">
        <v>2</v>
      </c>
      <c r="H766">
        <v>57</v>
      </c>
      <c r="I766" t="s">
        <v>1146</v>
      </c>
      <c r="J766" s="11">
        <f t="shared" si="33"/>
        <v>22</v>
      </c>
      <c r="K766" s="11">
        <f t="shared" si="34"/>
        <v>52</v>
      </c>
      <c r="L766" s="3">
        <f t="shared" si="35"/>
        <v>0.73333333333333339</v>
      </c>
    </row>
    <row r="767" spans="1:12" x14ac:dyDescent="0.25">
      <c r="A767">
        <v>301</v>
      </c>
      <c r="B767">
        <v>8</v>
      </c>
      <c r="C767" t="s">
        <v>62</v>
      </c>
      <c r="D767" t="s">
        <v>1151</v>
      </c>
      <c r="E767" s="11">
        <v>17</v>
      </c>
      <c r="F767" s="11">
        <v>29</v>
      </c>
      <c r="G767">
        <v>2</v>
      </c>
      <c r="H767">
        <v>49</v>
      </c>
      <c r="I767" t="s">
        <v>1144</v>
      </c>
      <c r="J767" s="11">
        <f t="shared" si="33"/>
        <v>24</v>
      </c>
      <c r="K767" s="11">
        <f t="shared" si="34"/>
        <v>58</v>
      </c>
      <c r="L767" s="3">
        <f t="shared" si="35"/>
        <v>0.70588235294117641</v>
      </c>
    </row>
    <row r="768" spans="1:12" x14ac:dyDescent="0.25">
      <c r="A768">
        <v>301</v>
      </c>
      <c r="B768">
        <v>8</v>
      </c>
      <c r="C768" t="s">
        <v>252</v>
      </c>
      <c r="D768" t="s">
        <v>1159</v>
      </c>
      <c r="E768" s="11">
        <v>12</v>
      </c>
      <c r="F768" s="11">
        <v>20</v>
      </c>
      <c r="G768">
        <v>1</v>
      </c>
      <c r="H768">
        <v>54</v>
      </c>
      <c r="I768" t="s">
        <v>1144</v>
      </c>
      <c r="J768" s="11">
        <f t="shared" si="33"/>
        <v>8</v>
      </c>
      <c r="K768" s="11">
        <f t="shared" si="34"/>
        <v>20</v>
      </c>
      <c r="L768" s="3">
        <f t="shared" si="35"/>
        <v>0.66666666666666674</v>
      </c>
    </row>
    <row r="769" spans="1:12" x14ac:dyDescent="0.25">
      <c r="A769">
        <v>302</v>
      </c>
      <c r="B769">
        <v>5</v>
      </c>
      <c r="C769" t="s">
        <v>425</v>
      </c>
      <c r="D769" t="s">
        <v>1156</v>
      </c>
      <c r="E769" s="11">
        <v>19</v>
      </c>
      <c r="F769" s="11">
        <v>32</v>
      </c>
      <c r="G769">
        <v>3</v>
      </c>
      <c r="H769">
        <v>15</v>
      </c>
      <c r="I769" t="s">
        <v>1144</v>
      </c>
      <c r="J769" s="11">
        <f t="shared" si="33"/>
        <v>39</v>
      </c>
      <c r="K769" s="11">
        <f t="shared" si="34"/>
        <v>96</v>
      </c>
      <c r="L769" s="3">
        <f t="shared" si="35"/>
        <v>0.68421052631578938</v>
      </c>
    </row>
    <row r="770" spans="1:12" x14ac:dyDescent="0.25">
      <c r="A770">
        <v>303</v>
      </c>
      <c r="B770">
        <v>14</v>
      </c>
      <c r="C770" t="s">
        <v>252</v>
      </c>
      <c r="D770" t="s">
        <v>1159</v>
      </c>
      <c r="E770" s="11">
        <v>12</v>
      </c>
      <c r="F770" s="11">
        <v>20</v>
      </c>
      <c r="G770">
        <v>2</v>
      </c>
      <c r="H770">
        <v>13</v>
      </c>
      <c r="I770" t="s">
        <v>1144</v>
      </c>
      <c r="J770" s="11">
        <f t="shared" si="33"/>
        <v>16</v>
      </c>
      <c r="K770" s="11">
        <f t="shared" si="34"/>
        <v>40</v>
      </c>
      <c r="L770" s="3">
        <f t="shared" si="35"/>
        <v>0.66666666666666674</v>
      </c>
    </row>
    <row r="771" spans="1:12" x14ac:dyDescent="0.25">
      <c r="A771">
        <v>303</v>
      </c>
      <c r="B771">
        <v>14</v>
      </c>
      <c r="C771" t="s">
        <v>76</v>
      </c>
      <c r="D771" t="s">
        <v>1149</v>
      </c>
      <c r="E771" s="11">
        <v>25</v>
      </c>
      <c r="F771" s="11">
        <v>40</v>
      </c>
      <c r="G771">
        <v>3</v>
      </c>
      <c r="H771">
        <v>16</v>
      </c>
      <c r="I771" t="s">
        <v>1144</v>
      </c>
      <c r="J771" s="11">
        <f t="shared" ref="J771:J834" si="36">G771*(F771-E771)</f>
        <v>45</v>
      </c>
      <c r="K771" s="11">
        <f t="shared" ref="K771:K834" si="37">F771*G771</f>
        <v>120</v>
      </c>
      <c r="L771" s="3">
        <f t="shared" ref="L771:L834" si="38">(F771/E771)-1</f>
        <v>0.60000000000000009</v>
      </c>
    </row>
    <row r="772" spans="1:12" x14ac:dyDescent="0.25">
      <c r="A772">
        <v>303</v>
      </c>
      <c r="B772">
        <v>14</v>
      </c>
      <c r="C772" t="s">
        <v>267</v>
      </c>
      <c r="D772" t="s">
        <v>1163</v>
      </c>
      <c r="E772" s="11">
        <v>15</v>
      </c>
      <c r="F772" s="11">
        <v>26</v>
      </c>
      <c r="G772">
        <v>1</v>
      </c>
      <c r="H772">
        <v>56</v>
      </c>
      <c r="I772" t="s">
        <v>1146</v>
      </c>
      <c r="J772" s="11">
        <f t="shared" si="36"/>
        <v>11</v>
      </c>
      <c r="K772" s="11">
        <f t="shared" si="37"/>
        <v>26</v>
      </c>
      <c r="L772" s="3">
        <f t="shared" si="38"/>
        <v>0.73333333333333339</v>
      </c>
    </row>
    <row r="773" spans="1:12" x14ac:dyDescent="0.25">
      <c r="A773">
        <v>303</v>
      </c>
      <c r="B773">
        <v>14</v>
      </c>
      <c r="C773" t="s">
        <v>270</v>
      </c>
      <c r="D773" t="s">
        <v>1143</v>
      </c>
      <c r="E773" s="11">
        <v>14</v>
      </c>
      <c r="F773" s="11">
        <v>24</v>
      </c>
      <c r="G773">
        <v>1</v>
      </c>
      <c r="H773">
        <v>7</v>
      </c>
      <c r="I773" t="s">
        <v>1144</v>
      </c>
      <c r="J773" s="11">
        <f t="shared" si="36"/>
        <v>10</v>
      </c>
      <c r="K773" s="11">
        <f t="shared" si="37"/>
        <v>24</v>
      </c>
      <c r="L773" s="3">
        <f t="shared" si="38"/>
        <v>0.71428571428571419</v>
      </c>
    </row>
    <row r="774" spans="1:12" x14ac:dyDescent="0.25">
      <c r="A774">
        <v>304</v>
      </c>
      <c r="B774">
        <v>6</v>
      </c>
      <c r="C774" t="s">
        <v>425</v>
      </c>
      <c r="D774" t="s">
        <v>1156</v>
      </c>
      <c r="E774" s="11">
        <v>19</v>
      </c>
      <c r="F774" s="11">
        <v>32</v>
      </c>
      <c r="G774">
        <v>2</v>
      </c>
      <c r="H774">
        <v>9</v>
      </c>
      <c r="I774" t="s">
        <v>1144</v>
      </c>
      <c r="J774" s="11">
        <f t="shared" si="36"/>
        <v>26</v>
      </c>
      <c r="K774" s="11">
        <f t="shared" si="37"/>
        <v>64</v>
      </c>
      <c r="L774" s="3">
        <f t="shared" si="38"/>
        <v>0.68421052631578938</v>
      </c>
    </row>
    <row r="775" spans="1:12" x14ac:dyDescent="0.25">
      <c r="A775">
        <v>304</v>
      </c>
      <c r="B775">
        <v>6</v>
      </c>
      <c r="C775" t="s">
        <v>113</v>
      </c>
      <c r="D775" t="s">
        <v>1161</v>
      </c>
      <c r="E775" s="11">
        <v>13</v>
      </c>
      <c r="F775" s="11">
        <v>21</v>
      </c>
      <c r="G775">
        <v>2</v>
      </c>
      <c r="H775">
        <v>7</v>
      </c>
      <c r="I775" t="s">
        <v>1146</v>
      </c>
      <c r="J775" s="11">
        <f t="shared" si="36"/>
        <v>16</v>
      </c>
      <c r="K775" s="11">
        <f t="shared" si="37"/>
        <v>42</v>
      </c>
      <c r="L775" s="3">
        <f t="shared" si="38"/>
        <v>0.61538461538461542</v>
      </c>
    </row>
    <row r="776" spans="1:12" x14ac:dyDescent="0.25">
      <c r="A776">
        <v>304</v>
      </c>
      <c r="B776">
        <v>6</v>
      </c>
      <c r="C776" t="s">
        <v>76</v>
      </c>
      <c r="D776" t="s">
        <v>1149</v>
      </c>
      <c r="E776" s="11">
        <v>25</v>
      </c>
      <c r="F776" s="11">
        <v>40</v>
      </c>
      <c r="G776">
        <v>2</v>
      </c>
      <c r="H776">
        <v>48</v>
      </c>
      <c r="I776" t="s">
        <v>1144</v>
      </c>
      <c r="J776" s="11">
        <f t="shared" si="36"/>
        <v>30</v>
      </c>
      <c r="K776" s="11">
        <f t="shared" si="37"/>
        <v>80</v>
      </c>
      <c r="L776" s="3">
        <f t="shared" si="38"/>
        <v>0.60000000000000009</v>
      </c>
    </row>
    <row r="777" spans="1:12" x14ac:dyDescent="0.25">
      <c r="A777">
        <v>304</v>
      </c>
      <c r="B777">
        <v>6</v>
      </c>
      <c r="C777" t="s">
        <v>197</v>
      </c>
      <c r="D777" t="s">
        <v>1147</v>
      </c>
      <c r="E777" s="11">
        <v>19</v>
      </c>
      <c r="F777" s="11">
        <v>31</v>
      </c>
      <c r="G777">
        <v>3</v>
      </c>
      <c r="H777">
        <v>21</v>
      </c>
      <c r="I777" t="s">
        <v>1144</v>
      </c>
      <c r="J777" s="11">
        <f t="shared" si="36"/>
        <v>36</v>
      </c>
      <c r="K777" s="11">
        <f t="shared" si="37"/>
        <v>93</v>
      </c>
      <c r="L777" s="3">
        <f t="shared" si="38"/>
        <v>0.63157894736842102</v>
      </c>
    </row>
    <row r="778" spans="1:12" x14ac:dyDescent="0.25">
      <c r="A778">
        <v>305</v>
      </c>
      <c r="B778">
        <v>1</v>
      </c>
      <c r="C778" t="s">
        <v>44</v>
      </c>
      <c r="D778" t="s">
        <v>1155</v>
      </c>
      <c r="E778" s="11">
        <v>21</v>
      </c>
      <c r="F778" s="11">
        <v>35</v>
      </c>
      <c r="G778">
        <v>3</v>
      </c>
      <c r="H778">
        <v>17</v>
      </c>
      <c r="I778" t="s">
        <v>1144</v>
      </c>
      <c r="J778" s="11">
        <f t="shared" si="36"/>
        <v>42</v>
      </c>
      <c r="K778" s="11">
        <f t="shared" si="37"/>
        <v>105</v>
      </c>
      <c r="L778" s="3">
        <f t="shared" si="38"/>
        <v>0.66666666666666674</v>
      </c>
    </row>
    <row r="779" spans="1:12" x14ac:dyDescent="0.25">
      <c r="A779">
        <v>305</v>
      </c>
      <c r="B779">
        <v>1</v>
      </c>
      <c r="C779" t="s">
        <v>342</v>
      </c>
      <c r="D779" t="s">
        <v>1160</v>
      </c>
      <c r="E779" s="11">
        <v>14</v>
      </c>
      <c r="F779" s="11">
        <v>23</v>
      </c>
      <c r="G779">
        <v>1</v>
      </c>
      <c r="H779">
        <v>48</v>
      </c>
      <c r="I779" t="s">
        <v>1144</v>
      </c>
      <c r="J779" s="11">
        <f t="shared" si="36"/>
        <v>9</v>
      </c>
      <c r="K779" s="11">
        <f t="shared" si="37"/>
        <v>23</v>
      </c>
      <c r="L779" s="3">
        <f t="shared" si="38"/>
        <v>0.64285714285714279</v>
      </c>
    </row>
    <row r="780" spans="1:12" x14ac:dyDescent="0.25">
      <c r="A780">
        <v>306</v>
      </c>
      <c r="B780">
        <v>7</v>
      </c>
      <c r="C780" t="s">
        <v>425</v>
      </c>
      <c r="D780" t="s">
        <v>1156</v>
      </c>
      <c r="E780" s="11">
        <v>19</v>
      </c>
      <c r="F780" s="11">
        <v>32</v>
      </c>
      <c r="G780">
        <v>1</v>
      </c>
      <c r="H780">
        <v>21</v>
      </c>
      <c r="I780" t="s">
        <v>1146</v>
      </c>
      <c r="J780" s="11">
        <f t="shared" si="36"/>
        <v>13</v>
      </c>
      <c r="K780" s="11">
        <f t="shared" si="37"/>
        <v>32</v>
      </c>
      <c r="L780" s="3">
        <f t="shared" si="38"/>
        <v>0.68421052631578938</v>
      </c>
    </row>
    <row r="781" spans="1:12" x14ac:dyDescent="0.25">
      <c r="A781">
        <v>307</v>
      </c>
      <c r="B781">
        <v>20</v>
      </c>
      <c r="C781" t="s">
        <v>113</v>
      </c>
      <c r="D781" t="s">
        <v>1161</v>
      </c>
      <c r="E781" s="11">
        <v>13</v>
      </c>
      <c r="F781" s="11">
        <v>21</v>
      </c>
      <c r="G781">
        <v>3</v>
      </c>
      <c r="H781">
        <v>39</v>
      </c>
      <c r="I781" t="s">
        <v>1146</v>
      </c>
      <c r="J781" s="11">
        <f t="shared" si="36"/>
        <v>24</v>
      </c>
      <c r="K781" s="11">
        <f t="shared" si="37"/>
        <v>63</v>
      </c>
      <c r="L781" s="3">
        <f t="shared" si="38"/>
        <v>0.61538461538461542</v>
      </c>
    </row>
    <row r="782" spans="1:12" x14ac:dyDescent="0.25">
      <c r="A782">
        <v>308</v>
      </c>
      <c r="B782">
        <v>14</v>
      </c>
      <c r="C782" t="s">
        <v>88</v>
      </c>
      <c r="D782" t="s">
        <v>1158</v>
      </c>
      <c r="E782" s="11">
        <v>20</v>
      </c>
      <c r="F782" s="11">
        <v>34</v>
      </c>
      <c r="G782">
        <v>1</v>
      </c>
      <c r="H782">
        <v>44</v>
      </c>
      <c r="I782" t="s">
        <v>1146</v>
      </c>
      <c r="J782" s="11">
        <f t="shared" si="36"/>
        <v>14</v>
      </c>
      <c r="K782" s="11">
        <f t="shared" si="37"/>
        <v>34</v>
      </c>
      <c r="L782" s="3">
        <f t="shared" si="38"/>
        <v>0.7</v>
      </c>
    </row>
    <row r="783" spans="1:12" x14ac:dyDescent="0.25">
      <c r="A783">
        <v>308</v>
      </c>
      <c r="B783">
        <v>14</v>
      </c>
      <c r="C783" t="s">
        <v>44</v>
      </c>
      <c r="D783" t="s">
        <v>1155</v>
      </c>
      <c r="E783" s="11">
        <v>21</v>
      </c>
      <c r="F783" s="11">
        <v>35</v>
      </c>
      <c r="G783">
        <v>2</v>
      </c>
      <c r="H783">
        <v>41</v>
      </c>
      <c r="I783" t="s">
        <v>1144</v>
      </c>
      <c r="J783" s="11">
        <f t="shared" si="36"/>
        <v>28</v>
      </c>
      <c r="K783" s="11">
        <f t="shared" si="37"/>
        <v>70</v>
      </c>
      <c r="L783" s="3">
        <f t="shared" si="38"/>
        <v>0.66666666666666674</v>
      </c>
    </row>
    <row r="784" spans="1:12" x14ac:dyDescent="0.25">
      <c r="A784">
        <v>308</v>
      </c>
      <c r="B784">
        <v>14</v>
      </c>
      <c r="C784" t="s">
        <v>197</v>
      </c>
      <c r="D784" t="s">
        <v>1147</v>
      </c>
      <c r="E784" s="11">
        <v>19</v>
      </c>
      <c r="F784" s="11">
        <v>31</v>
      </c>
      <c r="G784">
        <v>2</v>
      </c>
      <c r="H784">
        <v>42</v>
      </c>
      <c r="I784" t="s">
        <v>1144</v>
      </c>
      <c r="J784" s="11">
        <f t="shared" si="36"/>
        <v>24</v>
      </c>
      <c r="K784" s="11">
        <f t="shared" si="37"/>
        <v>62</v>
      </c>
      <c r="L784" s="3">
        <f t="shared" si="38"/>
        <v>0.63157894736842102</v>
      </c>
    </row>
    <row r="785" spans="1:12" x14ac:dyDescent="0.25">
      <c r="A785">
        <v>308</v>
      </c>
      <c r="B785">
        <v>14</v>
      </c>
      <c r="C785" t="s">
        <v>68</v>
      </c>
      <c r="D785" t="s">
        <v>1153</v>
      </c>
      <c r="E785" s="11">
        <v>16</v>
      </c>
      <c r="F785" s="11">
        <v>28</v>
      </c>
      <c r="G785">
        <v>2</v>
      </c>
      <c r="H785">
        <v>59</v>
      </c>
      <c r="I785" t="s">
        <v>1144</v>
      </c>
      <c r="J785" s="11">
        <f t="shared" si="36"/>
        <v>24</v>
      </c>
      <c r="K785" s="11">
        <f t="shared" si="37"/>
        <v>56</v>
      </c>
      <c r="L785" s="3">
        <f t="shared" si="38"/>
        <v>0.75</v>
      </c>
    </row>
    <row r="786" spans="1:12" x14ac:dyDescent="0.25">
      <c r="A786">
        <v>309</v>
      </c>
      <c r="B786">
        <v>9</v>
      </c>
      <c r="C786" t="s">
        <v>76</v>
      </c>
      <c r="D786" t="s">
        <v>1149</v>
      </c>
      <c r="E786" s="11">
        <v>25</v>
      </c>
      <c r="F786" s="11">
        <v>40</v>
      </c>
      <c r="G786">
        <v>1</v>
      </c>
      <c r="H786">
        <v>29</v>
      </c>
      <c r="I786" t="s">
        <v>1144</v>
      </c>
      <c r="J786" s="11">
        <f t="shared" si="36"/>
        <v>15</v>
      </c>
      <c r="K786" s="11">
        <f t="shared" si="37"/>
        <v>40</v>
      </c>
      <c r="L786" s="3">
        <f t="shared" si="38"/>
        <v>0.60000000000000009</v>
      </c>
    </row>
    <row r="787" spans="1:12" x14ac:dyDescent="0.25">
      <c r="A787">
        <v>309</v>
      </c>
      <c r="B787">
        <v>9</v>
      </c>
      <c r="C787" t="s">
        <v>197</v>
      </c>
      <c r="D787" t="s">
        <v>1147</v>
      </c>
      <c r="E787" s="11">
        <v>19</v>
      </c>
      <c r="F787" s="11">
        <v>31</v>
      </c>
      <c r="G787">
        <v>2</v>
      </c>
      <c r="H787">
        <v>43</v>
      </c>
      <c r="I787" t="s">
        <v>1146</v>
      </c>
      <c r="J787" s="11">
        <f t="shared" si="36"/>
        <v>24</v>
      </c>
      <c r="K787" s="11">
        <f t="shared" si="37"/>
        <v>62</v>
      </c>
      <c r="L787" s="3">
        <f t="shared" si="38"/>
        <v>0.63157894736842102</v>
      </c>
    </row>
    <row r="788" spans="1:12" x14ac:dyDescent="0.25">
      <c r="A788">
        <v>309</v>
      </c>
      <c r="B788">
        <v>9</v>
      </c>
      <c r="C788" t="s">
        <v>44</v>
      </c>
      <c r="D788" t="s">
        <v>1155</v>
      </c>
      <c r="E788" s="11">
        <v>21</v>
      </c>
      <c r="F788" s="11">
        <v>35</v>
      </c>
      <c r="G788">
        <v>2</v>
      </c>
      <c r="H788">
        <v>51</v>
      </c>
      <c r="I788" t="s">
        <v>1146</v>
      </c>
      <c r="J788" s="11">
        <f t="shared" si="36"/>
        <v>28</v>
      </c>
      <c r="K788" s="11">
        <f t="shared" si="37"/>
        <v>70</v>
      </c>
      <c r="L788" s="3">
        <f t="shared" si="38"/>
        <v>0.66666666666666674</v>
      </c>
    </row>
    <row r="789" spans="1:12" x14ac:dyDescent="0.25">
      <c r="A789">
        <v>310</v>
      </c>
      <c r="B789">
        <v>17</v>
      </c>
      <c r="C789" t="s">
        <v>267</v>
      </c>
      <c r="D789" t="s">
        <v>1163</v>
      </c>
      <c r="E789" s="11">
        <v>15</v>
      </c>
      <c r="F789" s="11">
        <v>26</v>
      </c>
      <c r="G789">
        <v>3</v>
      </c>
      <c r="H789">
        <v>43</v>
      </c>
      <c r="I789" t="s">
        <v>1144</v>
      </c>
      <c r="J789" s="11">
        <f t="shared" si="36"/>
        <v>33</v>
      </c>
      <c r="K789" s="11">
        <f t="shared" si="37"/>
        <v>78</v>
      </c>
      <c r="L789" s="3">
        <f t="shared" si="38"/>
        <v>0.73333333333333339</v>
      </c>
    </row>
    <row r="790" spans="1:12" x14ac:dyDescent="0.25">
      <c r="A790">
        <v>310</v>
      </c>
      <c r="B790">
        <v>17</v>
      </c>
      <c r="C790" t="s">
        <v>111</v>
      </c>
      <c r="D790" t="s">
        <v>1145</v>
      </c>
      <c r="E790" s="11">
        <v>18</v>
      </c>
      <c r="F790" s="11">
        <v>30</v>
      </c>
      <c r="G790">
        <v>2</v>
      </c>
      <c r="H790">
        <v>54</v>
      </c>
      <c r="I790" t="s">
        <v>1146</v>
      </c>
      <c r="J790" s="11">
        <f t="shared" si="36"/>
        <v>24</v>
      </c>
      <c r="K790" s="11">
        <f t="shared" si="37"/>
        <v>60</v>
      </c>
      <c r="L790" s="3">
        <f t="shared" si="38"/>
        <v>0.66666666666666674</v>
      </c>
    </row>
    <row r="791" spans="1:12" x14ac:dyDescent="0.25">
      <c r="A791">
        <v>311</v>
      </c>
      <c r="B791">
        <v>6</v>
      </c>
      <c r="C791" t="s">
        <v>270</v>
      </c>
      <c r="D791" t="s">
        <v>1143</v>
      </c>
      <c r="E791" s="11">
        <v>14</v>
      </c>
      <c r="F791" s="11">
        <v>24</v>
      </c>
      <c r="G791">
        <v>1</v>
      </c>
      <c r="H791">
        <v>46</v>
      </c>
      <c r="I791" t="s">
        <v>1146</v>
      </c>
      <c r="J791" s="11">
        <f t="shared" si="36"/>
        <v>10</v>
      </c>
      <c r="K791" s="11">
        <f t="shared" si="37"/>
        <v>24</v>
      </c>
      <c r="L791" s="3">
        <f t="shared" si="38"/>
        <v>0.71428571428571419</v>
      </c>
    </row>
    <row r="792" spans="1:12" x14ac:dyDescent="0.25">
      <c r="A792">
        <v>311</v>
      </c>
      <c r="B792">
        <v>6</v>
      </c>
      <c r="C792" t="s">
        <v>62</v>
      </c>
      <c r="D792" t="s">
        <v>1151</v>
      </c>
      <c r="E792" s="11">
        <v>17</v>
      </c>
      <c r="F792" s="11">
        <v>29</v>
      </c>
      <c r="G792">
        <v>1</v>
      </c>
      <c r="H792">
        <v>28</v>
      </c>
      <c r="I792" t="s">
        <v>1146</v>
      </c>
      <c r="J792" s="11">
        <f t="shared" si="36"/>
        <v>12</v>
      </c>
      <c r="K792" s="11">
        <f t="shared" si="37"/>
        <v>29</v>
      </c>
      <c r="L792" s="3">
        <f t="shared" si="38"/>
        <v>0.70588235294117641</v>
      </c>
    </row>
    <row r="793" spans="1:12" x14ac:dyDescent="0.25">
      <c r="A793">
        <v>312</v>
      </c>
      <c r="B793">
        <v>2</v>
      </c>
      <c r="C793" t="s">
        <v>425</v>
      </c>
      <c r="D793" t="s">
        <v>1156</v>
      </c>
      <c r="E793" s="11">
        <v>19</v>
      </c>
      <c r="F793" s="11">
        <v>32</v>
      </c>
      <c r="G793">
        <v>2</v>
      </c>
      <c r="H793">
        <v>45</v>
      </c>
      <c r="I793" t="s">
        <v>1146</v>
      </c>
      <c r="J793" s="11">
        <f t="shared" si="36"/>
        <v>26</v>
      </c>
      <c r="K793" s="11">
        <f t="shared" si="37"/>
        <v>64</v>
      </c>
      <c r="L793" s="3">
        <f t="shared" si="38"/>
        <v>0.68421052631578938</v>
      </c>
    </row>
    <row r="794" spans="1:12" x14ac:dyDescent="0.25">
      <c r="A794">
        <v>312</v>
      </c>
      <c r="B794">
        <v>2</v>
      </c>
      <c r="C794" t="s">
        <v>44</v>
      </c>
      <c r="D794" t="s">
        <v>1155</v>
      </c>
      <c r="E794" s="11">
        <v>21</v>
      </c>
      <c r="F794" s="11">
        <v>35</v>
      </c>
      <c r="G794">
        <v>2</v>
      </c>
      <c r="H794">
        <v>10</v>
      </c>
      <c r="I794" t="s">
        <v>1146</v>
      </c>
      <c r="J794" s="11">
        <f t="shared" si="36"/>
        <v>28</v>
      </c>
      <c r="K794" s="11">
        <f t="shared" si="37"/>
        <v>70</v>
      </c>
      <c r="L794" s="3">
        <f t="shared" si="38"/>
        <v>0.66666666666666674</v>
      </c>
    </row>
    <row r="795" spans="1:12" x14ac:dyDescent="0.25">
      <c r="A795">
        <v>313</v>
      </c>
      <c r="B795">
        <v>10</v>
      </c>
      <c r="C795" t="s">
        <v>191</v>
      </c>
      <c r="D795" t="s">
        <v>1154</v>
      </c>
      <c r="E795" s="11">
        <v>11</v>
      </c>
      <c r="F795" s="11">
        <v>19</v>
      </c>
      <c r="G795">
        <v>2</v>
      </c>
      <c r="H795">
        <v>27</v>
      </c>
      <c r="I795" t="s">
        <v>1146</v>
      </c>
      <c r="J795" s="11">
        <f t="shared" si="36"/>
        <v>16</v>
      </c>
      <c r="K795" s="11">
        <f t="shared" si="37"/>
        <v>38</v>
      </c>
      <c r="L795" s="3">
        <f t="shared" si="38"/>
        <v>0.72727272727272729</v>
      </c>
    </row>
    <row r="796" spans="1:12" x14ac:dyDescent="0.25">
      <c r="A796">
        <v>313</v>
      </c>
      <c r="B796">
        <v>10</v>
      </c>
      <c r="C796" t="s">
        <v>197</v>
      </c>
      <c r="D796" t="s">
        <v>1147</v>
      </c>
      <c r="E796" s="11">
        <v>19</v>
      </c>
      <c r="F796" s="11">
        <v>31</v>
      </c>
      <c r="G796">
        <v>2</v>
      </c>
      <c r="H796">
        <v>38</v>
      </c>
      <c r="I796" t="s">
        <v>1144</v>
      </c>
      <c r="J796" s="11">
        <f t="shared" si="36"/>
        <v>24</v>
      </c>
      <c r="K796" s="11">
        <f t="shared" si="37"/>
        <v>62</v>
      </c>
      <c r="L796" s="3">
        <f t="shared" si="38"/>
        <v>0.63157894736842102</v>
      </c>
    </row>
    <row r="797" spans="1:12" x14ac:dyDescent="0.25">
      <c r="A797">
        <v>313</v>
      </c>
      <c r="B797">
        <v>10</v>
      </c>
      <c r="C797" t="s">
        <v>117</v>
      </c>
      <c r="D797" t="s">
        <v>1150</v>
      </c>
      <c r="E797" s="11">
        <v>22</v>
      </c>
      <c r="F797" s="11">
        <v>36</v>
      </c>
      <c r="G797">
        <v>3</v>
      </c>
      <c r="H797">
        <v>26</v>
      </c>
      <c r="I797" t="s">
        <v>1144</v>
      </c>
      <c r="J797" s="11">
        <f t="shared" si="36"/>
        <v>42</v>
      </c>
      <c r="K797" s="11">
        <f t="shared" si="37"/>
        <v>108</v>
      </c>
      <c r="L797" s="3">
        <f t="shared" si="38"/>
        <v>0.63636363636363646</v>
      </c>
    </row>
    <row r="798" spans="1:12" x14ac:dyDescent="0.25">
      <c r="A798">
        <v>313</v>
      </c>
      <c r="B798">
        <v>10</v>
      </c>
      <c r="C798" t="s">
        <v>270</v>
      </c>
      <c r="D798" t="s">
        <v>1143</v>
      </c>
      <c r="E798" s="11">
        <v>14</v>
      </c>
      <c r="F798" s="11">
        <v>24</v>
      </c>
      <c r="G798">
        <v>1</v>
      </c>
      <c r="H798">
        <v>15</v>
      </c>
      <c r="I798" t="s">
        <v>1146</v>
      </c>
      <c r="J798" s="11">
        <f t="shared" si="36"/>
        <v>10</v>
      </c>
      <c r="K798" s="11">
        <f t="shared" si="37"/>
        <v>24</v>
      </c>
      <c r="L798" s="3">
        <f t="shared" si="38"/>
        <v>0.71428571428571419</v>
      </c>
    </row>
    <row r="799" spans="1:12" x14ac:dyDescent="0.25">
      <c r="A799">
        <v>314</v>
      </c>
      <c r="B799">
        <v>20</v>
      </c>
      <c r="C799" t="s">
        <v>181</v>
      </c>
      <c r="D799" t="s">
        <v>1148</v>
      </c>
      <c r="E799" s="11">
        <v>16</v>
      </c>
      <c r="F799" s="11">
        <v>27</v>
      </c>
      <c r="G799">
        <v>1</v>
      </c>
      <c r="H799">
        <v>5</v>
      </c>
      <c r="I799" t="s">
        <v>1144</v>
      </c>
      <c r="J799" s="11">
        <f t="shared" si="36"/>
        <v>11</v>
      </c>
      <c r="K799" s="11">
        <f t="shared" si="37"/>
        <v>27</v>
      </c>
      <c r="L799" s="3">
        <f t="shared" si="38"/>
        <v>0.6875</v>
      </c>
    </row>
    <row r="800" spans="1:12" x14ac:dyDescent="0.25">
      <c r="A800">
        <v>315</v>
      </c>
      <c r="B800">
        <v>14</v>
      </c>
      <c r="C800" t="s">
        <v>206</v>
      </c>
      <c r="D800" t="s">
        <v>1164</v>
      </c>
      <c r="E800" s="11">
        <v>15</v>
      </c>
      <c r="F800" s="11">
        <v>25</v>
      </c>
      <c r="G800">
        <v>1</v>
      </c>
      <c r="H800">
        <v>16</v>
      </c>
      <c r="I800" t="s">
        <v>1146</v>
      </c>
      <c r="J800" s="11">
        <f t="shared" si="36"/>
        <v>10</v>
      </c>
      <c r="K800" s="11">
        <f t="shared" si="37"/>
        <v>25</v>
      </c>
      <c r="L800" s="3">
        <f t="shared" si="38"/>
        <v>0.66666666666666674</v>
      </c>
    </row>
    <row r="801" spans="1:12" x14ac:dyDescent="0.25">
      <c r="A801">
        <v>315</v>
      </c>
      <c r="B801">
        <v>14</v>
      </c>
      <c r="C801" t="s">
        <v>68</v>
      </c>
      <c r="D801" t="s">
        <v>1153</v>
      </c>
      <c r="E801" s="11">
        <v>16</v>
      </c>
      <c r="F801" s="11">
        <v>28</v>
      </c>
      <c r="G801">
        <v>1</v>
      </c>
      <c r="H801">
        <v>7</v>
      </c>
      <c r="I801" t="s">
        <v>1146</v>
      </c>
      <c r="J801" s="11">
        <f t="shared" si="36"/>
        <v>12</v>
      </c>
      <c r="K801" s="11">
        <f t="shared" si="37"/>
        <v>28</v>
      </c>
      <c r="L801" s="3">
        <f t="shared" si="38"/>
        <v>0.75</v>
      </c>
    </row>
    <row r="802" spans="1:12" x14ac:dyDescent="0.25">
      <c r="A802">
        <v>315</v>
      </c>
      <c r="B802">
        <v>14</v>
      </c>
      <c r="C802" t="s">
        <v>62</v>
      </c>
      <c r="D802" t="s">
        <v>1151</v>
      </c>
      <c r="E802" s="11">
        <v>17</v>
      </c>
      <c r="F802" s="11">
        <v>29</v>
      </c>
      <c r="G802">
        <v>3</v>
      </c>
      <c r="H802">
        <v>52</v>
      </c>
      <c r="I802" t="s">
        <v>1146</v>
      </c>
      <c r="J802" s="11">
        <f t="shared" si="36"/>
        <v>36</v>
      </c>
      <c r="K802" s="11">
        <f t="shared" si="37"/>
        <v>87</v>
      </c>
      <c r="L802" s="3">
        <f t="shared" si="38"/>
        <v>0.70588235294117641</v>
      </c>
    </row>
    <row r="803" spans="1:12" x14ac:dyDescent="0.25">
      <c r="A803">
        <v>315</v>
      </c>
      <c r="B803">
        <v>14</v>
      </c>
      <c r="C803" t="s">
        <v>113</v>
      </c>
      <c r="D803" t="s">
        <v>1161</v>
      </c>
      <c r="E803" s="11">
        <v>13</v>
      </c>
      <c r="F803" s="11">
        <v>21</v>
      </c>
      <c r="G803">
        <v>1</v>
      </c>
      <c r="H803">
        <v>51</v>
      </c>
      <c r="I803" t="s">
        <v>1146</v>
      </c>
      <c r="J803" s="11">
        <f t="shared" si="36"/>
        <v>8</v>
      </c>
      <c r="K803" s="11">
        <f t="shared" si="37"/>
        <v>21</v>
      </c>
      <c r="L803" s="3">
        <f t="shared" si="38"/>
        <v>0.61538461538461542</v>
      </c>
    </row>
    <row r="804" spans="1:12" x14ac:dyDescent="0.25">
      <c r="A804">
        <v>316</v>
      </c>
      <c r="B804">
        <v>2</v>
      </c>
      <c r="C804" t="s">
        <v>128</v>
      </c>
      <c r="D804" t="s">
        <v>1162</v>
      </c>
      <c r="E804" s="11">
        <v>10</v>
      </c>
      <c r="F804" s="11">
        <v>18</v>
      </c>
      <c r="G804">
        <v>1</v>
      </c>
      <c r="H804">
        <v>30</v>
      </c>
      <c r="I804" t="s">
        <v>1144</v>
      </c>
      <c r="J804" s="11">
        <f t="shared" si="36"/>
        <v>8</v>
      </c>
      <c r="K804" s="11">
        <f t="shared" si="37"/>
        <v>18</v>
      </c>
      <c r="L804" s="3">
        <f t="shared" si="38"/>
        <v>0.8</v>
      </c>
    </row>
    <row r="805" spans="1:12" x14ac:dyDescent="0.25">
      <c r="A805">
        <v>316</v>
      </c>
      <c r="B805">
        <v>2</v>
      </c>
      <c r="C805" t="s">
        <v>113</v>
      </c>
      <c r="D805" t="s">
        <v>1161</v>
      </c>
      <c r="E805" s="11">
        <v>13</v>
      </c>
      <c r="F805" s="11">
        <v>21</v>
      </c>
      <c r="G805">
        <v>1</v>
      </c>
      <c r="H805">
        <v>23</v>
      </c>
      <c r="I805" t="s">
        <v>1144</v>
      </c>
      <c r="J805" s="11">
        <f t="shared" si="36"/>
        <v>8</v>
      </c>
      <c r="K805" s="11">
        <f t="shared" si="37"/>
        <v>21</v>
      </c>
      <c r="L805" s="3">
        <f t="shared" si="38"/>
        <v>0.61538461538461542</v>
      </c>
    </row>
    <row r="806" spans="1:12" x14ac:dyDescent="0.25">
      <c r="A806">
        <v>316</v>
      </c>
      <c r="B806">
        <v>2</v>
      </c>
      <c r="C806" t="s">
        <v>181</v>
      </c>
      <c r="D806" t="s">
        <v>1148</v>
      </c>
      <c r="E806" s="11">
        <v>16</v>
      </c>
      <c r="F806" s="11">
        <v>27</v>
      </c>
      <c r="G806">
        <v>3</v>
      </c>
      <c r="H806">
        <v>53</v>
      </c>
      <c r="I806" t="s">
        <v>1146</v>
      </c>
      <c r="J806" s="11">
        <f t="shared" si="36"/>
        <v>33</v>
      </c>
      <c r="K806" s="11">
        <f t="shared" si="37"/>
        <v>81</v>
      </c>
      <c r="L806" s="3">
        <f t="shared" si="38"/>
        <v>0.6875</v>
      </c>
    </row>
    <row r="807" spans="1:12" x14ac:dyDescent="0.25">
      <c r="A807">
        <v>316</v>
      </c>
      <c r="B807">
        <v>2</v>
      </c>
      <c r="C807" t="s">
        <v>76</v>
      </c>
      <c r="D807" t="s">
        <v>1149</v>
      </c>
      <c r="E807" s="11">
        <v>25</v>
      </c>
      <c r="F807" s="11">
        <v>40</v>
      </c>
      <c r="G807">
        <v>1</v>
      </c>
      <c r="H807">
        <v>52</v>
      </c>
      <c r="I807" t="s">
        <v>1146</v>
      </c>
      <c r="J807" s="11">
        <f t="shared" si="36"/>
        <v>15</v>
      </c>
      <c r="K807" s="11">
        <f t="shared" si="37"/>
        <v>40</v>
      </c>
      <c r="L807" s="3">
        <f t="shared" si="38"/>
        <v>0.60000000000000009</v>
      </c>
    </row>
    <row r="808" spans="1:12" x14ac:dyDescent="0.25">
      <c r="A808">
        <v>317</v>
      </c>
      <c r="B808">
        <v>17</v>
      </c>
      <c r="C808" t="s">
        <v>346</v>
      </c>
      <c r="D808" t="s">
        <v>1157</v>
      </c>
      <c r="E808" s="11">
        <v>13</v>
      </c>
      <c r="F808" s="11">
        <v>22</v>
      </c>
      <c r="G808">
        <v>2</v>
      </c>
      <c r="H808">
        <v>20</v>
      </c>
      <c r="I808" t="s">
        <v>1146</v>
      </c>
      <c r="J808" s="11">
        <f t="shared" si="36"/>
        <v>18</v>
      </c>
      <c r="K808" s="11">
        <f t="shared" si="37"/>
        <v>44</v>
      </c>
      <c r="L808" s="3">
        <f t="shared" si="38"/>
        <v>0.69230769230769229</v>
      </c>
    </row>
    <row r="809" spans="1:12" x14ac:dyDescent="0.25">
      <c r="A809">
        <v>317</v>
      </c>
      <c r="B809">
        <v>17</v>
      </c>
      <c r="C809" t="s">
        <v>88</v>
      </c>
      <c r="D809" t="s">
        <v>1158</v>
      </c>
      <c r="E809" s="11">
        <v>20</v>
      </c>
      <c r="F809" s="11">
        <v>34</v>
      </c>
      <c r="G809">
        <v>3</v>
      </c>
      <c r="H809">
        <v>37</v>
      </c>
      <c r="I809" t="s">
        <v>1146</v>
      </c>
      <c r="J809" s="11">
        <f t="shared" si="36"/>
        <v>42</v>
      </c>
      <c r="K809" s="11">
        <f t="shared" si="37"/>
        <v>102</v>
      </c>
      <c r="L809" s="3">
        <f t="shared" si="38"/>
        <v>0.7</v>
      </c>
    </row>
    <row r="810" spans="1:12" x14ac:dyDescent="0.25">
      <c r="A810">
        <v>317</v>
      </c>
      <c r="B810">
        <v>17</v>
      </c>
      <c r="C810" t="s">
        <v>425</v>
      </c>
      <c r="D810" t="s">
        <v>1156</v>
      </c>
      <c r="E810" s="11">
        <v>19</v>
      </c>
      <c r="F810" s="11">
        <v>32</v>
      </c>
      <c r="G810">
        <v>1</v>
      </c>
      <c r="H810">
        <v>31</v>
      </c>
      <c r="I810" t="s">
        <v>1146</v>
      </c>
      <c r="J810" s="11">
        <f t="shared" si="36"/>
        <v>13</v>
      </c>
      <c r="K810" s="11">
        <f t="shared" si="37"/>
        <v>32</v>
      </c>
      <c r="L810" s="3">
        <f t="shared" si="38"/>
        <v>0.68421052631578938</v>
      </c>
    </row>
    <row r="811" spans="1:12" x14ac:dyDescent="0.25">
      <c r="A811">
        <v>318</v>
      </c>
      <c r="B811">
        <v>13</v>
      </c>
      <c r="C811" t="s">
        <v>62</v>
      </c>
      <c r="D811" t="s">
        <v>1151</v>
      </c>
      <c r="E811" s="11">
        <v>17</v>
      </c>
      <c r="F811" s="11">
        <v>29</v>
      </c>
      <c r="G811">
        <v>1</v>
      </c>
      <c r="H811">
        <v>39</v>
      </c>
      <c r="I811" t="s">
        <v>1146</v>
      </c>
      <c r="J811" s="11">
        <f t="shared" si="36"/>
        <v>12</v>
      </c>
      <c r="K811" s="11">
        <f t="shared" si="37"/>
        <v>29</v>
      </c>
      <c r="L811" s="3">
        <f t="shared" si="38"/>
        <v>0.70588235294117641</v>
      </c>
    </row>
    <row r="812" spans="1:12" x14ac:dyDescent="0.25">
      <c r="A812">
        <v>319</v>
      </c>
      <c r="B812">
        <v>1</v>
      </c>
      <c r="C812" t="s">
        <v>425</v>
      </c>
      <c r="D812" t="s">
        <v>1156</v>
      </c>
      <c r="E812" s="11">
        <v>19</v>
      </c>
      <c r="F812" s="11">
        <v>32</v>
      </c>
      <c r="G812">
        <v>3</v>
      </c>
      <c r="H812">
        <v>16</v>
      </c>
      <c r="I812" t="s">
        <v>1146</v>
      </c>
      <c r="J812" s="11">
        <f t="shared" si="36"/>
        <v>39</v>
      </c>
      <c r="K812" s="11">
        <f t="shared" si="37"/>
        <v>96</v>
      </c>
      <c r="L812" s="3">
        <f t="shared" si="38"/>
        <v>0.68421052631578938</v>
      </c>
    </row>
    <row r="813" spans="1:12" x14ac:dyDescent="0.25">
      <c r="A813">
        <v>319</v>
      </c>
      <c r="B813">
        <v>1</v>
      </c>
      <c r="C813" t="s">
        <v>44</v>
      </c>
      <c r="D813" t="s">
        <v>1155</v>
      </c>
      <c r="E813" s="11">
        <v>21</v>
      </c>
      <c r="F813" s="11">
        <v>35</v>
      </c>
      <c r="G813">
        <v>2</v>
      </c>
      <c r="H813">
        <v>17</v>
      </c>
      <c r="I813" t="s">
        <v>1144</v>
      </c>
      <c r="J813" s="11">
        <f t="shared" si="36"/>
        <v>28</v>
      </c>
      <c r="K813" s="11">
        <f t="shared" si="37"/>
        <v>70</v>
      </c>
      <c r="L813" s="3">
        <f t="shared" si="38"/>
        <v>0.66666666666666674</v>
      </c>
    </row>
    <row r="814" spans="1:12" x14ac:dyDescent="0.25">
      <c r="A814">
        <v>319</v>
      </c>
      <c r="B814">
        <v>1</v>
      </c>
      <c r="C814" t="s">
        <v>76</v>
      </c>
      <c r="D814" t="s">
        <v>1149</v>
      </c>
      <c r="E814" s="11">
        <v>25</v>
      </c>
      <c r="F814" s="11">
        <v>40</v>
      </c>
      <c r="G814">
        <v>1</v>
      </c>
      <c r="H814">
        <v>38</v>
      </c>
      <c r="I814" t="s">
        <v>1146</v>
      </c>
      <c r="J814" s="11">
        <f t="shared" si="36"/>
        <v>15</v>
      </c>
      <c r="K814" s="11">
        <f t="shared" si="37"/>
        <v>40</v>
      </c>
      <c r="L814" s="3">
        <f t="shared" si="38"/>
        <v>0.60000000000000009</v>
      </c>
    </row>
    <row r="815" spans="1:12" x14ac:dyDescent="0.25">
      <c r="A815">
        <v>319</v>
      </c>
      <c r="B815">
        <v>1</v>
      </c>
      <c r="C815" t="s">
        <v>197</v>
      </c>
      <c r="D815" t="s">
        <v>1147</v>
      </c>
      <c r="E815" s="11">
        <v>19</v>
      </c>
      <c r="F815" s="11">
        <v>31</v>
      </c>
      <c r="G815">
        <v>2</v>
      </c>
      <c r="H815">
        <v>55</v>
      </c>
      <c r="I815" t="s">
        <v>1146</v>
      </c>
      <c r="J815" s="11">
        <f t="shared" si="36"/>
        <v>24</v>
      </c>
      <c r="K815" s="11">
        <f t="shared" si="37"/>
        <v>62</v>
      </c>
      <c r="L815" s="3">
        <f t="shared" si="38"/>
        <v>0.63157894736842102</v>
      </c>
    </row>
    <row r="816" spans="1:12" x14ac:dyDescent="0.25">
      <c r="A816">
        <v>320</v>
      </c>
      <c r="B816">
        <v>9</v>
      </c>
      <c r="C816" t="s">
        <v>113</v>
      </c>
      <c r="D816" t="s">
        <v>1161</v>
      </c>
      <c r="E816" s="11">
        <v>13</v>
      </c>
      <c r="F816" s="11">
        <v>21</v>
      </c>
      <c r="G816">
        <v>2</v>
      </c>
      <c r="H816">
        <v>44</v>
      </c>
      <c r="I816" t="s">
        <v>1146</v>
      </c>
      <c r="J816" s="11">
        <f t="shared" si="36"/>
        <v>16</v>
      </c>
      <c r="K816" s="11">
        <f t="shared" si="37"/>
        <v>42</v>
      </c>
      <c r="L816" s="3">
        <f t="shared" si="38"/>
        <v>0.61538461538461542</v>
      </c>
    </row>
    <row r="817" spans="1:12" x14ac:dyDescent="0.25">
      <c r="A817">
        <v>320</v>
      </c>
      <c r="B817">
        <v>9</v>
      </c>
      <c r="C817" t="s">
        <v>346</v>
      </c>
      <c r="D817" t="s">
        <v>1157</v>
      </c>
      <c r="E817" s="11">
        <v>13</v>
      </c>
      <c r="F817" s="11">
        <v>22</v>
      </c>
      <c r="G817">
        <v>1</v>
      </c>
      <c r="H817">
        <v>44</v>
      </c>
      <c r="I817" t="s">
        <v>1146</v>
      </c>
      <c r="J817" s="11">
        <f t="shared" si="36"/>
        <v>9</v>
      </c>
      <c r="K817" s="11">
        <f t="shared" si="37"/>
        <v>22</v>
      </c>
      <c r="L817" s="3">
        <f t="shared" si="38"/>
        <v>0.69230769230769229</v>
      </c>
    </row>
    <row r="818" spans="1:12" x14ac:dyDescent="0.25">
      <c r="A818">
        <v>320</v>
      </c>
      <c r="B818">
        <v>9</v>
      </c>
      <c r="C818" t="s">
        <v>88</v>
      </c>
      <c r="D818" t="s">
        <v>1158</v>
      </c>
      <c r="E818" s="11">
        <v>20</v>
      </c>
      <c r="F818" s="11">
        <v>34</v>
      </c>
      <c r="G818">
        <v>1</v>
      </c>
      <c r="H818">
        <v>42</v>
      </c>
      <c r="I818" t="s">
        <v>1144</v>
      </c>
      <c r="J818" s="11">
        <f t="shared" si="36"/>
        <v>14</v>
      </c>
      <c r="K818" s="11">
        <f t="shared" si="37"/>
        <v>34</v>
      </c>
      <c r="L818" s="3">
        <f t="shared" si="38"/>
        <v>0.7</v>
      </c>
    </row>
    <row r="819" spans="1:12" x14ac:dyDescent="0.25">
      <c r="A819">
        <v>321</v>
      </c>
      <c r="B819">
        <v>18</v>
      </c>
      <c r="C819" t="s">
        <v>68</v>
      </c>
      <c r="D819" t="s">
        <v>1153</v>
      </c>
      <c r="E819" s="11">
        <v>16</v>
      </c>
      <c r="F819" s="11">
        <v>28</v>
      </c>
      <c r="G819">
        <v>1</v>
      </c>
      <c r="H819">
        <v>34</v>
      </c>
      <c r="I819" t="s">
        <v>1146</v>
      </c>
      <c r="J819" s="11">
        <f t="shared" si="36"/>
        <v>12</v>
      </c>
      <c r="K819" s="11">
        <f t="shared" si="37"/>
        <v>28</v>
      </c>
      <c r="L819" s="3">
        <f t="shared" si="38"/>
        <v>0.75</v>
      </c>
    </row>
    <row r="820" spans="1:12" x14ac:dyDescent="0.25">
      <c r="A820">
        <v>321</v>
      </c>
      <c r="B820">
        <v>18</v>
      </c>
      <c r="C820" t="s">
        <v>346</v>
      </c>
      <c r="D820" t="s">
        <v>1157</v>
      </c>
      <c r="E820" s="11">
        <v>13</v>
      </c>
      <c r="F820" s="11">
        <v>22</v>
      </c>
      <c r="G820">
        <v>2</v>
      </c>
      <c r="H820">
        <v>22</v>
      </c>
      <c r="I820" t="s">
        <v>1146</v>
      </c>
      <c r="J820" s="11">
        <f t="shared" si="36"/>
        <v>18</v>
      </c>
      <c r="K820" s="11">
        <f t="shared" si="37"/>
        <v>44</v>
      </c>
      <c r="L820" s="3">
        <f t="shared" si="38"/>
        <v>0.69230769230769229</v>
      </c>
    </row>
    <row r="821" spans="1:12" x14ac:dyDescent="0.25">
      <c r="A821">
        <v>321</v>
      </c>
      <c r="B821">
        <v>18</v>
      </c>
      <c r="C821" t="s">
        <v>342</v>
      </c>
      <c r="D821" t="s">
        <v>1160</v>
      </c>
      <c r="E821" s="11">
        <v>14</v>
      </c>
      <c r="F821" s="11">
        <v>23</v>
      </c>
      <c r="G821">
        <v>3</v>
      </c>
      <c r="H821">
        <v>39</v>
      </c>
      <c r="I821" t="s">
        <v>1144</v>
      </c>
      <c r="J821" s="11">
        <f t="shared" si="36"/>
        <v>27</v>
      </c>
      <c r="K821" s="11">
        <f t="shared" si="37"/>
        <v>69</v>
      </c>
      <c r="L821" s="3">
        <f t="shared" si="38"/>
        <v>0.64285714285714279</v>
      </c>
    </row>
    <row r="822" spans="1:12" x14ac:dyDescent="0.25">
      <c r="A822">
        <v>322</v>
      </c>
      <c r="B822">
        <v>12</v>
      </c>
      <c r="C822" t="s">
        <v>425</v>
      </c>
      <c r="D822" t="s">
        <v>1156</v>
      </c>
      <c r="E822" s="11">
        <v>19</v>
      </c>
      <c r="F822" s="11">
        <v>32</v>
      </c>
      <c r="G822">
        <v>2</v>
      </c>
      <c r="H822">
        <v>8</v>
      </c>
      <c r="I822" t="s">
        <v>1144</v>
      </c>
      <c r="J822" s="11">
        <f t="shared" si="36"/>
        <v>26</v>
      </c>
      <c r="K822" s="11">
        <f t="shared" si="37"/>
        <v>64</v>
      </c>
      <c r="L822" s="3">
        <f t="shared" si="38"/>
        <v>0.68421052631578938</v>
      </c>
    </row>
    <row r="823" spans="1:12" x14ac:dyDescent="0.25">
      <c r="A823">
        <v>322</v>
      </c>
      <c r="B823">
        <v>12</v>
      </c>
      <c r="C823" t="s">
        <v>113</v>
      </c>
      <c r="D823" t="s">
        <v>1161</v>
      </c>
      <c r="E823" s="11">
        <v>13</v>
      </c>
      <c r="F823" s="11">
        <v>21</v>
      </c>
      <c r="G823">
        <v>1</v>
      </c>
      <c r="H823">
        <v>52</v>
      </c>
      <c r="I823" t="s">
        <v>1146</v>
      </c>
      <c r="J823" s="11">
        <f t="shared" si="36"/>
        <v>8</v>
      </c>
      <c r="K823" s="11">
        <f t="shared" si="37"/>
        <v>21</v>
      </c>
      <c r="L823" s="3">
        <f t="shared" si="38"/>
        <v>0.61538461538461542</v>
      </c>
    </row>
    <row r="824" spans="1:12" x14ac:dyDescent="0.25">
      <c r="A824">
        <v>323</v>
      </c>
      <c r="B824">
        <v>8</v>
      </c>
      <c r="C824" t="s">
        <v>346</v>
      </c>
      <c r="D824" t="s">
        <v>1157</v>
      </c>
      <c r="E824" s="11">
        <v>13</v>
      </c>
      <c r="F824" s="11">
        <v>22</v>
      </c>
      <c r="G824">
        <v>3</v>
      </c>
      <c r="H824">
        <v>37</v>
      </c>
      <c r="I824" t="s">
        <v>1146</v>
      </c>
      <c r="J824" s="11">
        <f t="shared" si="36"/>
        <v>27</v>
      </c>
      <c r="K824" s="11">
        <f t="shared" si="37"/>
        <v>66</v>
      </c>
      <c r="L824" s="3">
        <f t="shared" si="38"/>
        <v>0.69230769230769229</v>
      </c>
    </row>
    <row r="825" spans="1:12" x14ac:dyDescent="0.25">
      <c r="A825">
        <v>323</v>
      </c>
      <c r="B825">
        <v>8</v>
      </c>
      <c r="C825" t="s">
        <v>62</v>
      </c>
      <c r="D825" t="s">
        <v>1151</v>
      </c>
      <c r="E825" s="11">
        <v>17</v>
      </c>
      <c r="F825" s="11">
        <v>29</v>
      </c>
      <c r="G825">
        <v>2</v>
      </c>
      <c r="H825">
        <v>33</v>
      </c>
      <c r="I825" t="s">
        <v>1144</v>
      </c>
      <c r="J825" s="11">
        <f t="shared" si="36"/>
        <v>24</v>
      </c>
      <c r="K825" s="11">
        <f t="shared" si="37"/>
        <v>58</v>
      </c>
      <c r="L825" s="3">
        <f t="shared" si="38"/>
        <v>0.70588235294117641</v>
      </c>
    </row>
    <row r="826" spans="1:12" x14ac:dyDescent="0.25">
      <c r="A826">
        <v>323</v>
      </c>
      <c r="B826">
        <v>8</v>
      </c>
      <c r="C826" t="s">
        <v>270</v>
      </c>
      <c r="D826" t="s">
        <v>1143</v>
      </c>
      <c r="E826" s="11">
        <v>14</v>
      </c>
      <c r="F826" s="11">
        <v>24</v>
      </c>
      <c r="G826">
        <v>2</v>
      </c>
      <c r="H826">
        <v>30</v>
      </c>
      <c r="I826" t="s">
        <v>1144</v>
      </c>
      <c r="J826" s="11">
        <f t="shared" si="36"/>
        <v>20</v>
      </c>
      <c r="K826" s="11">
        <f t="shared" si="37"/>
        <v>48</v>
      </c>
      <c r="L826" s="3">
        <f t="shared" si="38"/>
        <v>0.71428571428571419</v>
      </c>
    </row>
    <row r="827" spans="1:12" x14ac:dyDescent="0.25">
      <c r="A827">
        <v>323</v>
      </c>
      <c r="B827">
        <v>8</v>
      </c>
      <c r="C827" t="s">
        <v>128</v>
      </c>
      <c r="D827" t="s">
        <v>1162</v>
      </c>
      <c r="E827" s="11">
        <v>10</v>
      </c>
      <c r="F827" s="11">
        <v>18</v>
      </c>
      <c r="G827">
        <v>2</v>
      </c>
      <c r="H827">
        <v>22</v>
      </c>
      <c r="I827" t="s">
        <v>1146</v>
      </c>
      <c r="J827" s="11">
        <f t="shared" si="36"/>
        <v>16</v>
      </c>
      <c r="K827" s="11">
        <f t="shared" si="37"/>
        <v>36</v>
      </c>
      <c r="L827" s="3">
        <f t="shared" si="38"/>
        <v>0.8</v>
      </c>
    </row>
    <row r="828" spans="1:12" x14ac:dyDescent="0.25">
      <c r="A828">
        <v>324</v>
      </c>
      <c r="B828">
        <v>9</v>
      </c>
      <c r="C828" t="s">
        <v>111</v>
      </c>
      <c r="D828" t="s">
        <v>1145</v>
      </c>
      <c r="E828" s="11">
        <v>18</v>
      </c>
      <c r="F828" s="11">
        <v>30</v>
      </c>
      <c r="G828">
        <v>1</v>
      </c>
      <c r="H828">
        <v>15</v>
      </c>
      <c r="I828" t="s">
        <v>1146</v>
      </c>
      <c r="J828" s="11">
        <f t="shared" si="36"/>
        <v>12</v>
      </c>
      <c r="K828" s="11">
        <f t="shared" si="37"/>
        <v>30</v>
      </c>
      <c r="L828" s="3">
        <f t="shared" si="38"/>
        <v>0.66666666666666674</v>
      </c>
    </row>
    <row r="829" spans="1:12" x14ac:dyDescent="0.25">
      <c r="A829">
        <v>324</v>
      </c>
      <c r="B829">
        <v>9</v>
      </c>
      <c r="C829" t="s">
        <v>181</v>
      </c>
      <c r="D829" t="s">
        <v>1148</v>
      </c>
      <c r="E829" s="11">
        <v>16</v>
      </c>
      <c r="F829" s="11">
        <v>27</v>
      </c>
      <c r="G829">
        <v>3</v>
      </c>
      <c r="H829">
        <v>58</v>
      </c>
      <c r="I829" t="s">
        <v>1144</v>
      </c>
      <c r="J829" s="11">
        <f t="shared" si="36"/>
        <v>33</v>
      </c>
      <c r="K829" s="11">
        <f t="shared" si="37"/>
        <v>81</v>
      </c>
      <c r="L829" s="3">
        <f t="shared" si="38"/>
        <v>0.6875</v>
      </c>
    </row>
    <row r="830" spans="1:12" x14ac:dyDescent="0.25">
      <c r="A830">
        <v>324</v>
      </c>
      <c r="B830">
        <v>9</v>
      </c>
      <c r="C830" t="s">
        <v>267</v>
      </c>
      <c r="D830" t="s">
        <v>1163</v>
      </c>
      <c r="E830" s="11">
        <v>15</v>
      </c>
      <c r="F830" s="11">
        <v>26</v>
      </c>
      <c r="G830">
        <v>1</v>
      </c>
      <c r="H830">
        <v>17</v>
      </c>
      <c r="I830" t="s">
        <v>1144</v>
      </c>
      <c r="J830" s="11">
        <f t="shared" si="36"/>
        <v>11</v>
      </c>
      <c r="K830" s="11">
        <f t="shared" si="37"/>
        <v>26</v>
      </c>
      <c r="L830" s="3">
        <f t="shared" si="38"/>
        <v>0.73333333333333339</v>
      </c>
    </row>
    <row r="831" spans="1:12" x14ac:dyDescent="0.25">
      <c r="A831">
        <v>325</v>
      </c>
      <c r="B831">
        <v>18</v>
      </c>
      <c r="C831" t="s">
        <v>113</v>
      </c>
      <c r="D831" t="s">
        <v>1161</v>
      </c>
      <c r="E831" s="11">
        <v>13</v>
      </c>
      <c r="F831" s="11">
        <v>21</v>
      </c>
      <c r="G831">
        <v>1</v>
      </c>
      <c r="H831">
        <v>26</v>
      </c>
      <c r="I831" t="s">
        <v>1146</v>
      </c>
      <c r="J831" s="11">
        <f t="shared" si="36"/>
        <v>8</v>
      </c>
      <c r="K831" s="11">
        <f t="shared" si="37"/>
        <v>21</v>
      </c>
      <c r="L831" s="3">
        <f t="shared" si="38"/>
        <v>0.61538461538461542</v>
      </c>
    </row>
    <row r="832" spans="1:12" x14ac:dyDescent="0.25">
      <c r="A832">
        <v>325</v>
      </c>
      <c r="B832">
        <v>18</v>
      </c>
      <c r="C832" t="s">
        <v>197</v>
      </c>
      <c r="D832" t="s">
        <v>1147</v>
      </c>
      <c r="E832" s="11">
        <v>19</v>
      </c>
      <c r="F832" s="11">
        <v>31</v>
      </c>
      <c r="G832">
        <v>1</v>
      </c>
      <c r="H832">
        <v>5</v>
      </c>
      <c r="I832" t="s">
        <v>1146</v>
      </c>
      <c r="J832" s="11">
        <f t="shared" si="36"/>
        <v>12</v>
      </c>
      <c r="K832" s="11">
        <f t="shared" si="37"/>
        <v>31</v>
      </c>
      <c r="L832" s="3">
        <f t="shared" si="38"/>
        <v>0.63157894736842102</v>
      </c>
    </row>
    <row r="833" spans="1:12" x14ac:dyDescent="0.25">
      <c r="A833">
        <v>325</v>
      </c>
      <c r="B833">
        <v>18</v>
      </c>
      <c r="C833" t="s">
        <v>44</v>
      </c>
      <c r="D833" t="s">
        <v>1155</v>
      </c>
      <c r="E833" s="11">
        <v>21</v>
      </c>
      <c r="F833" s="11">
        <v>35</v>
      </c>
      <c r="G833">
        <v>2</v>
      </c>
      <c r="H833">
        <v>13</v>
      </c>
      <c r="I833" t="s">
        <v>1146</v>
      </c>
      <c r="J833" s="11">
        <f t="shared" si="36"/>
        <v>28</v>
      </c>
      <c r="K833" s="11">
        <f t="shared" si="37"/>
        <v>70</v>
      </c>
      <c r="L833" s="3">
        <f t="shared" si="38"/>
        <v>0.66666666666666674</v>
      </c>
    </row>
    <row r="834" spans="1:12" x14ac:dyDescent="0.25">
      <c r="A834">
        <v>325</v>
      </c>
      <c r="B834">
        <v>18</v>
      </c>
      <c r="C834" t="s">
        <v>425</v>
      </c>
      <c r="D834" t="s">
        <v>1156</v>
      </c>
      <c r="E834" s="11">
        <v>19</v>
      </c>
      <c r="F834" s="11">
        <v>32</v>
      </c>
      <c r="G834">
        <v>1</v>
      </c>
      <c r="H834">
        <v>27</v>
      </c>
      <c r="I834" t="s">
        <v>1144</v>
      </c>
      <c r="J834" s="11">
        <f t="shared" si="36"/>
        <v>13</v>
      </c>
      <c r="K834" s="11">
        <f t="shared" si="37"/>
        <v>32</v>
      </c>
      <c r="L834" s="3">
        <f t="shared" si="38"/>
        <v>0.68421052631578938</v>
      </c>
    </row>
    <row r="835" spans="1:12" x14ac:dyDescent="0.25">
      <c r="A835">
        <v>326</v>
      </c>
      <c r="B835">
        <v>14</v>
      </c>
      <c r="C835" t="s">
        <v>44</v>
      </c>
      <c r="D835" t="s">
        <v>1155</v>
      </c>
      <c r="E835" s="11">
        <v>21</v>
      </c>
      <c r="F835" s="11">
        <v>35</v>
      </c>
      <c r="G835">
        <v>1</v>
      </c>
      <c r="H835">
        <v>14</v>
      </c>
      <c r="I835" t="s">
        <v>1144</v>
      </c>
      <c r="J835" s="11">
        <f t="shared" ref="J835:J898" si="39">G835*(F835-E835)</f>
        <v>14</v>
      </c>
      <c r="K835" s="11">
        <f t="shared" ref="K835:K898" si="40">F835*G835</f>
        <v>35</v>
      </c>
      <c r="L835" s="3">
        <f t="shared" ref="L835:L898" si="41">(F835/E835)-1</f>
        <v>0.66666666666666674</v>
      </c>
    </row>
    <row r="836" spans="1:12" x14ac:dyDescent="0.25">
      <c r="A836">
        <v>326</v>
      </c>
      <c r="B836">
        <v>14</v>
      </c>
      <c r="C836" t="s">
        <v>128</v>
      </c>
      <c r="D836" t="s">
        <v>1162</v>
      </c>
      <c r="E836" s="11">
        <v>10</v>
      </c>
      <c r="F836" s="11">
        <v>18</v>
      </c>
      <c r="G836">
        <v>1</v>
      </c>
      <c r="H836">
        <v>28</v>
      </c>
      <c r="I836" t="s">
        <v>1144</v>
      </c>
      <c r="J836" s="11">
        <f t="shared" si="39"/>
        <v>8</v>
      </c>
      <c r="K836" s="11">
        <f t="shared" si="40"/>
        <v>18</v>
      </c>
      <c r="L836" s="3">
        <f t="shared" si="41"/>
        <v>0.8</v>
      </c>
    </row>
    <row r="837" spans="1:12" x14ac:dyDescent="0.25">
      <c r="A837">
        <v>326</v>
      </c>
      <c r="B837">
        <v>14</v>
      </c>
      <c r="C837" t="s">
        <v>68</v>
      </c>
      <c r="D837" t="s">
        <v>1153</v>
      </c>
      <c r="E837" s="11">
        <v>16</v>
      </c>
      <c r="F837" s="11">
        <v>28</v>
      </c>
      <c r="G837">
        <v>1</v>
      </c>
      <c r="H837">
        <v>49</v>
      </c>
      <c r="I837" t="s">
        <v>1144</v>
      </c>
      <c r="J837" s="11">
        <f t="shared" si="39"/>
        <v>12</v>
      </c>
      <c r="K837" s="11">
        <f t="shared" si="40"/>
        <v>28</v>
      </c>
      <c r="L837" s="3">
        <f t="shared" si="41"/>
        <v>0.75</v>
      </c>
    </row>
    <row r="838" spans="1:12" x14ac:dyDescent="0.25">
      <c r="A838">
        <v>327</v>
      </c>
      <c r="B838">
        <v>12</v>
      </c>
      <c r="C838" t="s">
        <v>88</v>
      </c>
      <c r="D838" t="s">
        <v>1158</v>
      </c>
      <c r="E838" s="11">
        <v>20</v>
      </c>
      <c r="F838" s="11">
        <v>34</v>
      </c>
      <c r="G838">
        <v>3</v>
      </c>
      <c r="H838">
        <v>33</v>
      </c>
      <c r="I838" t="s">
        <v>1144</v>
      </c>
      <c r="J838" s="11">
        <f t="shared" si="39"/>
        <v>42</v>
      </c>
      <c r="K838" s="11">
        <f t="shared" si="40"/>
        <v>102</v>
      </c>
      <c r="L838" s="3">
        <f t="shared" si="41"/>
        <v>0.7</v>
      </c>
    </row>
    <row r="839" spans="1:12" x14ac:dyDescent="0.25">
      <c r="A839">
        <v>327</v>
      </c>
      <c r="B839">
        <v>12</v>
      </c>
      <c r="C839" t="s">
        <v>128</v>
      </c>
      <c r="D839" t="s">
        <v>1162</v>
      </c>
      <c r="E839" s="11">
        <v>10</v>
      </c>
      <c r="F839" s="11">
        <v>18</v>
      </c>
      <c r="G839">
        <v>1</v>
      </c>
      <c r="H839">
        <v>7</v>
      </c>
      <c r="I839" t="s">
        <v>1146</v>
      </c>
      <c r="J839" s="11">
        <f t="shared" si="39"/>
        <v>8</v>
      </c>
      <c r="K839" s="11">
        <f t="shared" si="40"/>
        <v>18</v>
      </c>
      <c r="L839" s="3">
        <f t="shared" si="41"/>
        <v>0.8</v>
      </c>
    </row>
    <row r="840" spans="1:12" x14ac:dyDescent="0.25">
      <c r="A840">
        <v>327</v>
      </c>
      <c r="B840">
        <v>12</v>
      </c>
      <c r="C840" t="s">
        <v>181</v>
      </c>
      <c r="D840" t="s">
        <v>1148</v>
      </c>
      <c r="E840" s="11">
        <v>16</v>
      </c>
      <c r="F840" s="11">
        <v>27</v>
      </c>
      <c r="G840">
        <v>1</v>
      </c>
      <c r="H840">
        <v>34</v>
      </c>
      <c r="I840" t="s">
        <v>1144</v>
      </c>
      <c r="J840" s="11">
        <f t="shared" si="39"/>
        <v>11</v>
      </c>
      <c r="K840" s="11">
        <f t="shared" si="40"/>
        <v>27</v>
      </c>
      <c r="L840" s="3">
        <f t="shared" si="41"/>
        <v>0.6875</v>
      </c>
    </row>
    <row r="841" spans="1:12" x14ac:dyDescent="0.25">
      <c r="A841">
        <v>328</v>
      </c>
      <c r="B841">
        <v>4</v>
      </c>
      <c r="C841" t="s">
        <v>44</v>
      </c>
      <c r="D841" t="s">
        <v>1155</v>
      </c>
      <c r="E841" s="11">
        <v>21</v>
      </c>
      <c r="F841" s="11">
        <v>35</v>
      </c>
      <c r="G841">
        <v>1</v>
      </c>
      <c r="H841">
        <v>21</v>
      </c>
      <c r="I841" t="s">
        <v>1144</v>
      </c>
      <c r="J841" s="11">
        <f t="shared" si="39"/>
        <v>14</v>
      </c>
      <c r="K841" s="11">
        <f t="shared" si="40"/>
        <v>35</v>
      </c>
      <c r="L841" s="3">
        <f t="shared" si="41"/>
        <v>0.66666666666666674</v>
      </c>
    </row>
    <row r="842" spans="1:12" x14ac:dyDescent="0.25">
      <c r="A842">
        <v>329</v>
      </c>
      <c r="B842">
        <v>13</v>
      </c>
      <c r="C842" t="s">
        <v>113</v>
      </c>
      <c r="D842" t="s">
        <v>1161</v>
      </c>
      <c r="E842" s="11">
        <v>13</v>
      </c>
      <c r="F842" s="11">
        <v>21</v>
      </c>
      <c r="G842">
        <v>2</v>
      </c>
      <c r="H842">
        <v>56</v>
      </c>
      <c r="I842" t="s">
        <v>1144</v>
      </c>
      <c r="J842" s="11">
        <f t="shared" si="39"/>
        <v>16</v>
      </c>
      <c r="K842" s="11">
        <f t="shared" si="40"/>
        <v>42</v>
      </c>
      <c r="L842" s="3">
        <f t="shared" si="41"/>
        <v>0.61538461538461542</v>
      </c>
    </row>
    <row r="843" spans="1:12" x14ac:dyDescent="0.25">
      <c r="A843">
        <v>329</v>
      </c>
      <c r="B843">
        <v>13</v>
      </c>
      <c r="C843" t="s">
        <v>76</v>
      </c>
      <c r="D843" t="s">
        <v>1149</v>
      </c>
      <c r="E843" s="11">
        <v>25</v>
      </c>
      <c r="F843" s="11">
        <v>40</v>
      </c>
      <c r="G843">
        <v>2</v>
      </c>
      <c r="H843">
        <v>17</v>
      </c>
      <c r="I843" t="s">
        <v>1144</v>
      </c>
      <c r="J843" s="11">
        <f t="shared" si="39"/>
        <v>30</v>
      </c>
      <c r="K843" s="11">
        <f t="shared" si="40"/>
        <v>80</v>
      </c>
      <c r="L843" s="3">
        <f t="shared" si="41"/>
        <v>0.60000000000000009</v>
      </c>
    </row>
    <row r="844" spans="1:12" x14ac:dyDescent="0.25">
      <c r="A844">
        <v>329</v>
      </c>
      <c r="B844">
        <v>13</v>
      </c>
      <c r="C844" t="s">
        <v>197</v>
      </c>
      <c r="D844" t="s">
        <v>1147</v>
      </c>
      <c r="E844" s="11">
        <v>19</v>
      </c>
      <c r="F844" s="11">
        <v>31</v>
      </c>
      <c r="G844">
        <v>2</v>
      </c>
      <c r="H844">
        <v>58</v>
      </c>
      <c r="I844" t="s">
        <v>1144</v>
      </c>
      <c r="J844" s="11">
        <f t="shared" si="39"/>
        <v>24</v>
      </c>
      <c r="K844" s="11">
        <f t="shared" si="40"/>
        <v>62</v>
      </c>
      <c r="L844" s="3">
        <f t="shared" si="41"/>
        <v>0.63157894736842102</v>
      </c>
    </row>
    <row r="845" spans="1:12" x14ac:dyDescent="0.25">
      <c r="A845">
        <v>329</v>
      </c>
      <c r="B845">
        <v>13</v>
      </c>
      <c r="C845" t="s">
        <v>342</v>
      </c>
      <c r="D845" t="s">
        <v>1160</v>
      </c>
      <c r="E845" s="11">
        <v>14</v>
      </c>
      <c r="F845" s="11">
        <v>23</v>
      </c>
      <c r="G845">
        <v>1</v>
      </c>
      <c r="H845">
        <v>8</v>
      </c>
      <c r="I845" t="s">
        <v>1144</v>
      </c>
      <c r="J845" s="11">
        <f t="shared" si="39"/>
        <v>9</v>
      </c>
      <c r="K845" s="11">
        <f t="shared" si="40"/>
        <v>23</v>
      </c>
      <c r="L845" s="3">
        <f t="shared" si="41"/>
        <v>0.64285714285714279</v>
      </c>
    </row>
    <row r="846" spans="1:12" x14ac:dyDescent="0.25">
      <c r="A846">
        <v>330</v>
      </c>
      <c r="B846">
        <v>10</v>
      </c>
      <c r="C846" t="s">
        <v>206</v>
      </c>
      <c r="D846" t="s">
        <v>1164</v>
      </c>
      <c r="E846" s="11">
        <v>15</v>
      </c>
      <c r="F846" s="11">
        <v>25</v>
      </c>
      <c r="G846">
        <v>2</v>
      </c>
      <c r="H846">
        <v>25</v>
      </c>
      <c r="I846" t="s">
        <v>1146</v>
      </c>
      <c r="J846" s="11">
        <f t="shared" si="39"/>
        <v>20</v>
      </c>
      <c r="K846" s="11">
        <f t="shared" si="40"/>
        <v>50</v>
      </c>
      <c r="L846" s="3">
        <f t="shared" si="41"/>
        <v>0.66666666666666674</v>
      </c>
    </row>
    <row r="847" spans="1:12" x14ac:dyDescent="0.25">
      <c r="A847">
        <v>330</v>
      </c>
      <c r="B847">
        <v>10</v>
      </c>
      <c r="C847" t="s">
        <v>68</v>
      </c>
      <c r="D847" t="s">
        <v>1153</v>
      </c>
      <c r="E847" s="11">
        <v>16</v>
      </c>
      <c r="F847" s="11">
        <v>28</v>
      </c>
      <c r="G847">
        <v>2</v>
      </c>
      <c r="H847">
        <v>43</v>
      </c>
      <c r="I847" t="s">
        <v>1144</v>
      </c>
      <c r="J847" s="11">
        <f t="shared" si="39"/>
        <v>24</v>
      </c>
      <c r="K847" s="11">
        <f t="shared" si="40"/>
        <v>56</v>
      </c>
      <c r="L847" s="3">
        <f t="shared" si="41"/>
        <v>0.75</v>
      </c>
    </row>
    <row r="848" spans="1:12" x14ac:dyDescent="0.25">
      <c r="A848">
        <v>330</v>
      </c>
      <c r="B848">
        <v>10</v>
      </c>
      <c r="C848" t="s">
        <v>342</v>
      </c>
      <c r="D848" t="s">
        <v>1160</v>
      </c>
      <c r="E848" s="11">
        <v>14</v>
      </c>
      <c r="F848" s="11">
        <v>23</v>
      </c>
      <c r="G848">
        <v>3</v>
      </c>
      <c r="H848">
        <v>21</v>
      </c>
      <c r="I848" t="s">
        <v>1144</v>
      </c>
      <c r="J848" s="11">
        <f t="shared" si="39"/>
        <v>27</v>
      </c>
      <c r="K848" s="11">
        <f t="shared" si="40"/>
        <v>69</v>
      </c>
      <c r="L848" s="3">
        <f t="shared" si="41"/>
        <v>0.64285714285714279</v>
      </c>
    </row>
    <row r="849" spans="1:12" x14ac:dyDescent="0.25">
      <c r="A849">
        <v>330</v>
      </c>
      <c r="B849">
        <v>10</v>
      </c>
      <c r="C849" t="s">
        <v>113</v>
      </c>
      <c r="D849" t="s">
        <v>1161</v>
      </c>
      <c r="E849" s="11">
        <v>13</v>
      </c>
      <c r="F849" s="11">
        <v>21</v>
      </c>
      <c r="G849">
        <v>2</v>
      </c>
      <c r="H849">
        <v>51</v>
      </c>
      <c r="I849" t="s">
        <v>1146</v>
      </c>
      <c r="J849" s="11">
        <f t="shared" si="39"/>
        <v>16</v>
      </c>
      <c r="K849" s="11">
        <f t="shared" si="40"/>
        <v>42</v>
      </c>
      <c r="L849" s="3">
        <f t="shared" si="41"/>
        <v>0.61538461538461542</v>
      </c>
    </row>
    <row r="850" spans="1:12" x14ac:dyDescent="0.25">
      <c r="A850">
        <v>331</v>
      </c>
      <c r="B850">
        <v>20</v>
      </c>
      <c r="C850" t="s">
        <v>191</v>
      </c>
      <c r="D850" t="s">
        <v>1154</v>
      </c>
      <c r="E850" s="11">
        <v>11</v>
      </c>
      <c r="F850" s="11">
        <v>19</v>
      </c>
      <c r="G850">
        <v>1</v>
      </c>
      <c r="H850">
        <v>5</v>
      </c>
      <c r="I850" t="s">
        <v>1144</v>
      </c>
      <c r="J850" s="11">
        <f t="shared" si="39"/>
        <v>8</v>
      </c>
      <c r="K850" s="11">
        <f t="shared" si="40"/>
        <v>19</v>
      </c>
      <c r="L850" s="3">
        <f t="shared" si="41"/>
        <v>0.72727272727272729</v>
      </c>
    </row>
    <row r="851" spans="1:12" x14ac:dyDescent="0.25">
      <c r="A851">
        <v>331</v>
      </c>
      <c r="B851">
        <v>20</v>
      </c>
      <c r="C851" t="s">
        <v>44</v>
      </c>
      <c r="D851" t="s">
        <v>1155</v>
      </c>
      <c r="E851" s="11">
        <v>21</v>
      </c>
      <c r="F851" s="11">
        <v>35</v>
      </c>
      <c r="G851">
        <v>3</v>
      </c>
      <c r="H851">
        <v>26</v>
      </c>
      <c r="I851" t="s">
        <v>1146</v>
      </c>
      <c r="J851" s="11">
        <f t="shared" si="39"/>
        <v>42</v>
      </c>
      <c r="K851" s="11">
        <f t="shared" si="40"/>
        <v>105</v>
      </c>
      <c r="L851" s="3">
        <f t="shared" si="41"/>
        <v>0.66666666666666674</v>
      </c>
    </row>
    <row r="852" spans="1:12" x14ac:dyDescent="0.25">
      <c r="A852">
        <v>331</v>
      </c>
      <c r="B852">
        <v>20</v>
      </c>
      <c r="C852" t="s">
        <v>270</v>
      </c>
      <c r="D852" t="s">
        <v>1143</v>
      </c>
      <c r="E852" s="11">
        <v>14</v>
      </c>
      <c r="F852" s="11">
        <v>24</v>
      </c>
      <c r="G852">
        <v>1</v>
      </c>
      <c r="H852">
        <v>55</v>
      </c>
      <c r="I852" t="s">
        <v>1144</v>
      </c>
      <c r="J852" s="11">
        <f t="shared" si="39"/>
        <v>10</v>
      </c>
      <c r="K852" s="11">
        <f t="shared" si="40"/>
        <v>24</v>
      </c>
      <c r="L852" s="3">
        <f t="shared" si="41"/>
        <v>0.71428571428571419</v>
      </c>
    </row>
    <row r="853" spans="1:12" x14ac:dyDescent="0.25">
      <c r="A853">
        <v>331</v>
      </c>
      <c r="B853">
        <v>20</v>
      </c>
      <c r="C853" t="s">
        <v>206</v>
      </c>
      <c r="D853" t="s">
        <v>1164</v>
      </c>
      <c r="E853" s="11">
        <v>15</v>
      </c>
      <c r="F853" s="11">
        <v>25</v>
      </c>
      <c r="G853">
        <v>1</v>
      </c>
      <c r="H853">
        <v>35</v>
      </c>
      <c r="I853" t="s">
        <v>1144</v>
      </c>
      <c r="J853" s="11">
        <f t="shared" si="39"/>
        <v>10</v>
      </c>
      <c r="K853" s="11">
        <f t="shared" si="40"/>
        <v>25</v>
      </c>
      <c r="L853" s="3">
        <f t="shared" si="41"/>
        <v>0.66666666666666674</v>
      </c>
    </row>
    <row r="854" spans="1:12" x14ac:dyDescent="0.25">
      <c r="A854">
        <v>332</v>
      </c>
      <c r="B854">
        <v>6</v>
      </c>
      <c r="C854" t="s">
        <v>76</v>
      </c>
      <c r="D854" t="s">
        <v>1149</v>
      </c>
      <c r="E854" s="11">
        <v>25</v>
      </c>
      <c r="F854" s="11">
        <v>40</v>
      </c>
      <c r="G854">
        <v>3</v>
      </c>
      <c r="H854">
        <v>17</v>
      </c>
      <c r="I854" t="s">
        <v>1144</v>
      </c>
      <c r="J854" s="11">
        <f t="shared" si="39"/>
        <v>45</v>
      </c>
      <c r="K854" s="11">
        <f t="shared" si="40"/>
        <v>120</v>
      </c>
      <c r="L854" s="3">
        <f t="shared" si="41"/>
        <v>0.60000000000000009</v>
      </c>
    </row>
    <row r="855" spans="1:12" x14ac:dyDescent="0.25">
      <c r="A855">
        <v>333</v>
      </c>
      <c r="B855">
        <v>6</v>
      </c>
      <c r="C855" t="s">
        <v>117</v>
      </c>
      <c r="D855" t="s">
        <v>1150</v>
      </c>
      <c r="E855" s="11">
        <v>22</v>
      </c>
      <c r="F855" s="11">
        <v>36</v>
      </c>
      <c r="G855">
        <v>1</v>
      </c>
      <c r="H855">
        <v>38</v>
      </c>
      <c r="I855" t="s">
        <v>1146</v>
      </c>
      <c r="J855" s="11">
        <f t="shared" si="39"/>
        <v>14</v>
      </c>
      <c r="K855" s="11">
        <f t="shared" si="40"/>
        <v>36</v>
      </c>
      <c r="L855" s="3">
        <f t="shared" si="41"/>
        <v>0.63636363636363646</v>
      </c>
    </row>
    <row r="856" spans="1:12" x14ac:dyDescent="0.25">
      <c r="A856">
        <v>333</v>
      </c>
      <c r="B856">
        <v>6</v>
      </c>
      <c r="C856" t="s">
        <v>128</v>
      </c>
      <c r="D856" t="s">
        <v>1162</v>
      </c>
      <c r="E856" s="11">
        <v>10</v>
      </c>
      <c r="F856" s="11">
        <v>18</v>
      </c>
      <c r="G856">
        <v>2</v>
      </c>
      <c r="H856">
        <v>23</v>
      </c>
      <c r="I856" t="s">
        <v>1146</v>
      </c>
      <c r="J856" s="11">
        <f t="shared" si="39"/>
        <v>16</v>
      </c>
      <c r="K856" s="11">
        <f t="shared" si="40"/>
        <v>36</v>
      </c>
      <c r="L856" s="3">
        <f t="shared" si="41"/>
        <v>0.8</v>
      </c>
    </row>
    <row r="857" spans="1:12" x14ac:dyDescent="0.25">
      <c r="A857">
        <v>334</v>
      </c>
      <c r="B857">
        <v>12</v>
      </c>
      <c r="C857" t="s">
        <v>113</v>
      </c>
      <c r="D857" t="s">
        <v>1161</v>
      </c>
      <c r="E857" s="11">
        <v>13</v>
      </c>
      <c r="F857" s="11">
        <v>21</v>
      </c>
      <c r="G857">
        <v>2</v>
      </c>
      <c r="H857">
        <v>36</v>
      </c>
      <c r="I857" t="s">
        <v>1146</v>
      </c>
      <c r="J857" s="11">
        <f t="shared" si="39"/>
        <v>16</v>
      </c>
      <c r="K857" s="11">
        <f t="shared" si="40"/>
        <v>42</v>
      </c>
      <c r="L857" s="3">
        <f t="shared" si="41"/>
        <v>0.61538461538461542</v>
      </c>
    </row>
    <row r="858" spans="1:12" x14ac:dyDescent="0.25">
      <c r="A858">
        <v>334</v>
      </c>
      <c r="B858">
        <v>12</v>
      </c>
      <c r="C858" t="s">
        <v>342</v>
      </c>
      <c r="D858" t="s">
        <v>1160</v>
      </c>
      <c r="E858" s="11">
        <v>14</v>
      </c>
      <c r="F858" s="11">
        <v>23</v>
      </c>
      <c r="G858">
        <v>1</v>
      </c>
      <c r="H858">
        <v>58</v>
      </c>
      <c r="I858" t="s">
        <v>1144</v>
      </c>
      <c r="J858" s="11">
        <f t="shared" si="39"/>
        <v>9</v>
      </c>
      <c r="K858" s="11">
        <f t="shared" si="40"/>
        <v>23</v>
      </c>
      <c r="L858" s="3">
        <f t="shared" si="41"/>
        <v>0.64285714285714279</v>
      </c>
    </row>
    <row r="859" spans="1:12" x14ac:dyDescent="0.25">
      <c r="A859">
        <v>334</v>
      </c>
      <c r="B859">
        <v>12</v>
      </c>
      <c r="C859" t="s">
        <v>270</v>
      </c>
      <c r="D859" t="s">
        <v>1143</v>
      </c>
      <c r="E859" s="11">
        <v>14</v>
      </c>
      <c r="F859" s="11">
        <v>24</v>
      </c>
      <c r="G859">
        <v>2</v>
      </c>
      <c r="H859">
        <v>31</v>
      </c>
      <c r="I859" t="s">
        <v>1144</v>
      </c>
      <c r="J859" s="11">
        <f t="shared" si="39"/>
        <v>20</v>
      </c>
      <c r="K859" s="11">
        <f t="shared" si="40"/>
        <v>48</v>
      </c>
      <c r="L859" s="3">
        <f t="shared" si="41"/>
        <v>0.71428571428571419</v>
      </c>
    </row>
    <row r="860" spans="1:12" x14ac:dyDescent="0.25">
      <c r="A860">
        <v>334</v>
      </c>
      <c r="B860">
        <v>12</v>
      </c>
      <c r="C860" t="s">
        <v>111</v>
      </c>
      <c r="D860" t="s">
        <v>1145</v>
      </c>
      <c r="E860" s="11">
        <v>18</v>
      </c>
      <c r="F860" s="11">
        <v>30</v>
      </c>
      <c r="G860">
        <v>2</v>
      </c>
      <c r="H860">
        <v>31</v>
      </c>
      <c r="I860" t="s">
        <v>1144</v>
      </c>
      <c r="J860" s="11">
        <f t="shared" si="39"/>
        <v>24</v>
      </c>
      <c r="K860" s="11">
        <f t="shared" si="40"/>
        <v>60</v>
      </c>
      <c r="L860" s="3">
        <f t="shared" si="41"/>
        <v>0.66666666666666674</v>
      </c>
    </row>
    <row r="861" spans="1:12" x14ac:dyDescent="0.25">
      <c r="A861">
        <v>335</v>
      </c>
      <c r="B861">
        <v>14</v>
      </c>
      <c r="C861" t="s">
        <v>111</v>
      </c>
      <c r="D861" t="s">
        <v>1145</v>
      </c>
      <c r="E861" s="11">
        <v>18</v>
      </c>
      <c r="F861" s="11">
        <v>30</v>
      </c>
      <c r="G861">
        <v>1</v>
      </c>
      <c r="H861">
        <v>33</v>
      </c>
      <c r="I861" t="s">
        <v>1146</v>
      </c>
      <c r="J861" s="11">
        <f t="shared" si="39"/>
        <v>12</v>
      </c>
      <c r="K861" s="11">
        <f t="shared" si="40"/>
        <v>30</v>
      </c>
      <c r="L861" s="3">
        <f t="shared" si="41"/>
        <v>0.66666666666666674</v>
      </c>
    </row>
    <row r="862" spans="1:12" x14ac:dyDescent="0.25">
      <c r="A862">
        <v>335</v>
      </c>
      <c r="B862">
        <v>14</v>
      </c>
      <c r="C862" t="s">
        <v>68</v>
      </c>
      <c r="D862" t="s">
        <v>1153</v>
      </c>
      <c r="E862" s="11">
        <v>16</v>
      </c>
      <c r="F862" s="11">
        <v>28</v>
      </c>
      <c r="G862">
        <v>3</v>
      </c>
      <c r="H862">
        <v>36</v>
      </c>
      <c r="I862" t="s">
        <v>1146</v>
      </c>
      <c r="J862" s="11">
        <f t="shared" si="39"/>
        <v>36</v>
      </c>
      <c r="K862" s="11">
        <f t="shared" si="40"/>
        <v>84</v>
      </c>
      <c r="L862" s="3">
        <f t="shared" si="41"/>
        <v>0.75</v>
      </c>
    </row>
    <row r="863" spans="1:12" x14ac:dyDescent="0.25">
      <c r="A863">
        <v>336</v>
      </c>
      <c r="B863">
        <v>4</v>
      </c>
      <c r="C863" t="s">
        <v>113</v>
      </c>
      <c r="D863" t="s">
        <v>1161</v>
      </c>
      <c r="E863" s="11">
        <v>13</v>
      </c>
      <c r="F863" s="11">
        <v>21</v>
      </c>
      <c r="G863">
        <v>2</v>
      </c>
      <c r="H863">
        <v>12</v>
      </c>
      <c r="I863" t="s">
        <v>1146</v>
      </c>
      <c r="J863" s="11">
        <f t="shared" si="39"/>
        <v>16</v>
      </c>
      <c r="K863" s="11">
        <f t="shared" si="40"/>
        <v>42</v>
      </c>
      <c r="L863" s="3">
        <f t="shared" si="41"/>
        <v>0.61538461538461542</v>
      </c>
    </row>
    <row r="864" spans="1:12" x14ac:dyDescent="0.25">
      <c r="A864">
        <v>336</v>
      </c>
      <c r="B864">
        <v>4</v>
      </c>
      <c r="C864" t="s">
        <v>191</v>
      </c>
      <c r="D864" t="s">
        <v>1154</v>
      </c>
      <c r="E864" s="11">
        <v>11</v>
      </c>
      <c r="F864" s="11">
        <v>19</v>
      </c>
      <c r="G864">
        <v>2</v>
      </c>
      <c r="H864">
        <v>33</v>
      </c>
      <c r="I864" t="s">
        <v>1146</v>
      </c>
      <c r="J864" s="11">
        <f t="shared" si="39"/>
        <v>16</v>
      </c>
      <c r="K864" s="11">
        <f t="shared" si="40"/>
        <v>38</v>
      </c>
      <c r="L864" s="3">
        <f t="shared" si="41"/>
        <v>0.72727272727272729</v>
      </c>
    </row>
    <row r="865" spans="1:12" x14ac:dyDescent="0.25">
      <c r="A865">
        <v>336</v>
      </c>
      <c r="B865">
        <v>4</v>
      </c>
      <c r="C865" t="s">
        <v>267</v>
      </c>
      <c r="D865" t="s">
        <v>1163</v>
      </c>
      <c r="E865" s="11">
        <v>15</v>
      </c>
      <c r="F865" s="11">
        <v>26</v>
      </c>
      <c r="G865">
        <v>3</v>
      </c>
      <c r="H865">
        <v>20</v>
      </c>
      <c r="I865" t="s">
        <v>1146</v>
      </c>
      <c r="J865" s="11">
        <f t="shared" si="39"/>
        <v>33</v>
      </c>
      <c r="K865" s="11">
        <f t="shared" si="40"/>
        <v>78</v>
      </c>
      <c r="L865" s="3">
        <f t="shared" si="41"/>
        <v>0.73333333333333339</v>
      </c>
    </row>
    <row r="866" spans="1:12" x14ac:dyDescent="0.25">
      <c r="A866">
        <v>337</v>
      </c>
      <c r="B866">
        <v>11</v>
      </c>
      <c r="C866" t="s">
        <v>270</v>
      </c>
      <c r="D866" t="s">
        <v>1143</v>
      </c>
      <c r="E866" s="11">
        <v>14</v>
      </c>
      <c r="F866" s="11">
        <v>24</v>
      </c>
      <c r="G866">
        <v>3</v>
      </c>
      <c r="H866">
        <v>53</v>
      </c>
      <c r="I866" t="s">
        <v>1144</v>
      </c>
      <c r="J866" s="11">
        <f t="shared" si="39"/>
        <v>30</v>
      </c>
      <c r="K866" s="11">
        <f t="shared" si="40"/>
        <v>72</v>
      </c>
      <c r="L866" s="3">
        <f t="shared" si="41"/>
        <v>0.71428571428571419</v>
      </c>
    </row>
    <row r="867" spans="1:12" x14ac:dyDescent="0.25">
      <c r="A867">
        <v>337</v>
      </c>
      <c r="B867">
        <v>11</v>
      </c>
      <c r="C867" t="s">
        <v>68</v>
      </c>
      <c r="D867" t="s">
        <v>1153</v>
      </c>
      <c r="E867" s="11">
        <v>16</v>
      </c>
      <c r="F867" s="11">
        <v>28</v>
      </c>
      <c r="G867">
        <v>1</v>
      </c>
      <c r="H867">
        <v>5</v>
      </c>
      <c r="I867" t="s">
        <v>1146</v>
      </c>
      <c r="J867" s="11">
        <f t="shared" si="39"/>
        <v>12</v>
      </c>
      <c r="K867" s="11">
        <f t="shared" si="40"/>
        <v>28</v>
      </c>
      <c r="L867" s="3">
        <f t="shared" si="41"/>
        <v>0.75</v>
      </c>
    </row>
    <row r="868" spans="1:12" x14ac:dyDescent="0.25">
      <c r="A868">
        <v>338</v>
      </c>
      <c r="B868">
        <v>18</v>
      </c>
      <c r="C868" t="s">
        <v>88</v>
      </c>
      <c r="D868" t="s">
        <v>1158</v>
      </c>
      <c r="E868" s="11">
        <v>20</v>
      </c>
      <c r="F868" s="11">
        <v>34</v>
      </c>
      <c r="G868">
        <v>3</v>
      </c>
      <c r="H868">
        <v>44</v>
      </c>
      <c r="I868" t="s">
        <v>1144</v>
      </c>
      <c r="J868" s="11">
        <f t="shared" si="39"/>
        <v>42</v>
      </c>
      <c r="K868" s="11">
        <f t="shared" si="40"/>
        <v>102</v>
      </c>
      <c r="L868" s="3">
        <f t="shared" si="41"/>
        <v>0.7</v>
      </c>
    </row>
    <row r="869" spans="1:12" x14ac:dyDescent="0.25">
      <c r="A869">
        <v>338</v>
      </c>
      <c r="B869">
        <v>18</v>
      </c>
      <c r="C869" t="s">
        <v>113</v>
      </c>
      <c r="D869" t="s">
        <v>1161</v>
      </c>
      <c r="E869" s="11">
        <v>13</v>
      </c>
      <c r="F869" s="11">
        <v>21</v>
      </c>
      <c r="G869">
        <v>1</v>
      </c>
      <c r="H869">
        <v>10</v>
      </c>
      <c r="I869" t="s">
        <v>1146</v>
      </c>
      <c r="J869" s="11">
        <f t="shared" si="39"/>
        <v>8</v>
      </c>
      <c r="K869" s="11">
        <f t="shared" si="40"/>
        <v>21</v>
      </c>
      <c r="L869" s="3">
        <f t="shared" si="41"/>
        <v>0.61538461538461542</v>
      </c>
    </row>
    <row r="870" spans="1:12" x14ac:dyDescent="0.25">
      <c r="A870">
        <v>338</v>
      </c>
      <c r="B870">
        <v>18</v>
      </c>
      <c r="C870" t="s">
        <v>425</v>
      </c>
      <c r="D870" t="s">
        <v>1156</v>
      </c>
      <c r="E870" s="11">
        <v>19</v>
      </c>
      <c r="F870" s="11">
        <v>32</v>
      </c>
      <c r="G870">
        <v>3</v>
      </c>
      <c r="H870">
        <v>30</v>
      </c>
      <c r="I870" t="s">
        <v>1146</v>
      </c>
      <c r="J870" s="11">
        <f t="shared" si="39"/>
        <v>39</v>
      </c>
      <c r="K870" s="11">
        <f t="shared" si="40"/>
        <v>96</v>
      </c>
      <c r="L870" s="3">
        <f t="shared" si="41"/>
        <v>0.68421052631578938</v>
      </c>
    </row>
    <row r="871" spans="1:12" x14ac:dyDescent="0.25">
      <c r="A871">
        <v>338</v>
      </c>
      <c r="B871">
        <v>18</v>
      </c>
      <c r="C871" t="s">
        <v>252</v>
      </c>
      <c r="D871" t="s">
        <v>1159</v>
      </c>
      <c r="E871" s="11">
        <v>12</v>
      </c>
      <c r="F871" s="11">
        <v>20</v>
      </c>
      <c r="G871">
        <v>3</v>
      </c>
      <c r="H871">
        <v>59</v>
      </c>
      <c r="I871" t="s">
        <v>1144</v>
      </c>
      <c r="J871" s="11">
        <f t="shared" si="39"/>
        <v>24</v>
      </c>
      <c r="K871" s="11">
        <f t="shared" si="40"/>
        <v>60</v>
      </c>
      <c r="L871" s="3">
        <f t="shared" si="41"/>
        <v>0.66666666666666674</v>
      </c>
    </row>
    <row r="872" spans="1:12" x14ac:dyDescent="0.25">
      <c r="A872">
        <v>339</v>
      </c>
      <c r="B872">
        <v>13</v>
      </c>
      <c r="C872" t="s">
        <v>62</v>
      </c>
      <c r="D872" t="s">
        <v>1151</v>
      </c>
      <c r="E872" s="11">
        <v>17</v>
      </c>
      <c r="F872" s="11">
        <v>29</v>
      </c>
      <c r="G872">
        <v>2</v>
      </c>
      <c r="H872">
        <v>6</v>
      </c>
      <c r="I872" t="s">
        <v>1146</v>
      </c>
      <c r="J872" s="11">
        <f t="shared" si="39"/>
        <v>24</v>
      </c>
      <c r="K872" s="11">
        <f t="shared" si="40"/>
        <v>58</v>
      </c>
      <c r="L872" s="3">
        <f t="shared" si="41"/>
        <v>0.70588235294117641</v>
      </c>
    </row>
    <row r="873" spans="1:12" x14ac:dyDescent="0.25">
      <c r="A873">
        <v>339</v>
      </c>
      <c r="B873">
        <v>13</v>
      </c>
      <c r="C873" t="s">
        <v>342</v>
      </c>
      <c r="D873" t="s">
        <v>1160</v>
      </c>
      <c r="E873" s="11">
        <v>14</v>
      </c>
      <c r="F873" s="11">
        <v>23</v>
      </c>
      <c r="G873">
        <v>2</v>
      </c>
      <c r="H873">
        <v>40</v>
      </c>
      <c r="I873" t="s">
        <v>1144</v>
      </c>
      <c r="J873" s="11">
        <f t="shared" si="39"/>
        <v>18</v>
      </c>
      <c r="K873" s="11">
        <f t="shared" si="40"/>
        <v>46</v>
      </c>
      <c r="L873" s="3">
        <f t="shared" si="41"/>
        <v>0.64285714285714279</v>
      </c>
    </row>
    <row r="874" spans="1:12" x14ac:dyDescent="0.25">
      <c r="A874">
        <v>340</v>
      </c>
      <c r="B874">
        <v>15</v>
      </c>
      <c r="C874" t="s">
        <v>76</v>
      </c>
      <c r="D874" t="s">
        <v>1149</v>
      </c>
      <c r="E874" s="11">
        <v>25</v>
      </c>
      <c r="F874" s="11">
        <v>40</v>
      </c>
      <c r="G874">
        <v>2</v>
      </c>
      <c r="H874">
        <v>35</v>
      </c>
      <c r="I874" t="s">
        <v>1146</v>
      </c>
      <c r="J874" s="11">
        <f t="shared" si="39"/>
        <v>30</v>
      </c>
      <c r="K874" s="11">
        <f t="shared" si="40"/>
        <v>80</v>
      </c>
      <c r="L874" s="3">
        <f t="shared" si="41"/>
        <v>0.60000000000000009</v>
      </c>
    </row>
    <row r="875" spans="1:12" x14ac:dyDescent="0.25">
      <c r="A875">
        <v>340</v>
      </c>
      <c r="B875">
        <v>15</v>
      </c>
      <c r="C875" t="s">
        <v>68</v>
      </c>
      <c r="D875" t="s">
        <v>1153</v>
      </c>
      <c r="E875" s="11">
        <v>16</v>
      </c>
      <c r="F875" s="11">
        <v>28</v>
      </c>
      <c r="G875">
        <v>3</v>
      </c>
      <c r="H875">
        <v>56</v>
      </c>
      <c r="I875" t="s">
        <v>1144</v>
      </c>
      <c r="J875" s="11">
        <f t="shared" si="39"/>
        <v>36</v>
      </c>
      <c r="K875" s="11">
        <f t="shared" si="40"/>
        <v>84</v>
      </c>
      <c r="L875" s="3">
        <f t="shared" si="41"/>
        <v>0.75</v>
      </c>
    </row>
    <row r="876" spans="1:12" x14ac:dyDescent="0.25">
      <c r="A876">
        <v>341</v>
      </c>
      <c r="B876">
        <v>14</v>
      </c>
      <c r="C876" t="s">
        <v>68</v>
      </c>
      <c r="D876" t="s">
        <v>1153</v>
      </c>
      <c r="E876" s="11">
        <v>16</v>
      </c>
      <c r="F876" s="11">
        <v>28</v>
      </c>
      <c r="G876">
        <v>1</v>
      </c>
      <c r="H876">
        <v>46</v>
      </c>
      <c r="I876" t="s">
        <v>1144</v>
      </c>
      <c r="J876" s="11">
        <f t="shared" si="39"/>
        <v>12</v>
      </c>
      <c r="K876" s="11">
        <f t="shared" si="40"/>
        <v>28</v>
      </c>
      <c r="L876" s="3">
        <f t="shared" si="41"/>
        <v>0.75</v>
      </c>
    </row>
    <row r="877" spans="1:12" x14ac:dyDescent="0.25">
      <c r="A877">
        <v>341</v>
      </c>
      <c r="B877">
        <v>14</v>
      </c>
      <c r="C877" t="s">
        <v>346</v>
      </c>
      <c r="D877" t="s">
        <v>1157</v>
      </c>
      <c r="E877" s="11">
        <v>13</v>
      </c>
      <c r="F877" s="11">
        <v>22</v>
      </c>
      <c r="G877">
        <v>2</v>
      </c>
      <c r="H877">
        <v>34</v>
      </c>
      <c r="I877" t="s">
        <v>1146</v>
      </c>
      <c r="J877" s="11">
        <f t="shared" si="39"/>
        <v>18</v>
      </c>
      <c r="K877" s="11">
        <f t="shared" si="40"/>
        <v>44</v>
      </c>
      <c r="L877" s="3">
        <f t="shared" si="41"/>
        <v>0.69230769230769229</v>
      </c>
    </row>
    <row r="878" spans="1:12" x14ac:dyDescent="0.25">
      <c r="A878">
        <v>341</v>
      </c>
      <c r="B878">
        <v>14</v>
      </c>
      <c r="C878" t="s">
        <v>44</v>
      </c>
      <c r="D878" t="s">
        <v>1155</v>
      </c>
      <c r="E878" s="11">
        <v>21</v>
      </c>
      <c r="F878" s="11">
        <v>35</v>
      </c>
      <c r="G878">
        <v>3</v>
      </c>
      <c r="H878">
        <v>8</v>
      </c>
      <c r="I878" t="s">
        <v>1146</v>
      </c>
      <c r="J878" s="11">
        <f t="shared" si="39"/>
        <v>42</v>
      </c>
      <c r="K878" s="11">
        <f t="shared" si="40"/>
        <v>105</v>
      </c>
      <c r="L878" s="3">
        <f t="shared" si="41"/>
        <v>0.66666666666666674</v>
      </c>
    </row>
    <row r="879" spans="1:12" x14ac:dyDescent="0.25">
      <c r="A879">
        <v>342</v>
      </c>
      <c r="B879">
        <v>19</v>
      </c>
      <c r="C879" t="s">
        <v>342</v>
      </c>
      <c r="D879" t="s">
        <v>1160</v>
      </c>
      <c r="E879" s="11">
        <v>14</v>
      </c>
      <c r="F879" s="11">
        <v>23</v>
      </c>
      <c r="G879">
        <v>2</v>
      </c>
      <c r="H879">
        <v>23</v>
      </c>
      <c r="I879" t="s">
        <v>1146</v>
      </c>
      <c r="J879" s="11">
        <f t="shared" si="39"/>
        <v>18</v>
      </c>
      <c r="K879" s="11">
        <f t="shared" si="40"/>
        <v>46</v>
      </c>
      <c r="L879" s="3">
        <f t="shared" si="41"/>
        <v>0.64285714285714279</v>
      </c>
    </row>
    <row r="880" spans="1:12" x14ac:dyDescent="0.25">
      <c r="A880">
        <v>342</v>
      </c>
      <c r="B880">
        <v>19</v>
      </c>
      <c r="C880" t="s">
        <v>68</v>
      </c>
      <c r="D880" t="s">
        <v>1153</v>
      </c>
      <c r="E880" s="11">
        <v>16</v>
      </c>
      <c r="F880" s="11">
        <v>28</v>
      </c>
      <c r="G880">
        <v>2</v>
      </c>
      <c r="H880">
        <v>31</v>
      </c>
      <c r="I880" t="s">
        <v>1146</v>
      </c>
      <c r="J880" s="11">
        <f t="shared" si="39"/>
        <v>24</v>
      </c>
      <c r="K880" s="11">
        <f t="shared" si="40"/>
        <v>56</v>
      </c>
      <c r="L880" s="3">
        <f t="shared" si="41"/>
        <v>0.75</v>
      </c>
    </row>
    <row r="881" spans="1:12" x14ac:dyDescent="0.25">
      <c r="A881">
        <v>343</v>
      </c>
      <c r="B881">
        <v>12</v>
      </c>
      <c r="C881" t="s">
        <v>88</v>
      </c>
      <c r="D881" t="s">
        <v>1158</v>
      </c>
      <c r="E881" s="11">
        <v>20</v>
      </c>
      <c r="F881" s="11">
        <v>34</v>
      </c>
      <c r="G881">
        <v>2</v>
      </c>
      <c r="H881">
        <v>58</v>
      </c>
      <c r="I881" t="s">
        <v>1146</v>
      </c>
      <c r="J881" s="11">
        <f t="shared" si="39"/>
        <v>28</v>
      </c>
      <c r="K881" s="11">
        <f t="shared" si="40"/>
        <v>68</v>
      </c>
      <c r="L881" s="3">
        <f t="shared" si="41"/>
        <v>0.7</v>
      </c>
    </row>
    <row r="882" spans="1:12" x14ac:dyDescent="0.25">
      <c r="A882">
        <v>343</v>
      </c>
      <c r="B882">
        <v>12</v>
      </c>
      <c r="C882" t="s">
        <v>342</v>
      </c>
      <c r="D882" t="s">
        <v>1160</v>
      </c>
      <c r="E882" s="11">
        <v>14</v>
      </c>
      <c r="F882" s="11">
        <v>23</v>
      </c>
      <c r="G882">
        <v>3</v>
      </c>
      <c r="H882">
        <v>43</v>
      </c>
      <c r="I882" t="s">
        <v>1144</v>
      </c>
      <c r="J882" s="11">
        <f t="shared" si="39"/>
        <v>27</v>
      </c>
      <c r="K882" s="11">
        <f t="shared" si="40"/>
        <v>69</v>
      </c>
      <c r="L882" s="3">
        <f t="shared" si="41"/>
        <v>0.64285714285714279</v>
      </c>
    </row>
    <row r="883" spans="1:12" x14ac:dyDescent="0.25">
      <c r="A883">
        <v>344</v>
      </c>
      <c r="B883">
        <v>15</v>
      </c>
      <c r="C883" t="s">
        <v>44</v>
      </c>
      <c r="D883" t="s">
        <v>1155</v>
      </c>
      <c r="E883" s="11">
        <v>21</v>
      </c>
      <c r="F883" s="11">
        <v>35</v>
      </c>
      <c r="G883">
        <v>1</v>
      </c>
      <c r="H883">
        <v>11</v>
      </c>
      <c r="I883" t="s">
        <v>1146</v>
      </c>
      <c r="J883" s="11">
        <f t="shared" si="39"/>
        <v>14</v>
      </c>
      <c r="K883" s="11">
        <f t="shared" si="40"/>
        <v>35</v>
      </c>
      <c r="L883" s="3">
        <f t="shared" si="41"/>
        <v>0.66666666666666674</v>
      </c>
    </row>
    <row r="884" spans="1:12" x14ac:dyDescent="0.25">
      <c r="A884">
        <v>344</v>
      </c>
      <c r="B884">
        <v>15</v>
      </c>
      <c r="C884" t="s">
        <v>197</v>
      </c>
      <c r="D884" t="s">
        <v>1147</v>
      </c>
      <c r="E884" s="11">
        <v>19</v>
      </c>
      <c r="F884" s="11">
        <v>31</v>
      </c>
      <c r="G884">
        <v>2</v>
      </c>
      <c r="H884">
        <v>28</v>
      </c>
      <c r="I884" t="s">
        <v>1146</v>
      </c>
      <c r="J884" s="11">
        <f t="shared" si="39"/>
        <v>24</v>
      </c>
      <c r="K884" s="11">
        <f t="shared" si="40"/>
        <v>62</v>
      </c>
      <c r="L884" s="3">
        <f t="shared" si="41"/>
        <v>0.63157894736842102</v>
      </c>
    </row>
    <row r="885" spans="1:12" x14ac:dyDescent="0.25">
      <c r="A885">
        <v>344</v>
      </c>
      <c r="B885">
        <v>15</v>
      </c>
      <c r="C885" t="s">
        <v>425</v>
      </c>
      <c r="D885" t="s">
        <v>1156</v>
      </c>
      <c r="E885" s="11">
        <v>19</v>
      </c>
      <c r="F885" s="11">
        <v>32</v>
      </c>
      <c r="G885">
        <v>2</v>
      </c>
      <c r="H885">
        <v>19</v>
      </c>
      <c r="I885" t="s">
        <v>1146</v>
      </c>
      <c r="J885" s="11">
        <f t="shared" si="39"/>
        <v>26</v>
      </c>
      <c r="K885" s="11">
        <f t="shared" si="40"/>
        <v>64</v>
      </c>
      <c r="L885" s="3">
        <f t="shared" si="41"/>
        <v>0.68421052631578938</v>
      </c>
    </row>
    <row r="886" spans="1:12" x14ac:dyDescent="0.25">
      <c r="A886">
        <v>344</v>
      </c>
      <c r="B886">
        <v>15</v>
      </c>
      <c r="C886" t="s">
        <v>346</v>
      </c>
      <c r="D886" t="s">
        <v>1157</v>
      </c>
      <c r="E886" s="11">
        <v>13</v>
      </c>
      <c r="F886" s="11">
        <v>22</v>
      </c>
      <c r="G886">
        <v>1</v>
      </c>
      <c r="H886">
        <v>28</v>
      </c>
      <c r="I886" t="s">
        <v>1144</v>
      </c>
      <c r="J886" s="11">
        <f t="shared" si="39"/>
        <v>9</v>
      </c>
      <c r="K886" s="11">
        <f t="shared" si="40"/>
        <v>22</v>
      </c>
      <c r="L886" s="3">
        <f t="shared" si="41"/>
        <v>0.69230769230769229</v>
      </c>
    </row>
    <row r="887" spans="1:12" x14ac:dyDescent="0.25">
      <c r="A887">
        <v>345</v>
      </c>
      <c r="B887">
        <v>16</v>
      </c>
      <c r="C887" t="s">
        <v>191</v>
      </c>
      <c r="D887" t="s">
        <v>1154</v>
      </c>
      <c r="E887" s="11">
        <v>11</v>
      </c>
      <c r="F887" s="11">
        <v>19</v>
      </c>
      <c r="G887">
        <v>2</v>
      </c>
      <c r="H887">
        <v>18</v>
      </c>
      <c r="I887" t="s">
        <v>1144</v>
      </c>
      <c r="J887" s="11">
        <f t="shared" si="39"/>
        <v>16</v>
      </c>
      <c r="K887" s="11">
        <f t="shared" si="40"/>
        <v>38</v>
      </c>
      <c r="L887" s="3">
        <f t="shared" si="41"/>
        <v>0.72727272727272729</v>
      </c>
    </row>
    <row r="888" spans="1:12" x14ac:dyDescent="0.25">
      <c r="A888">
        <v>346</v>
      </c>
      <c r="B888">
        <v>1</v>
      </c>
      <c r="C888" t="s">
        <v>117</v>
      </c>
      <c r="D888" t="s">
        <v>1150</v>
      </c>
      <c r="E888" s="11">
        <v>22</v>
      </c>
      <c r="F888" s="11">
        <v>36</v>
      </c>
      <c r="G888">
        <v>2</v>
      </c>
      <c r="H888">
        <v>22</v>
      </c>
      <c r="I888" t="s">
        <v>1146</v>
      </c>
      <c r="J888" s="11">
        <f t="shared" si="39"/>
        <v>28</v>
      </c>
      <c r="K888" s="11">
        <f t="shared" si="40"/>
        <v>72</v>
      </c>
      <c r="L888" s="3">
        <f t="shared" si="41"/>
        <v>0.63636363636363646</v>
      </c>
    </row>
    <row r="889" spans="1:12" x14ac:dyDescent="0.25">
      <c r="A889">
        <v>347</v>
      </c>
      <c r="B889">
        <v>7</v>
      </c>
      <c r="C889" t="s">
        <v>44</v>
      </c>
      <c r="D889" t="s">
        <v>1155</v>
      </c>
      <c r="E889" s="11">
        <v>21</v>
      </c>
      <c r="F889" s="11">
        <v>35</v>
      </c>
      <c r="G889">
        <v>2</v>
      </c>
      <c r="H889">
        <v>44</v>
      </c>
      <c r="I889" t="s">
        <v>1144</v>
      </c>
      <c r="J889" s="11">
        <f t="shared" si="39"/>
        <v>28</v>
      </c>
      <c r="K889" s="11">
        <f t="shared" si="40"/>
        <v>70</v>
      </c>
      <c r="L889" s="3">
        <f t="shared" si="41"/>
        <v>0.66666666666666674</v>
      </c>
    </row>
    <row r="890" spans="1:12" x14ac:dyDescent="0.25">
      <c r="A890">
        <v>348</v>
      </c>
      <c r="B890">
        <v>16</v>
      </c>
      <c r="C890" t="s">
        <v>267</v>
      </c>
      <c r="D890" t="s">
        <v>1163</v>
      </c>
      <c r="E890" s="11">
        <v>15</v>
      </c>
      <c r="F890" s="11">
        <v>26</v>
      </c>
      <c r="G890">
        <v>1</v>
      </c>
      <c r="H890">
        <v>31</v>
      </c>
      <c r="I890" t="s">
        <v>1146</v>
      </c>
      <c r="J890" s="11">
        <f t="shared" si="39"/>
        <v>11</v>
      </c>
      <c r="K890" s="11">
        <f t="shared" si="40"/>
        <v>26</v>
      </c>
      <c r="L890" s="3">
        <f t="shared" si="41"/>
        <v>0.73333333333333339</v>
      </c>
    </row>
    <row r="891" spans="1:12" x14ac:dyDescent="0.25">
      <c r="A891">
        <v>348</v>
      </c>
      <c r="B891">
        <v>16</v>
      </c>
      <c r="C891" t="s">
        <v>252</v>
      </c>
      <c r="D891" t="s">
        <v>1159</v>
      </c>
      <c r="E891" s="11">
        <v>12</v>
      </c>
      <c r="F891" s="11">
        <v>20</v>
      </c>
      <c r="G891">
        <v>3</v>
      </c>
      <c r="H891">
        <v>57</v>
      </c>
      <c r="I891" t="s">
        <v>1144</v>
      </c>
      <c r="J891" s="11">
        <f t="shared" si="39"/>
        <v>24</v>
      </c>
      <c r="K891" s="11">
        <f t="shared" si="40"/>
        <v>60</v>
      </c>
      <c r="L891" s="3">
        <f t="shared" si="41"/>
        <v>0.66666666666666674</v>
      </c>
    </row>
    <row r="892" spans="1:12" x14ac:dyDescent="0.25">
      <c r="A892">
        <v>349</v>
      </c>
      <c r="B892">
        <v>13</v>
      </c>
      <c r="C892" t="s">
        <v>111</v>
      </c>
      <c r="D892" t="s">
        <v>1145</v>
      </c>
      <c r="E892" s="11">
        <v>18</v>
      </c>
      <c r="F892" s="11">
        <v>30</v>
      </c>
      <c r="G892">
        <v>2</v>
      </c>
      <c r="H892">
        <v>25</v>
      </c>
      <c r="I892" t="s">
        <v>1146</v>
      </c>
      <c r="J892" s="11">
        <f t="shared" si="39"/>
        <v>24</v>
      </c>
      <c r="K892" s="11">
        <f t="shared" si="40"/>
        <v>60</v>
      </c>
      <c r="L892" s="3">
        <f t="shared" si="41"/>
        <v>0.66666666666666674</v>
      </c>
    </row>
    <row r="893" spans="1:12" x14ac:dyDescent="0.25">
      <c r="A893">
        <v>349</v>
      </c>
      <c r="B893">
        <v>13</v>
      </c>
      <c r="C893" t="s">
        <v>191</v>
      </c>
      <c r="D893" t="s">
        <v>1154</v>
      </c>
      <c r="E893" s="11">
        <v>11</v>
      </c>
      <c r="F893" s="11">
        <v>19</v>
      </c>
      <c r="G893">
        <v>3</v>
      </c>
      <c r="H893">
        <v>7</v>
      </c>
      <c r="I893" t="s">
        <v>1144</v>
      </c>
      <c r="J893" s="11">
        <f t="shared" si="39"/>
        <v>24</v>
      </c>
      <c r="K893" s="11">
        <f t="shared" si="40"/>
        <v>57</v>
      </c>
      <c r="L893" s="3">
        <f t="shared" si="41"/>
        <v>0.72727272727272729</v>
      </c>
    </row>
    <row r="894" spans="1:12" x14ac:dyDescent="0.25">
      <c r="A894">
        <v>349</v>
      </c>
      <c r="B894">
        <v>13</v>
      </c>
      <c r="C894" t="s">
        <v>44</v>
      </c>
      <c r="D894" t="s">
        <v>1155</v>
      </c>
      <c r="E894" s="11">
        <v>21</v>
      </c>
      <c r="F894" s="11">
        <v>35</v>
      </c>
      <c r="G894">
        <v>1</v>
      </c>
      <c r="H894">
        <v>53</v>
      </c>
      <c r="I894" t="s">
        <v>1144</v>
      </c>
      <c r="J894" s="11">
        <f t="shared" si="39"/>
        <v>14</v>
      </c>
      <c r="K894" s="11">
        <f t="shared" si="40"/>
        <v>35</v>
      </c>
      <c r="L894" s="3">
        <f t="shared" si="41"/>
        <v>0.66666666666666674</v>
      </c>
    </row>
    <row r="895" spans="1:12" x14ac:dyDescent="0.25">
      <c r="A895">
        <v>350</v>
      </c>
      <c r="B895">
        <v>2</v>
      </c>
      <c r="C895" t="s">
        <v>197</v>
      </c>
      <c r="D895" t="s">
        <v>1147</v>
      </c>
      <c r="E895" s="11">
        <v>19</v>
      </c>
      <c r="F895" s="11">
        <v>31</v>
      </c>
      <c r="G895">
        <v>2</v>
      </c>
      <c r="H895">
        <v>52</v>
      </c>
      <c r="I895" t="s">
        <v>1146</v>
      </c>
      <c r="J895" s="11">
        <f t="shared" si="39"/>
        <v>24</v>
      </c>
      <c r="K895" s="11">
        <f t="shared" si="40"/>
        <v>62</v>
      </c>
      <c r="L895" s="3">
        <f t="shared" si="41"/>
        <v>0.63157894736842102</v>
      </c>
    </row>
    <row r="896" spans="1:12" x14ac:dyDescent="0.25">
      <c r="A896">
        <v>350</v>
      </c>
      <c r="B896">
        <v>2</v>
      </c>
      <c r="C896" t="s">
        <v>181</v>
      </c>
      <c r="D896" t="s">
        <v>1148</v>
      </c>
      <c r="E896" s="11">
        <v>16</v>
      </c>
      <c r="F896" s="11">
        <v>27</v>
      </c>
      <c r="G896">
        <v>3</v>
      </c>
      <c r="H896">
        <v>57</v>
      </c>
      <c r="I896" t="s">
        <v>1146</v>
      </c>
      <c r="J896" s="11">
        <f t="shared" si="39"/>
        <v>33</v>
      </c>
      <c r="K896" s="11">
        <f t="shared" si="40"/>
        <v>81</v>
      </c>
      <c r="L896" s="3">
        <f t="shared" si="41"/>
        <v>0.6875</v>
      </c>
    </row>
    <row r="897" spans="1:12" x14ac:dyDescent="0.25">
      <c r="A897">
        <v>351</v>
      </c>
      <c r="B897">
        <v>1</v>
      </c>
      <c r="C897" t="s">
        <v>425</v>
      </c>
      <c r="D897" t="s">
        <v>1156</v>
      </c>
      <c r="E897" s="11">
        <v>19</v>
      </c>
      <c r="F897" s="11">
        <v>32</v>
      </c>
      <c r="G897">
        <v>3</v>
      </c>
      <c r="H897">
        <v>18</v>
      </c>
      <c r="I897" t="s">
        <v>1146</v>
      </c>
      <c r="J897" s="11">
        <f t="shared" si="39"/>
        <v>39</v>
      </c>
      <c r="K897" s="11">
        <f t="shared" si="40"/>
        <v>96</v>
      </c>
      <c r="L897" s="3">
        <f t="shared" si="41"/>
        <v>0.68421052631578938</v>
      </c>
    </row>
    <row r="898" spans="1:12" x14ac:dyDescent="0.25">
      <c r="A898">
        <v>351</v>
      </c>
      <c r="B898">
        <v>1</v>
      </c>
      <c r="C898" t="s">
        <v>44</v>
      </c>
      <c r="D898" t="s">
        <v>1155</v>
      </c>
      <c r="E898" s="11">
        <v>21</v>
      </c>
      <c r="F898" s="11">
        <v>35</v>
      </c>
      <c r="G898">
        <v>3</v>
      </c>
      <c r="H898">
        <v>7</v>
      </c>
      <c r="I898" t="s">
        <v>1146</v>
      </c>
      <c r="J898" s="11">
        <f t="shared" si="39"/>
        <v>42</v>
      </c>
      <c r="K898" s="11">
        <f t="shared" si="40"/>
        <v>105</v>
      </c>
      <c r="L898" s="3">
        <f t="shared" si="41"/>
        <v>0.66666666666666674</v>
      </c>
    </row>
    <row r="899" spans="1:12" x14ac:dyDescent="0.25">
      <c r="A899">
        <v>352</v>
      </c>
      <c r="B899">
        <v>1</v>
      </c>
      <c r="C899" t="s">
        <v>450</v>
      </c>
      <c r="D899" t="s">
        <v>1152</v>
      </c>
      <c r="E899" s="11">
        <v>20</v>
      </c>
      <c r="F899" s="11">
        <v>33</v>
      </c>
      <c r="G899">
        <v>3</v>
      </c>
      <c r="H899">
        <v>7</v>
      </c>
      <c r="I899" t="s">
        <v>1146</v>
      </c>
      <c r="J899" s="11">
        <f t="shared" ref="J899:J962" si="42">G899*(F899-E899)</f>
        <v>39</v>
      </c>
      <c r="K899" s="11">
        <f t="shared" ref="K899:K962" si="43">F899*G899</f>
        <v>99</v>
      </c>
      <c r="L899" s="3">
        <f t="shared" ref="L899:L962" si="44">(F899/E899)-1</f>
        <v>0.64999999999999991</v>
      </c>
    </row>
    <row r="900" spans="1:12" x14ac:dyDescent="0.25">
      <c r="A900">
        <v>353</v>
      </c>
      <c r="B900">
        <v>7</v>
      </c>
      <c r="C900" t="s">
        <v>346</v>
      </c>
      <c r="D900" t="s">
        <v>1157</v>
      </c>
      <c r="E900" s="11">
        <v>13</v>
      </c>
      <c r="F900" s="11">
        <v>22</v>
      </c>
      <c r="G900">
        <v>2</v>
      </c>
      <c r="H900">
        <v>50</v>
      </c>
      <c r="I900" t="s">
        <v>1146</v>
      </c>
      <c r="J900" s="11">
        <f t="shared" si="42"/>
        <v>18</v>
      </c>
      <c r="K900" s="11">
        <f t="shared" si="43"/>
        <v>44</v>
      </c>
      <c r="L900" s="3">
        <f t="shared" si="44"/>
        <v>0.69230769230769229</v>
      </c>
    </row>
    <row r="901" spans="1:12" x14ac:dyDescent="0.25">
      <c r="A901">
        <v>353</v>
      </c>
      <c r="B901">
        <v>7</v>
      </c>
      <c r="C901" t="s">
        <v>111</v>
      </c>
      <c r="D901" t="s">
        <v>1145</v>
      </c>
      <c r="E901" s="11">
        <v>18</v>
      </c>
      <c r="F901" s="11">
        <v>30</v>
      </c>
      <c r="G901">
        <v>1</v>
      </c>
      <c r="H901">
        <v>16</v>
      </c>
      <c r="I901" t="s">
        <v>1144</v>
      </c>
      <c r="J901" s="11">
        <f t="shared" si="42"/>
        <v>12</v>
      </c>
      <c r="K901" s="11">
        <f t="shared" si="43"/>
        <v>30</v>
      </c>
      <c r="L901" s="3">
        <f t="shared" si="44"/>
        <v>0.66666666666666674</v>
      </c>
    </row>
    <row r="902" spans="1:12" x14ac:dyDescent="0.25">
      <c r="A902">
        <v>353</v>
      </c>
      <c r="B902">
        <v>7</v>
      </c>
      <c r="C902" t="s">
        <v>44</v>
      </c>
      <c r="D902" t="s">
        <v>1155</v>
      </c>
      <c r="E902" s="11">
        <v>21</v>
      </c>
      <c r="F902" s="11">
        <v>35</v>
      </c>
      <c r="G902">
        <v>2</v>
      </c>
      <c r="H902">
        <v>37</v>
      </c>
      <c r="I902" t="s">
        <v>1144</v>
      </c>
      <c r="J902" s="11">
        <f t="shared" si="42"/>
        <v>28</v>
      </c>
      <c r="K902" s="11">
        <f t="shared" si="43"/>
        <v>70</v>
      </c>
      <c r="L902" s="3">
        <f t="shared" si="44"/>
        <v>0.66666666666666674</v>
      </c>
    </row>
    <row r="903" spans="1:12" x14ac:dyDescent="0.25">
      <c r="A903">
        <v>353</v>
      </c>
      <c r="B903">
        <v>7</v>
      </c>
      <c r="C903" t="s">
        <v>88</v>
      </c>
      <c r="D903" t="s">
        <v>1158</v>
      </c>
      <c r="E903" s="11">
        <v>20</v>
      </c>
      <c r="F903" s="11">
        <v>34</v>
      </c>
      <c r="G903">
        <v>2</v>
      </c>
      <c r="H903">
        <v>25</v>
      </c>
      <c r="I903" t="s">
        <v>1146</v>
      </c>
      <c r="J903" s="11">
        <f t="shared" si="42"/>
        <v>28</v>
      </c>
      <c r="K903" s="11">
        <f t="shared" si="43"/>
        <v>68</v>
      </c>
      <c r="L903" s="3">
        <f t="shared" si="44"/>
        <v>0.7</v>
      </c>
    </row>
    <row r="904" spans="1:12" x14ac:dyDescent="0.25">
      <c r="A904">
        <v>354</v>
      </c>
      <c r="B904">
        <v>12</v>
      </c>
      <c r="C904" t="s">
        <v>191</v>
      </c>
      <c r="D904" t="s">
        <v>1154</v>
      </c>
      <c r="E904" s="11">
        <v>11</v>
      </c>
      <c r="F904" s="11">
        <v>19</v>
      </c>
      <c r="G904">
        <v>3</v>
      </c>
      <c r="H904">
        <v>32</v>
      </c>
      <c r="I904" t="s">
        <v>1146</v>
      </c>
      <c r="J904" s="11">
        <f t="shared" si="42"/>
        <v>24</v>
      </c>
      <c r="K904" s="11">
        <f t="shared" si="43"/>
        <v>57</v>
      </c>
      <c r="L904" s="3">
        <f t="shared" si="44"/>
        <v>0.72727272727272729</v>
      </c>
    </row>
    <row r="905" spans="1:12" x14ac:dyDescent="0.25">
      <c r="A905">
        <v>354</v>
      </c>
      <c r="B905">
        <v>12</v>
      </c>
      <c r="C905" t="s">
        <v>425</v>
      </c>
      <c r="D905" t="s">
        <v>1156</v>
      </c>
      <c r="E905" s="11">
        <v>19</v>
      </c>
      <c r="F905" s="11">
        <v>32</v>
      </c>
      <c r="G905">
        <v>2</v>
      </c>
      <c r="H905">
        <v>49</v>
      </c>
      <c r="I905" t="s">
        <v>1146</v>
      </c>
      <c r="J905" s="11">
        <f t="shared" si="42"/>
        <v>26</v>
      </c>
      <c r="K905" s="11">
        <f t="shared" si="43"/>
        <v>64</v>
      </c>
      <c r="L905" s="3">
        <f t="shared" si="44"/>
        <v>0.68421052631578938</v>
      </c>
    </row>
    <row r="906" spans="1:12" x14ac:dyDescent="0.25">
      <c r="A906">
        <v>354</v>
      </c>
      <c r="B906">
        <v>12</v>
      </c>
      <c r="C906" t="s">
        <v>128</v>
      </c>
      <c r="D906" t="s">
        <v>1162</v>
      </c>
      <c r="E906" s="11">
        <v>10</v>
      </c>
      <c r="F906" s="11">
        <v>18</v>
      </c>
      <c r="G906">
        <v>2</v>
      </c>
      <c r="H906">
        <v>7</v>
      </c>
      <c r="I906" t="s">
        <v>1146</v>
      </c>
      <c r="J906" s="11">
        <f t="shared" si="42"/>
        <v>16</v>
      </c>
      <c r="K906" s="11">
        <f t="shared" si="43"/>
        <v>36</v>
      </c>
      <c r="L906" s="3">
        <f t="shared" si="44"/>
        <v>0.8</v>
      </c>
    </row>
    <row r="907" spans="1:12" x14ac:dyDescent="0.25">
      <c r="A907">
        <v>354</v>
      </c>
      <c r="B907">
        <v>12</v>
      </c>
      <c r="C907" t="s">
        <v>270</v>
      </c>
      <c r="D907" t="s">
        <v>1143</v>
      </c>
      <c r="E907" s="11">
        <v>14</v>
      </c>
      <c r="F907" s="11">
        <v>24</v>
      </c>
      <c r="G907">
        <v>1</v>
      </c>
      <c r="H907">
        <v>49</v>
      </c>
      <c r="I907" t="s">
        <v>1146</v>
      </c>
      <c r="J907" s="11">
        <f t="shared" si="42"/>
        <v>10</v>
      </c>
      <c r="K907" s="11">
        <f t="shared" si="43"/>
        <v>24</v>
      </c>
      <c r="L907" s="3">
        <f t="shared" si="44"/>
        <v>0.71428571428571419</v>
      </c>
    </row>
    <row r="908" spans="1:12" x14ac:dyDescent="0.25">
      <c r="A908">
        <v>355</v>
      </c>
      <c r="B908">
        <v>4</v>
      </c>
      <c r="C908" t="s">
        <v>267</v>
      </c>
      <c r="D908" t="s">
        <v>1163</v>
      </c>
      <c r="E908" s="11">
        <v>15</v>
      </c>
      <c r="F908" s="11">
        <v>26</v>
      </c>
      <c r="G908">
        <v>1</v>
      </c>
      <c r="H908">
        <v>7</v>
      </c>
      <c r="I908" t="s">
        <v>1146</v>
      </c>
      <c r="J908" s="11">
        <f t="shared" si="42"/>
        <v>11</v>
      </c>
      <c r="K908" s="11">
        <f t="shared" si="43"/>
        <v>26</v>
      </c>
      <c r="L908" s="3">
        <f t="shared" si="44"/>
        <v>0.73333333333333339</v>
      </c>
    </row>
    <row r="909" spans="1:12" x14ac:dyDescent="0.25">
      <c r="A909">
        <v>356</v>
      </c>
      <c r="B909">
        <v>1</v>
      </c>
      <c r="C909" t="s">
        <v>128</v>
      </c>
      <c r="D909" t="s">
        <v>1162</v>
      </c>
      <c r="E909" s="11">
        <v>10</v>
      </c>
      <c r="F909" s="11">
        <v>18</v>
      </c>
      <c r="G909">
        <v>2</v>
      </c>
      <c r="H909">
        <v>7</v>
      </c>
      <c r="I909" t="s">
        <v>1144</v>
      </c>
      <c r="J909" s="11">
        <f t="shared" si="42"/>
        <v>16</v>
      </c>
      <c r="K909" s="11">
        <f t="shared" si="43"/>
        <v>36</v>
      </c>
      <c r="L909" s="3">
        <f t="shared" si="44"/>
        <v>0.8</v>
      </c>
    </row>
    <row r="910" spans="1:12" x14ac:dyDescent="0.25">
      <c r="A910">
        <v>357</v>
      </c>
      <c r="B910">
        <v>17</v>
      </c>
      <c r="C910" t="s">
        <v>206</v>
      </c>
      <c r="D910" t="s">
        <v>1164</v>
      </c>
      <c r="E910" s="11">
        <v>15</v>
      </c>
      <c r="F910" s="11">
        <v>25</v>
      </c>
      <c r="G910">
        <v>1</v>
      </c>
      <c r="H910">
        <v>12</v>
      </c>
      <c r="I910" t="s">
        <v>1144</v>
      </c>
      <c r="J910" s="11">
        <f t="shared" si="42"/>
        <v>10</v>
      </c>
      <c r="K910" s="11">
        <f t="shared" si="43"/>
        <v>25</v>
      </c>
      <c r="L910" s="3">
        <f t="shared" si="44"/>
        <v>0.66666666666666674</v>
      </c>
    </row>
    <row r="911" spans="1:12" x14ac:dyDescent="0.25">
      <c r="A911">
        <v>357</v>
      </c>
      <c r="B911">
        <v>17</v>
      </c>
      <c r="C911" t="s">
        <v>252</v>
      </c>
      <c r="D911" t="s">
        <v>1159</v>
      </c>
      <c r="E911" s="11">
        <v>12</v>
      </c>
      <c r="F911" s="11">
        <v>20</v>
      </c>
      <c r="G911">
        <v>2</v>
      </c>
      <c r="H911">
        <v>5</v>
      </c>
      <c r="I911" t="s">
        <v>1146</v>
      </c>
      <c r="J911" s="11">
        <f t="shared" si="42"/>
        <v>16</v>
      </c>
      <c r="K911" s="11">
        <f t="shared" si="43"/>
        <v>40</v>
      </c>
      <c r="L911" s="3">
        <f t="shared" si="44"/>
        <v>0.66666666666666674</v>
      </c>
    </row>
    <row r="912" spans="1:12" x14ac:dyDescent="0.25">
      <c r="A912">
        <v>357</v>
      </c>
      <c r="B912">
        <v>17</v>
      </c>
      <c r="C912" t="s">
        <v>181</v>
      </c>
      <c r="D912" t="s">
        <v>1148</v>
      </c>
      <c r="E912" s="11">
        <v>16</v>
      </c>
      <c r="F912" s="11">
        <v>27</v>
      </c>
      <c r="G912">
        <v>3</v>
      </c>
      <c r="H912">
        <v>31</v>
      </c>
      <c r="I912" t="s">
        <v>1146</v>
      </c>
      <c r="J912" s="11">
        <f t="shared" si="42"/>
        <v>33</v>
      </c>
      <c r="K912" s="11">
        <f t="shared" si="43"/>
        <v>81</v>
      </c>
      <c r="L912" s="3">
        <f t="shared" si="44"/>
        <v>0.6875</v>
      </c>
    </row>
    <row r="913" spans="1:12" x14ac:dyDescent="0.25">
      <c r="A913">
        <v>357</v>
      </c>
      <c r="B913">
        <v>17</v>
      </c>
      <c r="C913" t="s">
        <v>346</v>
      </c>
      <c r="D913" t="s">
        <v>1157</v>
      </c>
      <c r="E913" s="11">
        <v>13</v>
      </c>
      <c r="F913" s="11">
        <v>22</v>
      </c>
      <c r="G913">
        <v>1</v>
      </c>
      <c r="H913">
        <v>48</v>
      </c>
      <c r="I913" t="s">
        <v>1144</v>
      </c>
      <c r="J913" s="11">
        <f t="shared" si="42"/>
        <v>9</v>
      </c>
      <c r="K913" s="11">
        <f t="shared" si="43"/>
        <v>22</v>
      </c>
      <c r="L913" s="3">
        <f t="shared" si="44"/>
        <v>0.69230769230769229</v>
      </c>
    </row>
    <row r="914" spans="1:12" x14ac:dyDescent="0.25">
      <c r="A914">
        <v>358</v>
      </c>
      <c r="B914">
        <v>13</v>
      </c>
      <c r="C914" t="s">
        <v>267</v>
      </c>
      <c r="D914" t="s">
        <v>1163</v>
      </c>
      <c r="E914" s="11">
        <v>15</v>
      </c>
      <c r="F914" s="11">
        <v>26</v>
      </c>
      <c r="G914">
        <v>2</v>
      </c>
      <c r="H914">
        <v>50</v>
      </c>
      <c r="I914" t="s">
        <v>1144</v>
      </c>
      <c r="J914" s="11">
        <f t="shared" si="42"/>
        <v>22</v>
      </c>
      <c r="K914" s="11">
        <f t="shared" si="43"/>
        <v>52</v>
      </c>
      <c r="L914" s="3">
        <f t="shared" si="44"/>
        <v>0.73333333333333339</v>
      </c>
    </row>
    <row r="915" spans="1:12" x14ac:dyDescent="0.25">
      <c r="A915">
        <v>358</v>
      </c>
      <c r="B915">
        <v>13</v>
      </c>
      <c r="C915" t="s">
        <v>128</v>
      </c>
      <c r="D915" t="s">
        <v>1162</v>
      </c>
      <c r="E915" s="11">
        <v>10</v>
      </c>
      <c r="F915" s="11">
        <v>18</v>
      </c>
      <c r="G915">
        <v>3</v>
      </c>
      <c r="H915">
        <v>50</v>
      </c>
      <c r="I915" t="s">
        <v>1146</v>
      </c>
      <c r="J915" s="11">
        <f t="shared" si="42"/>
        <v>24</v>
      </c>
      <c r="K915" s="11">
        <f t="shared" si="43"/>
        <v>54</v>
      </c>
      <c r="L915" s="3">
        <f t="shared" si="44"/>
        <v>0.8</v>
      </c>
    </row>
    <row r="916" spans="1:12" x14ac:dyDescent="0.25">
      <c r="A916">
        <v>358</v>
      </c>
      <c r="B916">
        <v>13</v>
      </c>
      <c r="C916" t="s">
        <v>252</v>
      </c>
      <c r="D916" t="s">
        <v>1159</v>
      </c>
      <c r="E916" s="11">
        <v>12</v>
      </c>
      <c r="F916" s="11">
        <v>20</v>
      </c>
      <c r="G916">
        <v>3</v>
      </c>
      <c r="H916">
        <v>52</v>
      </c>
      <c r="I916" t="s">
        <v>1144</v>
      </c>
      <c r="J916" s="11">
        <f t="shared" si="42"/>
        <v>24</v>
      </c>
      <c r="K916" s="11">
        <f t="shared" si="43"/>
        <v>60</v>
      </c>
      <c r="L916" s="3">
        <f t="shared" si="44"/>
        <v>0.66666666666666674</v>
      </c>
    </row>
    <row r="917" spans="1:12" x14ac:dyDescent="0.25">
      <c r="A917">
        <v>359</v>
      </c>
      <c r="B917">
        <v>11</v>
      </c>
      <c r="C917" t="s">
        <v>346</v>
      </c>
      <c r="D917" t="s">
        <v>1157</v>
      </c>
      <c r="E917" s="11">
        <v>13</v>
      </c>
      <c r="F917" s="11">
        <v>22</v>
      </c>
      <c r="G917">
        <v>1</v>
      </c>
      <c r="H917">
        <v>26</v>
      </c>
      <c r="I917" t="s">
        <v>1146</v>
      </c>
      <c r="J917" s="11">
        <f t="shared" si="42"/>
        <v>9</v>
      </c>
      <c r="K917" s="11">
        <f t="shared" si="43"/>
        <v>22</v>
      </c>
      <c r="L917" s="3">
        <f t="shared" si="44"/>
        <v>0.69230769230769229</v>
      </c>
    </row>
    <row r="918" spans="1:12" x14ac:dyDescent="0.25">
      <c r="A918">
        <v>359</v>
      </c>
      <c r="B918">
        <v>11</v>
      </c>
      <c r="C918" t="s">
        <v>68</v>
      </c>
      <c r="D918" t="s">
        <v>1153</v>
      </c>
      <c r="E918" s="11">
        <v>16</v>
      </c>
      <c r="F918" s="11">
        <v>28</v>
      </c>
      <c r="G918">
        <v>3</v>
      </c>
      <c r="H918">
        <v>57</v>
      </c>
      <c r="I918" t="s">
        <v>1146</v>
      </c>
      <c r="J918" s="11">
        <f t="shared" si="42"/>
        <v>36</v>
      </c>
      <c r="K918" s="11">
        <f t="shared" si="43"/>
        <v>84</v>
      </c>
      <c r="L918" s="3">
        <f t="shared" si="44"/>
        <v>0.75</v>
      </c>
    </row>
    <row r="919" spans="1:12" x14ac:dyDescent="0.25">
      <c r="A919">
        <v>359</v>
      </c>
      <c r="B919">
        <v>11</v>
      </c>
      <c r="C919" t="s">
        <v>62</v>
      </c>
      <c r="D919" t="s">
        <v>1151</v>
      </c>
      <c r="E919" s="11">
        <v>17</v>
      </c>
      <c r="F919" s="11">
        <v>29</v>
      </c>
      <c r="G919">
        <v>2</v>
      </c>
      <c r="H919">
        <v>12</v>
      </c>
      <c r="I919" t="s">
        <v>1146</v>
      </c>
      <c r="J919" s="11">
        <f t="shared" si="42"/>
        <v>24</v>
      </c>
      <c r="K919" s="11">
        <f t="shared" si="43"/>
        <v>58</v>
      </c>
      <c r="L919" s="3">
        <f t="shared" si="44"/>
        <v>0.70588235294117641</v>
      </c>
    </row>
    <row r="920" spans="1:12" x14ac:dyDescent="0.25">
      <c r="A920">
        <v>359</v>
      </c>
      <c r="B920">
        <v>11</v>
      </c>
      <c r="C920" t="s">
        <v>267</v>
      </c>
      <c r="D920" t="s">
        <v>1163</v>
      </c>
      <c r="E920" s="11">
        <v>15</v>
      </c>
      <c r="F920" s="11">
        <v>26</v>
      </c>
      <c r="G920">
        <v>1</v>
      </c>
      <c r="H920">
        <v>50</v>
      </c>
      <c r="I920" t="s">
        <v>1146</v>
      </c>
      <c r="J920" s="11">
        <f t="shared" si="42"/>
        <v>11</v>
      </c>
      <c r="K920" s="11">
        <f t="shared" si="43"/>
        <v>26</v>
      </c>
      <c r="L920" s="3">
        <f t="shared" si="44"/>
        <v>0.73333333333333339</v>
      </c>
    </row>
    <row r="921" spans="1:12" x14ac:dyDescent="0.25">
      <c r="A921">
        <v>360</v>
      </c>
      <c r="B921">
        <v>16</v>
      </c>
      <c r="C921" t="s">
        <v>113</v>
      </c>
      <c r="D921" t="s">
        <v>1161</v>
      </c>
      <c r="E921" s="11">
        <v>13</v>
      </c>
      <c r="F921" s="11">
        <v>21</v>
      </c>
      <c r="G921">
        <v>1</v>
      </c>
      <c r="H921">
        <v>42</v>
      </c>
      <c r="I921" t="s">
        <v>1144</v>
      </c>
      <c r="J921" s="11">
        <f t="shared" si="42"/>
        <v>8</v>
      </c>
      <c r="K921" s="11">
        <f t="shared" si="43"/>
        <v>21</v>
      </c>
      <c r="L921" s="3">
        <f t="shared" si="44"/>
        <v>0.61538461538461542</v>
      </c>
    </row>
    <row r="922" spans="1:12" x14ac:dyDescent="0.25">
      <c r="A922">
        <v>360</v>
      </c>
      <c r="B922">
        <v>16</v>
      </c>
      <c r="C922" t="s">
        <v>111</v>
      </c>
      <c r="D922" t="s">
        <v>1145</v>
      </c>
      <c r="E922" s="11">
        <v>18</v>
      </c>
      <c r="F922" s="11">
        <v>30</v>
      </c>
      <c r="G922">
        <v>3</v>
      </c>
      <c r="H922">
        <v>36</v>
      </c>
      <c r="I922" t="s">
        <v>1146</v>
      </c>
      <c r="J922" s="11">
        <f t="shared" si="42"/>
        <v>36</v>
      </c>
      <c r="K922" s="11">
        <f t="shared" si="43"/>
        <v>90</v>
      </c>
      <c r="L922" s="3">
        <f t="shared" si="44"/>
        <v>0.66666666666666674</v>
      </c>
    </row>
    <row r="923" spans="1:12" x14ac:dyDescent="0.25">
      <c r="A923">
        <v>360</v>
      </c>
      <c r="B923">
        <v>16</v>
      </c>
      <c r="C923" t="s">
        <v>267</v>
      </c>
      <c r="D923" t="s">
        <v>1163</v>
      </c>
      <c r="E923" s="11">
        <v>15</v>
      </c>
      <c r="F923" s="11">
        <v>26</v>
      </c>
      <c r="G923">
        <v>1</v>
      </c>
      <c r="H923">
        <v>51</v>
      </c>
      <c r="I923" t="s">
        <v>1146</v>
      </c>
      <c r="J923" s="11">
        <f t="shared" si="42"/>
        <v>11</v>
      </c>
      <c r="K923" s="11">
        <f t="shared" si="43"/>
        <v>26</v>
      </c>
      <c r="L923" s="3">
        <f t="shared" si="44"/>
        <v>0.73333333333333339</v>
      </c>
    </row>
    <row r="924" spans="1:12" x14ac:dyDescent="0.25">
      <c r="A924">
        <v>360</v>
      </c>
      <c r="B924">
        <v>16</v>
      </c>
      <c r="C924" t="s">
        <v>425</v>
      </c>
      <c r="D924" t="s">
        <v>1156</v>
      </c>
      <c r="E924" s="11">
        <v>19</v>
      </c>
      <c r="F924" s="11">
        <v>32</v>
      </c>
      <c r="G924">
        <v>3</v>
      </c>
      <c r="H924">
        <v>30</v>
      </c>
      <c r="I924" t="s">
        <v>1146</v>
      </c>
      <c r="J924" s="11">
        <f t="shared" si="42"/>
        <v>39</v>
      </c>
      <c r="K924" s="11">
        <f t="shared" si="43"/>
        <v>96</v>
      </c>
      <c r="L924" s="3">
        <f t="shared" si="44"/>
        <v>0.68421052631578938</v>
      </c>
    </row>
    <row r="925" spans="1:12" x14ac:dyDescent="0.25">
      <c r="A925">
        <v>361</v>
      </c>
      <c r="B925">
        <v>16</v>
      </c>
      <c r="C925" t="s">
        <v>62</v>
      </c>
      <c r="D925" t="s">
        <v>1151</v>
      </c>
      <c r="E925" s="11">
        <v>17</v>
      </c>
      <c r="F925" s="11">
        <v>29</v>
      </c>
      <c r="G925">
        <v>1</v>
      </c>
      <c r="H925">
        <v>58</v>
      </c>
      <c r="I925" t="s">
        <v>1144</v>
      </c>
      <c r="J925" s="11">
        <f t="shared" si="42"/>
        <v>12</v>
      </c>
      <c r="K925" s="11">
        <f t="shared" si="43"/>
        <v>29</v>
      </c>
      <c r="L925" s="3">
        <f t="shared" si="44"/>
        <v>0.70588235294117641</v>
      </c>
    </row>
    <row r="926" spans="1:12" x14ac:dyDescent="0.25">
      <c r="A926">
        <v>361</v>
      </c>
      <c r="B926">
        <v>16</v>
      </c>
      <c r="C926" t="s">
        <v>270</v>
      </c>
      <c r="D926" t="s">
        <v>1143</v>
      </c>
      <c r="E926" s="11">
        <v>14</v>
      </c>
      <c r="F926" s="11">
        <v>24</v>
      </c>
      <c r="G926">
        <v>3</v>
      </c>
      <c r="H926">
        <v>54</v>
      </c>
      <c r="I926" t="s">
        <v>1146</v>
      </c>
      <c r="J926" s="11">
        <f t="shared" si="42"/>
        <v>30</v>
      </c>
      <c r="K926" s="11">
        <f t="shared" si="43"/>
        <v>72</v>
      </c>
      <c r="L926" s="3">
        <f t="shared" si="44"/>
        <v>0.71428571428571419</v>
      </c>
    </row>
    <row r="927" spans="1:12" x14ac:dyDescent="0.25">
      <c r="A927">
        <v>362</v>
      </c>
      <c r="B927">
        <v>15</v>
      </c>
      <c r="C927" t="s">
        <v>252</v>
      </c>
      <c r="D927" t="s">
        <v>1159</v>
      </c>
      <c r="E927" s="11">
        <v>12</v>
      </c>
      <c r="F927" s="11">
        <v>20</v>
      </c>
      <c r="G927">
        <v>1</v>
      </c>
      <c r="H927">
        <v>41</v>
      </c>
      <c r="I927" t="s">
        <v>1144</v>
      </c>
      <c r="J927" s="11">
        <f t="shared" si="42"/>
        <v>8</v>
      </c>
      <c r="K927" s="11">
        <f t="shared" si="43"/>
        <v>20</v>
      </c>
      <c r="L927" s="3">
        <f t="shared" si="44"/>
        <v>0.66666666666666674</v>
      </c>
    </row>
    <row r="928" spans="1:12" x14ac:dyDescent="0.25">
      <c r="A928">
        <v>362</v>
      </c>
      <c r="B928">
        <v>15</v>
      </c>
      <c r="C928" t="s">
        <v>270</v>
      </c>
      <c r="D928" t="s">
        <v>1143</v>
      </c>
      <c r="E928" s="11">
        <v>14</v>
      </c>
      <c r="F928" s="11">
        <v>24</v>
      </c>
      <c r="G928">
        <v>1</v>
      </c>
      <c r="H928">
        <v>58</v>
      </c>
      <c r="I928" t="s">
        <v>1144</v>
      </c>
      <c r="J928" s="11">
        <f t="shared" si="42"/>
        <v>10</v>
      </c>
      <c r="K928" s="11">
        <f t="shared" si="43"/>
        <v>24</v>
      </c>
      <c r="L928" s="3">
        <f t="shared" si="44"/>
        <v>0.71428571428571419</v>
      </c>
    </row>
    <row r="929" spans="1:12" x14ac:dyDescent="0.25">
      <c r="A929">
        <v>362</v>
      </c>
      <c r="B929">
        <v>15</v>
      </c>
      <c r="C929" t="s">
        <v>128</v>
      </c>
      <c r="D929" t="s">
        <v>1162</v>
      </c>
      <c r="E929" s="11">
        <v>10</v>
      </c>
      <c r="F929" s="11">
        <v>18</v>
      </c>
      <c r="G929">
        <v>1</v>
      </c>
      <c r="H929">
        <v>24</v>
      </c>
      <c r="I929" t="s">
        <v>1144</v>
      </c>
      <c r="J929" s="11">
        <f t="shared" si="42"/>
        <v>8</v>
      </c>
      <c r="K929" s="11">
        <f t="shared" si="43"/>
        <v>18</v>
      </c>
      <c r="L929" s="3">
        <f t="shared" si="44"/>
        <v>0.8</v>
      </c>
    </row>
    <row r="930" spans="1:12" x14ac:dyDescent="0.25">
      <c r="A930">
        <v>363</v>
      </c>
      <c r="B930">
        <v>5</v>
      </c>
      <c r="C930" t="s">
        <v>111</v>
      </c>
      <c r="D930" t="s">
        <v>1145</v>
      </c>
      <c r="E930" s="11">
        <v>18</v>
      </c>
      <c r="F930" s="11">
        <v>30</v>
      </c>
      <c r="G930">
        <v>1</v>
      </c>
      <c r="H930">
        <v>48</v>
      </c>
      <c r="I930" t="s">
        <v>1144</v>
      </c>
      <c r="J930" s="11">
        <f t="shared" si="42"/>
        <v>12</v>
      </c>
      <c r="K930" s="11">
        <f t="shared" si="43"/>
        <v>30</v>
      </c>
      <c r="L930" s="3">
        <f t="shared" si="44"/>
        <v>0.66666666666666674</v>
      </c>
    </row>
    <row r="931" spans="1:12" x14ac:dyDescent="0.25">
      <c r="A931">
        <v>363</v>
      </c>
      <c r="B931">
        <v>5</v>
      </c>
      <c r="C931" t="s">
        <v>270</v>
      </c>
      <c r="D931" t="s">
        <v>1143</v>
      </c>
      <c r="E931" s="11">
        <v>14</v>
      </c>
      <c r="F931" s="11">
        <v>24</v>
      </c>
      <c r="G931">
        <v>3</v>
      </c>
      <c r="H931">
        <v>41</v>
      </c>
      <c r="I931" t="s">
        <v>1146</v>
      </c>
      <c r="J931" s="11">
        <f t="shared" si="42"/>
        <v>30</v>
      </c>
      <c r="K931" s="11">
        <f t="shared" si="43"/>
        <v>72</v>
      </c>
      <c r="L931" s="3">
        <f t="shared" si="44"/>
        <v>0.71428571428571419</v>
      </c>
    </row>
    <row r="932" spans="1:12" x14ac:dyDescent="0.25">
      <c r="A932">
        <v>363</v>
      </c>
      <c r="B932">
        <v>5</v>
      </c>
      <c r="C932" t="s">
        <v>117</v>
      </c>
      <c r="D932" t="s">
        <v>1150</v>
      </c>
      <c r="E932" s="11">
        <v>22</v>
      </c>
      <c r="F932" s="11">
        <v>36</v>
      </c>
      <c r="G932">
        <v>2</v>
      </c>
      <c r="H932">
        <v>42</v>
      </c>
      <c r="I932" t="s">
        <v>1144</v>
      </c>
      <c r="J932" s="11">
        <f t="shared" si="42"/>
        <v>28</v>
      </c>
      <c r="K932" s="11">
        <f t="shared" si="43"/>
        <v>72</v>
      </c>
      <c r="L932" s="3">
        <f t="shared" si="44"/>
        <v>0.63636363636363646</v>
      </c>
    </row>
    <row r="933" spans="1:12" x14ac:dyDescent="0.25">
      <c r="A933">
        <v>363</v>
      </c>
      <c r="B933">
        <v>5</v>
      </c>
      <c r="C933" t="s">
        <v>450</v>
      </c>
      <c r="D933" t="s">
        <v>1152</v>
      </c>
      <c r="E933" s="11">
        <v>20</v>
      </c>
      <c r="F933" s="11">
        <v>33</v>
      </c>
      <c r="G933">
        <v>2</v>
      </c>
      <c r="H933">
        <v>18</v>
      </c>
      <c r="I933" t="s">
        <v>1144</v>
      </c>
      <c r="J933" s="11">
        <f t="shared" si="42"/>
        <v>26</v>
      </c>
      <c r="K933" s="11">
        <f t="shared" si="43"/>
        <v>66</v>
      </c>
      <c r="L933" s="3">
        <f t="shared" si="44"/>
        <v>0.64999999999999991</v>
      </c>
    </row>
    <row r="934" spans="1:12" x14ac:dyDescent="0.25">
      <c r="A934">
        <v>364</v>
      </c>
      <c r="B934">
        <v>15</v>
      </c>
      <c r="C934" t="s">
        <v>68</v>
      </c>
      <c r="D934" t="s">
        <v>1153</v>
      </c>
      <c r="E934" s="11">
        <v>16</v>
      </c>
      <c r="F934" s="11">
        <v>28</v>
      </c>
      <c r="G934">
        <v>2</v>
      </c>
      <c r="H934">
        <v>52</v>
      </c>
      <c r="I934" t="s">
        <v>1144</v>
      </c>
      <c r="J934" s="11">
        <f t="shared" si="42"/>
        <v>24</v>
      </c>
      <c r="K934" s="11">
        <f t="shared" si="43"/>
        <v>56</v>
      </c>
      <c r="L934" s="3">
        <f t="shared" si="44"/>
        <v>0.75</v>
      </c>
    </row>
    <row r="935" spans="1:12" x14ac:dyDescent="0.25">
      <c r="A935">
        <v>364</v>
      </c>
      <c r="B935">
        <v>15</v>
      </c>
      <c r="C935" t="s">
        <v>346</v>
      </c>
      <c r="D935" t="s">
        <v>1157</v>
      </c>
      <c r="E935" s="11">
        <v>13</v>
      </c>
      <c r="F935" s="11">
        <v>22</v>
      </c>
      <c r="G935">
        <v>1</v>
      </c>
      <c r="H935">
        <v>20</v>
      </c>
      <c r="I935" t="s">
        <v>1144</v>
      </c>
      <c r="J935" s="11">
        <f t="shared" si="42"/>
        <v>9</v>
      </c>
      <c r="K935" s="11">
        <f t="shared" si="43"/>
        <v>22</v>
      </c>
      <c r="L935" s="3">
        <f t="shared" si="44"/>
        <v>0.69230769230769229</v>
      </c>
    </row>
    <row r="936" spans="1:12" x14ac:dyDescent="0.25">
      <c r="A936">
        <v>364</v>
      </c>
      <c r="B936">
        <v>15</v>
      </c>
      <c r="C936" t="s">
        <v>206</v>
      </c>
      <c r="D936" t="s">
        <v>1164</v>
      </c>
      <c r="E936" s="11">
        <v>15</v>
      </c>
      <c r="F936" s="11">
        <v>25</v>
      </c>
      <c r="G936">
        <v>2</v>
      </c>
      <c r="H936">
        <v>14</v>
      </c>
      <c r="I936" t="s">
        <v>1144</v>
      </c>
      <c r="J936" s="11">
        <f t="shared" si="42"/>
        <v>20</v>
      </c>
      <c r="K936" s="11">
        <f t="shared" si="43"/>
        <v>50</v>
      </c>
      <c r="L936" s="3">
        <f t="shared" si="44"/>
        <v>0.66666666666666674</v>
      </c>
    </row>
    <row r="937" spans="1:12" x14ac:dyDescent="0.25">
      <c r="A937">
        <v>364</v>
      </c>
      <c r="B937">
        <v>15</v>
      </c>
      <c r="C937" t="s">
        <v>62</v>
      </c>
      <c r="D937" t="s">
        <v>1151</v>
      </c>
      <c r="E937" s="11">
        <v>17</v>
      </c>
      <c r="F937" s="11">
        <v>29</v>
      </c>
      <c r="G937">
        <v>1</v>
      </c>
      <c r="H937">
        <v>26</v>
      </c>
      <c r="I937" t="s">
        <v>1144</v>
      </c>
      <c r="J937" s="11">
        <f t="shared" si="42"/>
        <v>12</v>
      </c>
      <c r="K937" s="11">
        <f t="shared" si="43"/>
        <v>29</v>
      </c>
      <c r="L937" s="3">
        <f t="shared" si="44"/>
        <v>0.70588235294117641</v>
      </c>
    </row>
    <row r="938" spans="1:12" x14ac:dyDescent="0.25">
      <c r="A938">
        <v>365</v>
      </c>
      <c r="B938">
        <v>4</v>
      </c>
      <c r="C938" t="s">
        <v>117</v>
      </c>
      <c r="D938" t="s">
        <v>1150</v>
      </c>
      <c r="E938" s="11">
        <v>22</v>
      </c>
      <c r="F938" s="11">
        <v>36</v>
      </c>
      <c r="G938">
        <v>3</v>
      </c>
      <c r="H938">
        <v>25</v>
      </c>
      <c r="I938" t="s">
        <v>1146</v>
      </c>
      <c r="J938" s="11">
        <f t="shared" si="42"/>
        <v>42</v>
      </c>
      <c r="K938" s="11">
        <f t="shared" si="43"/>
        <v>108</v>
      </c>
      <c r="L938" s="3">
        <f t="shared" si="44"/>
        <v>0.63636363636363646</v>
      </c>
    </row>
    <row r="939" spans="1:12" x14ac:dyDescent="0.25">
      <c r="A939">
        <v>366</v>
      </c>
      <c r="B939">
        <v>17</v>
      </c>
      <c r="C939" t="s">
        <v>181</v>
      </c>
      <c r="D939" t="s">
        <v>1148</v>
      </c>
      <c r="E939" s="11">
        <v>16</v>
      </c>
      <c r="F939" s="11">
        <v>27</v>
      </c>
      <c r="G939">
        <v>2</v>
      </c>
      <c r="H939">
        <v>30</v>
      </c>
      <c r="I939" t="s">
        <v>1144</v>
      </c>
      <c r="J939" s="11">
        <f t="shared" si="42"/>
        <v>22</v>
      </c>
      <c r="K939" s="11">
        <f t="shared" si="43"/>
        <v>54</v>
      </c>
      <c r="L939" s="3">
        <f t="shared" si="44"/>
        <v>0.6875</v>
      </c>
    </row>
    <row r="940" spans="1:12" x14ac:dyDescent="0.25">
      <c r="A940">
        <v>366</v>
      </c>
      <c r="B940">
        <v>17</v>
      </c>
      <c r="C940" t="s">
        <v>44</v>
      </c>
      <c r="D940" t="s">
        <v>1155</v>
      </c>
      <c r="E940" s="11">
        <v>21</v>
      </c>
      <c r="F940" s="11">
        <v>35</v>
      </c>
      <c r="G940">
        <v>3</v>
      </c>
      <c r="H940">
        <v>51</v>
      </c>
      <c r="I940" t="s">
        <v>1146</v>
      </c>
      <c r="J940" s="11">
        <f t="shared" si="42"/>
        <v>42</v>
      </c>
      <c r="K940" s="11">
        <f t="shared" si="43"/>
        <v>105</v>
      </c>
      <c r="L940" s="3">
        <f t="shared" si="44"/>
        <v>0.66666666666666674</v>
      </c>
    </row>
    <row r="941" spans="1:12" x14ac:dyDescent="0.25">
      <c r="A941">
        <v>366</v>
      </c>
      <c r="B941">
        <v>17</v>
      </c>
      <c r="C941" t="s">
        <v>76</v>
      </c>
      <c r="D941" t="s">
        <v>1149</v>
      </c>
      <c r="E941" s="11">
        <v>25</v>
      </c>
      <c r="F941" s="11">
        <v>40</v>
      </c>
      <c r="G941">
        <v>2</v>
      </c>
      <c r="H941">
        <v>9</v>
      </c>
      <c r="I941" t="s">
        <v>1144</v>
      </c>
      <c r="J941" s="11">
        <f t="shared" si="42"/>
        <v>30</v>
      </c>
      <c r="K941" s="11">
        <f t="shared" si="43"/>
        <v>80</v>
      </c>
      <c r="L941" s="3">
        <f t="shared" si="44"/>
        <v>0.60000000000000009</v>
      </c>
    </row>
    <row r="942" spans="1:12" x14ac:dyDescent="0.25">
      <c r="A942">
        <v>367</v>
      </c>
      <c r="B942">
        <v>12</v>
      </c>
      <c r="C942" t="s">
        <v>267</v>
      </c>
      <c r="D942" t="s">
        <v>1163</v>
      </c>
      <c r="E942" s="11">
        <v>15</v>
      </c>
      <c r="F942" s="11">
        <v>26</v>
      </c>
      <c r="G942">
        <v>2</v>
      </c>
      <c r="H942">
        <v>34</v>
      </c>
      <c r="I942" t="s">
        <v>1146</v>
      </c>
      <c r="J942" s="11">
        <f t="shared" si="42"/>
        <v>22</v>
      </c>
      <c r="K942" s="11">
        <f t="shared" si="43"/>
        <v>52</v>
      </c>
      <c r="L942" s="3">
        <f t="shared" si="44"/>
        <v>0.73333333333333339</v>
      </c>
    </row>
    <row r="943" spans="1:12" x14ac:dyDescent="0.25">
      <c r="A943">
        <v>367</v>
      </c>
      <c r="B943">
        <v>12</v>
      </c>
      <c r="C943" t="s">
        <v>62</v>
      </c>
      <c r="D943" t="s">
        <v>1151</v>
      </c>
      <c r="E943" s="11">
        <v>17</v>
      </c>
      <c r="F943" s="11">
        <v>29</v>
      </c>
      <c r="G943">
        <v>1</v>
      </c>
      <c r="H943">
        <v>26</v>
      </c>
      <c r="I943" t="s">
        <v>1146</v>
      </c>
      <c r="J943" s="11">
        <f t="shared" si="42"/>
        <v>12</v>
      </c>
      <c r="K943" s="11">
        <f t="shared" si="43"/>
        <v>29</v>
      </c>
      <c r="L943" s="3">
        <f t="shared" si="44"/>
        <v>0.70588235294117641</v>
      </c>
    </row>
    <row r="944" spans="1:12" x14ac:dyDescent="0.25">
      <c r="A944">
        <v>367</v>
      </c>
      <c r="B944">
        <v>12</v>
      </c>
      <c r="C944" t="s">
        <v>252</v>
      </c>
      <c r="D944" t="s">
        <v>1159</v>
      </c>
      <c r="E944" s="11">
        <v>12</v>
      </c>
      <c r="F944" s="11">
        <v>20</v>
      </c>
      <c r="G944">
        <v>1</v>
      </c>
      <c r="H944">
        <v>13</v>
      </c>
      <c r="I944" t="s">
        <v>1146</v>
      </c>
      <c r="J944" s="11">
        <f t="shared" si="42"/>
        <v>8</v>
      </c>
      <c r="K944" s="11">
        <f t="shared" si="43"/>
        <v>20</v>
      </c>
      <c r="L944" s="3">
        <f t="shared" si="44"/>
        <v>0.66666666666666674</v>
      </c>
    </row>
    <row r="945" spans="1:12" x14ac:dyDescent="0.25">
      <c r="A945">
        <v>368</v>
      </c>
      <c r="B945">
        <v>13</v>
      </c>
      <c r="C945" t="s">
        <v>450</v>
      </c>
      <c r="D945" t="s">
        <v>1152</v>
      </c>
      <c r="E945" s="11">
        <v>20</v>
      </c>
      <c r="F945" s="11">
        <v>33</v>
      </c>
      <c r="G945">
        <v>3</v>
      </c>
      <c r="H945">
        <v>45</v>
      </c>
      <c r="I945" t="s">
        <v>1144</v>
      </c>
      <c r="J945" s="11">
        <f t="shared" si="42"/>
        <v>39</v>
      </c>
      <c r="K945" s="11">
        <f t="shared" si="43"/>
        <v>99</v>
      </c>
      <c r="L945" s="3">
        <f t="shared" si="44"/>
        <v>0.64999999999999991</v>
      </c>
    </row>
    <row r="946" spans="1:12" x14ac:dyDescent="0.25">
      <c r="A946">
        <v>368</v>
      </c>
      <c r="B946">
        <v>13</v>
      </c>
      <c r="C946" t="s">
        <v>270</v>
      </c>
      <c r="D946" t="s">
        <v>1143</v>
      </c>
      <c r="E946" s="11">
        <v>14</v>
      </c>
      <c r="F946" s="11">
        <v>24</v>
      </c>
      <c r="G946">
        <v>1</v>
      </c>
      <c r="H946">
        <v>40</v>
      </c>
      <c r="I946" t="s">
        <v>1146</v>
      </c>
      <c r="J946" s="11">
        <f t="shared" si="42"/>
        <v>10</v>
      </c>
      <c r="K946" s="11">
        <f t="shared" si="43"/>
        <v>24</v>
      </c>
      <c r="L946" s="3">
        <f t="shared" si="44"/>
        <v>0.71428571428571419</v>
      </c>
    </row>
    <row r="947" spans="1:12" x14ac:dyDescent="0.25">
      <c r="A947">
        <v>369</v>
      </c>
      <c r="B947">
        <v>20</v>
      </c>
      <c r="C947" t="s">
        <v>197</v>
      </c>
      <c r="D947" t="s">
        <v>1147</v>
      </c>
      <c r="E947" s="11">
        <v>19</v>
      </c>
      <c r="F947" s="11">
        <v>31</v>
      </c>
      <c r="G947">
        <v>2</v>
      </c>
      <c r="H947">
        <v>7</v>
      </c>
      <c r="I947" t="s">
        <v>1146</v>
      </c>
      <c r="J947" s="11">
        <f t="shared" si="42"/>
        <v>24</v>
      </c>
      <c r="K947" s="11">
        <f t="shared" si="43"/>
        <v>62</v>
      </c>
      <c r="L947" s="3">
        <f t="shared" si="44"/>
        <v>0.63157894736842102</v>
      </c>
    </row>
    <row r="948" spans="1:12" x14ac:dyDescent="0.25">
      <c r="A948">
        <v>369</v>
      </c>
      <c r="B948">
        <v>20</v>
      </c>
      <c r="C948" t="s">
        <v>342</v>
      </c>
      <c r="D948" t="s">
        <v>1160</v>
      </c>
      <c r="E948" s="11">
        <v>14</v>
      </c>
      <c r="F948" s="11">
        <v>23</v>
      </c>
      <c r="G948">
        <v>2</v>
      </c>
      <c r="H948">
        <v>7</v>
      </c>
      <c r="I948" t="s">
        <v>1146</v>
      </c>
      <c r="J948" s="11">
        <f t="shared" si="42"/>
        <v>18</v>
      </c>
      <c r="K948" s="11">
        <f t="shared" si="43"/>
        <v>46</v>
      </c>
      <c r="L948" s="3">
        <f t="shared" si="44"/>
        <v>0.64285714285714279</v>
      </c>
    </row>
    <row r="949" spans="1:12" x14ac:dyDescent="0.25">
      <c r="A949">
        <v>369</v>
      </c>
      <c r="B949">
        <v>20</v>
      </c>
      <c r="C949" t="s">
        <v>68</v>
      </c>
      <c r="D949" t="s">
        <v>1153</v>
      </c>
      <c r="E949" s="11">
        <v>16</v>
      </c>
      <c r="F949" s="11">
        <v>28</v>
      </c>
      <c r="G949">
        <v>2</v>
      </c>
      <c r="H949">
        <v>8</v>
      </c>
      <c r="I949" t="s">
        <v>1146</v>
      </c>
      <c r="J949" s="11">
        <f t="shared" si="42"/>
        <v>24</v>
      </c>
      <c r="K949" s="11">
        <f t="shared" si="43"/>
        <v>56</v>
      </c>
      <c r="L949" s="3">
        <f t="shared" si="44"/>
        <v>0.75</v>
      </c>
    </row>
    <row r="950" spans="1:12" x14ac:dyDescent="0.25">
      <c r="A950">
        <v>369</v>
      </c>
      <c r="B950">
        <v>20</v>
      </c>
      <c r="C950" t="s">
        <v>267</v>
      </c>
      <c r="D950" t="s">
        <v>1163</v>
      </c>
      <c r="E950" s="11">
        <v>15</v>
      </c>
      <c r="F950" s="11">
        <v>26</v>
      </c>
      <c r="G950">
        <v>3</v>
      </c>
      <c r="H950">
        <v>20</v>
      </c>
      <c r="I950" t="s">
        <v>1146</v>
      </c>
      <c r="J950" s="11">
        <f t="shared" si="42"/>
        <v>33</v>
      </c>
      <c r="K950" s="11">
        <f t="shared" si="43"/>
        <v>78</v>
      </c>
      <c r="L950" s="3">
        <f t="shared" si="44"/>
        <v>0.73333333333333339</v>
      </c>
    </row>
    <row r="951" spans="1:12" x14ac:dyDescent="0.25">
      <c r="A951">
        <v>370</v>
      </c>
      <c r="B951">
        <v>13</v>
      </c>
      <c r="C951" t="s">
        <v>117</v>
      </c>
      <c r="D951" t="s">
        <v>1150</v>
      </c>
      <c r="E951" s="11">
        <v>22</v>
      </c>
      <c r="F951" s="11">
        <v>36</v>
      </c>
      <c r="G951">
        <v>2</v>
      </c>
      <c r="H951">
        <v>33</v>
      </c>
      <c r="I951" t="s">
        <v>1146</v>
      </c>
      <c r="J951" s="11">
        <f t="shared" si="42"/>
        <v>28</v>
      </c>
      <c r="K951" s="11">
        <f t="shared" si="43"/>
        <v>72</v>
      </c>
      <c r="L951" s="3">
        <f t="shared" si="44"/>
        <v>0.63636363636363646</v>
      </c>
    </row>
    <row r="952" spans="1:12" x14ac:dyDescent="0.25">
      <c r="A952">
        <v>371</v>
      </c>
      <c r="B952">
        <v>4</v>
      </c>
      <c r="C952" t="s">
        <v>197</v>
      </c>
      <c r="D952" t="s">
        <v>1147</v>
      </c>
      <c r="E952" s="11">
        <v>19</v>
      </c>
      <c r="F952" s="11">
        <v>31</v>
      </c>
      <c r="G952">
        <v>2</v>
      </c>
      <c r="H952">
        <v>11</v>
      </c>
      <c r="I952" t="s">
        <v>1146</v>
      </c>
      <c r="J952" s="11">
        <f t="shared" si="42"/>
        <v>24</v>
      </c>
      <c r="K952" s="11">
        <f t="shared" si="43"/>
        <v>62</v>
      </c>
      <c r="L952" s="3">
        <f t="shared" si="44"/>
        <v>0.63157894736842102</v>
      </c>
    </row>
    <row r="953" spans="1:12" x14ac:dyDescent="0.25">
      <c r="A953">
        <v>371</v>
      </c>
      <c r="B953">
        <v>4</v>
      </c>
      <c r="C953" t="s">
        <v>117</v>
      </c>
      <c r="D953" t="s">
        <v>1150</v>
      </c>
      <c r="E953" s="11">
        <v>22</v>
      </c>
      <c r="F953" s="11">
        <v>36</v>
      </c>
      <c r="G953">
        <v>1</v>
      </c>
      <c r="H953">
        <v>13</v>
      </c>
      <c r="I953" t="s">
        <v>1144</v>
      </c>
      <c r="J953" s="11">
        <f t="shared" si="42"/>
        <v>14</v>
      </c>
      <c r="K953" s="11">
        <f t="shared" si="43"/>
        <v>36</v>
      </c>
      <c r="L953" s="3">
        <f t="shared" si="44"/>
        <v>0.63636363636363646</v>
      </c>
    </row>
    <row r="954" spans="1:12" x14ac:dyDescent="0.25">
      <c r="A954">
        <v>371</v>
      </c>
      <c r="B954">
        <v>4</v>
      </c>
      <c r="C954" t="s">
        <v>68</v>
      </c>
      <c r="D954" t="s">
        <v>1153</v>
      </c>
      <c r="E954" s="11">
        <v>16</v>
      </c>
      <c r="F954" s="11">
        <v>28</v>
      </c>
      <c r="G954">
        <v>2</v>
      </c>
      <c r="H954">
        <v>11</v>
      </c>
      <c r="I954" t="s">
        <v>1144</v>
      </c>
      <c r="J954" s="11">
        <f t="shared" si="42"/>
        <v>24</v>
      </c>
      <c r="K954" s="11">
        <f t="shared" si="43"/>
        <v>56</v>
      </c>
      <c r="L954" s="3">
        <f t="shared" si="44"/>
        <v>0.75</v>
      </c>
    </row>
    <row r="955" spans="1:12" x14ac:dyDescent="0.25">
      <c r="A955">
        <v>371</v>
      </c>
      <c r="B955">
        <v>4</v>
      </c>
      <c r="C955" t="s">
        <v>342</v>
      </c>
      <c r="D955" t="s">
        <v>1160</v>
      </c>
      <c r="E955" s="11">
        <v>14</v>
      </c>
      <c r="F955" s="11">
        <v>23</v>
      </c>
      <c r="G955">
        <v>2</v>
      </c>
      <c r="H955">
        <v>14</v>
      </c>
      <c r="I955" t="s">
        <v>1146</v>
      </c>
      <c r="J955" s="11">
        <f t="shared" si="42"/>
        <v>18</v>
      </c>
      <c r="K955" s="11">
        <f t="shared" si="43"/>
        <v>46</v>
      </c>
      <c r="L955" s="3">
        <f t="shared" si="44"/>
        <v>0.64285714285714279</v>
      </c>
    </row>
    <row r="956" spans="1:12" x14ac:dyDescent="0.25">
      <c r="A956">
        <v>372</v>
      </c>
      <c r="B956">
        <v>14</v>
      </c>
      <c r="C956" t="s">
        <v>128</v>
      </c>
      <c r="D956" t="s">
        <v>1162</v>
      </c>
      <c r="E956" s="11">
        <v>10</v>
      </c>
      <c r="F956" s="11">
        <v>18</v>
      </c>
      <c r="G956">
        <v>2</v>
      </c>
      <c r="H956">
        <v>22</v>
      </c>
      <c r="I956" t="s">
        <v>1144</v>
      </c>
      <c r="J956" s="11">
        <f t="shared" si="42"/>
        <v>16</v>
      </c>
      <c r="K956" s="11">
        <f t="shared" si="43"/>
        <v>36</v>
      </c>
      <c r="L956" s="3">
        <f t="shared" si="44"/>
        <v>0.8</v>
      </c>
    </row>
    <row r="957" spans="1:12" x14ac:dyDescent="0.25">
      <c r="A957">
        <v>373</v>
      </c>
      <c r="B957">
        <v>19</v>
      </c>
      <c r="C957" t="s">
        <v>113</v>
      </c>
      <c r="D957" t="s">
        <v>1161</v>
      </c>
      <c r="E957" s="11">
        <v>13</v>
      </c>
      <c r="F957" s="11">
        <v>21</v>
      </c>
      <c r="G957">
        <v>1</v>
      </c>
      <c r="H957">
        <v>41</v>
      </c>
      <c r="I957" t="s">
        <v>1146</v>
      </c>
      <c r="J957" s="11">
        <f t="shared" si="42"/>
        <v>8</v>
      </c>
      <c r="K957" s="11">
        <f t="shared" si="43"/>
        <v>21</v>
      </c>
      <c r="L957" s="3">
        <f t="shared" si="44"/>
        <v>0.61538461538461542</v>
      </c>
    </row>
    <row r="958" spans="1:12" x14ac:dyDescent="0.25">
      <c r="A958">
        <v>373</v>
      </c>
      <c r="B958">
        <v>19</v>
      </c>
      <c r="C958" t="s">
        <v>44</v>
      </c>
      <c r="D958" t="s">
        <v>1155</v>
      </c>
      <c r="E958" s="11">
        <v>21</v>
      </c>
      <c r="F958" s="11">
        <v>35</v>
      </c>
      <c r="G958">
        <v>1</v>
      </c>
      <c r="H958">
        <v>49</v>
      </c>
      <c r="I958" t="s">
        <v>1144</v>
      </c>
      <c r="J958" s="11">
        <f t="shared" si="42"/>
        <v>14</v>
      </c>
      <c r="K958" s="11">
        <f t="shared" si="43"/>
        <v>35</v>
      </c>
      <c r="L958" s="3">
        <f t="shared" si="44"/>
        <v>0.66666666666666674</v>
      </c>
    </row>
    <row r="959" spans="1:12" x14ac:dyDescent="0.25">
      <c r="A959">
        <v>373</v>
      </c>
      <c r="B959">
        <v>19</v>
      </c>
      <c r="C959" t="s">
        <v>346</v>
      </c>
      <c r="D959" t="s">
        <v>1157</v>
      </c>
      <c r="E959" s="11">
        <v>13</v>
      </c>
      <c r="F959" s="11">
        <v>22</v>
      </c>
      <c r="G959">
        <v>2</v>
      </c>
      <c r="H959">
        <v>17</v>
      </c>
      <c r="I959" t="s">
        <v>1146</v>
      </c>
      <c r="J959" s="11">
        <f t="shared" si="42"/>
        <v>18</v>
      </c>
      <c r="K959" s="11">
        <f t="shared" si="43"/>
        <v>44</v>
      </c>
      <c r="L959" s="3">
        <f t="shared" si="44"/>
        <v>0.69230769230769229</v>
      </c>
    </row>
    <row r="960" spans="1:12" x14ac:dyDescent="0.25">
      <c r="A960">
        <v>373</v>
      </c>
      <c r="B960">
        <v>19</v>
      </c>
      <c r="C960" t="s">
        <v>252</v>
      </c>
      <c r="D960" t="s">
        <v>1159</v>
      </c>
      <c r="E960" s="11">
        <v>12</v>
      </c>
      <c r="F960" s="11">
        <v>20</v>
      </c>
      <c r="G960">
        <v>3</v>
      </c>
      <c r="H960">
        <v>9</v>
      </c>
      <c r="I960" t="s">
        <v>1146</v>
      </c>
      <c r="J960" s="11">
        <f t="shared" si="42"/>
        <v>24</v>
      </c>
      <c r="K960" s="11">
        <f t="shared" si="43"/>
        <v>60</v>
      </c>
      <c r="L960" s="3">
        <f t="shared" si="44"/>
        <v>0.66666666666666674</v>
      </c>
    </row>
    <row r="961" spans="1:12" x14ac:dyDescent="0.25">
      <c r="A961">
        <v>374</v>
      </c>
      <c r="B961">
        <v>18</v>
      </c>
      <c r="C961" t="s">
        <v>44</v>
      </c>
      <c r="D961" t="s">
        <v>1155</v>
      </c>
      <c r="E961" s="11">
        <v>21</v>
      </c>
      <c r="F961" s="11">
        <v>35</v>
      </c>
      <c r="G961">
        <v>1</v>
      </c>
      <c r="H961">
        <v>9</v>
      </c>
      <c r="I961" t="s">
        <v>1146</v>
      </c>
      <c r="J961" s="11">
        <f t="shared" si="42"/>
        <v>14</v>
      </c>
      <c r="K961" s="11">
        <f t="shared" si="43"/>
        <v>35</v>
      </c>
      <c r="L961" s="3">
        <f t="shared" si="44"/>
        <v>0.66666666666666674</v>
      </c>
    </row>
    <row r="962" spans="1:12" x14ac:dyDescent="0.25">
      <c r="A962">
        <v>375</v>
      </c>
      <c r="B962">
        <v>18</v>
      </c>
      <c r="C962" t="s">
        <v>197</v>
      </c>
      <c r="D962" t="s">
        <v>1147</v>
      </c>
      <c r="E962" s="11">
        <v>19</v>
      </c>
      <c r="F962" s="11">
        <v>31</v>
      </c>
      <c r="G962">
        <v>3</v>
      </c>
      <c r="H962">
        <v>27</v>
      </c>
      <c r="I962" t="s">
        <v>1144</v>
      </c>
      <c r="J962" s="11">
        <f t="shared" si="42"/>
        <v>36</v>
      </c>
      <c r="K962" s="11">
        <f t="shared" si="43"/>
        <v>93</v>
      </c>
      <c r="L962" s="3">
        <f t="shared" si="44"/>
        <v>0.63157894736842102</v>
      </c>
    </row>
    <row r="963" spans="1:12" x14ac:dyDescent="0.25">
      <c r="A963">
        <v>376</v>
      </c>
      <c r="B963">
        <v>16</v>
      </c>
      <c r="C963" t="s">
        <v>342</v>
      </c>
      <c r="D963" t="s">
        <v>1160</v>
      </c>
      <c r="E963" s="11">
        <v>14</v>
      </c>
      <c r="F963" s="11">
        <v>23</v>
      </c>
      <c r="G963">
        <v>2</v>
      </c>
      <c r="H963">
        <v>5</v>
      </c>
      <c r="I963" t="s">
        <v>1146</v>
      </c>
      <c r="J963" s="11">
        <f t="shared" ref="J963:J1026" si="45">G963*(F963-E963)</f>
        <v>18</v>
      </c>
      <c r="K963" s="11">
        <f t="shared" ref="K963:K1026" si="46">F963*G963</f>
        <v>46</v>
      </c>
      <c r="L963" s="3">
        <f t="shared" ref="L963:L1026" si="47">(F963/E963)-1</f>
        <v>0.64285714285714279</v>
      </c>
    </row>
    <row r="964" spans="1:12" x14ac:dyDescent="0.25">
      <c r="A964">
        <v>377</v>
      </c>
      <c r="B964">
        <v>5</v>
      </c>
      <c r="C964" t="s">
        <v>88</v>
      </c>
      <c r="D964" t="s">
        <v>1158</v>
      </c>
      <c r="E964" s="11">
        <v>20</v>
      </c>
      <c r="F964" s="11">
        <v>34</v>
      </c>
      <c r="G964">
        <v>2</v>
      </c>
      <c r="H964">
        <v>13</v>
      </c>
      <c r="I964" t="s">
        <v>1144</v>
      </c>
      <c r="J964" s="11">
        <f t="shared" si="45"/>
        <v>28</v>
      </c>
      <c r="K964" s="11">
        <f t="shared" si="46"/>
        <v>68</v>
      </c>
      <c r="L964" s="3">
        <f t="shared" si="47"/>
        <v>0.7</v>
      </c>
    </row>
    <row r="965" spans="1:12" x14ac:dyDescent="0.25">
      <c r="A965">
        <v>377</v>
      </c>
      <c r="B965">
        <v>5</v>
      </c>
      <c r="C965" t="s">
        <v>425</v>
      </c>
      <c r="D965" t="s">
        <v>1156</v>
      </c>
      <c r="E965" s="11">
        <v>19</v>
      </c>
      <c r="F965" s="11">
        <v>32</v>
      </c>
      <c r="G965">
        <v>1</v>
      </c>
      <c r="H965">
        <v>33</v>
      </c>
      <c r="I965" t="s">
        <v>1144</v>
      </c>
      <c r="J965" s="11">
        <f t="shared" si="45"/>
        <v>13</v>
      </c>
      <c r="K965" s="11">
        <f t="shared" si="46"/>
        <v>32</v>
      </c>
      <c r="L965" s="3">
        <f t="shared" si="47"/>
        <v>0.68421052631578938</v>
      </c>
    </row>
    <row r="966" spans="1:12" x14ac:dyDescent="0.25">
      <c r="A966">
        <v>378</v>
      </c>
      <c r="B966">
        <v>3</v>
      </c>
      <c r="C966" t="s">
        <v>111</v>
      </c>
      <c r="D966" t="s">
        <v>1145</v>
      </c>
      <c r="E966" s="11">
        <v>18</v>
      </c>
      <c r="F966" s="11">
        <v>30</v>
      </c>
      <c r="G966">
        <v>1</v>
      </c>
      <c r="H966">
        <v>14</v>
      </c>
      <c r="I966" t="s">
        <v>1146</v>
      </c>
      <c r="J966" s="11">
        <f t="shared" si="45"/>
        <v>12</v>
      </c>
      <c r="K966" s="11">
        <f t="shared" si="46"/>
        <v>30</v>
      </c>
      <c r="L966" s="3">
        <f t="shared" si="47"/>
        <v>0.66666666666666674</v>
      </c>
    </row>
    <row r="967" spans="1:12" x14ac:dyDescent="0.25">
      <c r="A967">
        <v>378</v>
      </c>
      <c r="B967">
        <v>3</v>
      </c>
      <c r="C967" t="s">
        <v>191</v>
      </c>
      <c r="D967" t="s">
        <v>1154</v>
      </c>
      <c r="E967" s="11">
        <v>11</v>
      </c>
      <c r="F967" s="11">
        <v>19</v>
      </c>
      <c r="G967">
        <v>1</v>
      </c>
      <c r="H967">
        <v>7</v>
      </c>
      <c r="I967" t="s">
        <v>1146</v>
      </c>
      <c r="J967" s="11">
        <f t="shared" si="45"/>
        <v>8</v>
      </c>
      <c r="K967" s="11">
        <f t="shared" si="46"/>
        <v>19</v>
      </c>
      <c r="L967" s="3">
        <f t="shared" si="47"/>
        <v>0.72727272727272729</v>
      </c>
    </row>
    <row r="968" spans="1:12" x14ac:dyDescent="0.25">
      <c r="A968">
        <v>379</v>
      </c>
      <c r="B968">
        <v>4</v>
      </c>
      <c r="C968" t="s">
        <v>44</v>
      </c>
      <c r="D968" t="s">
        <v>1155</v>
      </c>
      <c r="E968" s="11">
        <v>21</v>
      </c>
      <c r="F968" s="11">
        <v>35</v>
      </c>
      <c r="G968">
        <v>2</v>
      </c>
      <c r="H968">
        <v>6</v>
      </c>
      <c r="I968" t="s">
        <v>1144</v>
      </c>
      <c r="J968" s="11">
        <f t="shared" si="45"/>
        <v>28</v>
      </c>
      <c r="K968" s="11">
        <f t="shared" si="46"/>
        <v>70</v>
      </c>
      <c r="L968" s="3">
        <f t="shared" si="47"/>
        <v>0.66666666666666674</v>
      </c>
    </row>
    <row r="969" spans="1:12" x14ac:dyDescent="0.25">
      <c r="A969">
        <v>380</v>
      </c>
      <c r="B969">
        <v>5</v>
      </c>
      <c r="C969" t="s">
        <v>450</v>
      </c>
      <c r="D969" t="s">
        <v>1152</v>
      </c>
      <c r="E969" s="11">
        <v>20</v>
      </c>
      <c r="F969" s="11">
        <v>33</v>
      </c>
      <c r="G969">
        <v>3</v>
      </c>
      <c r="H969">
        <v>58</v>
      </c>
      <c r="I969" t="s">
        <v>1144</v>
      </c>
      <c r="J969" s="11">
        <f t="shared" si="45"/>
        <v>39</v>
      </c>
      <c r="K969" s="11">
        <f t="shared" si="46"/>
        <v>99</v>
      </c>
      <c r="L969" s="3">
        <f t="shared" si="47"/>
        <v>0.64999999999999991</v>
      </c>
    </row>
    <row r="970" spans="1:12" x14ac:dyDescent="0.25">
      <c r="A970">
        <v>380</v>
      </c>
      <c r="B970">
        <v>5</v>
      </c>
      <c r="C970" t="s">
        <v>191</v>
      </c>
      <c r="D970" t="s">
        <v>1154</v>
      </c>
      <c r="E970" s="11">
        <v>11</v>
      </c>
      <c r="F970" s="11">
        <v>19</v>
      </c>
      <c r="G970">
        <v>2</v>
      </c>
      <c r="H970">
        <v>35</v>
      </c>
      <c r="I970" t="s">
        <v>1144</v>
      </c>
      <c r="J970" s="11">
        <f t="shared" si="45"/>
        <v>16</v>
      </c>
      <c r="K970" s="11">
        <f t="shared" si="46"/>
        <v>38</v>
      </c>
      <c r="L970" s="3">
        <f t="shared" si="47"/>
        <v>0.72727272727272729</v>
      </c>
    </row>
    <row r="971" spans="1:12" x14ac:dyDescent="0.25">
      <c r="A971">
        <v>381</v>
      </c>
      <c r="B971">
        <v>4</v>
      </c>
      <c r="C971" t="s">
        <v>267</v>
      </c>
      <c r="D971" t="s">
        <v>1163</v>
      </c>
      <c r="E971" s="11">
        <v>15</v>
      </c>
      <c r="F971" s="11">
        <v>26</v>
      </c>
      <c r="G971">
        <v>3</v>
      </c>
      <c r="H971">
        <v>35</v>
      </c>
      <c r="I971" t="s">
        <v>1144</v>
      </c>
      <c r="J971" s="11">
        <f t="shared" si="45"/>
        <v>33</v>
      </c>
      <c r="K971" s="11">
        <f t="shared" si="46"/>
        <v>78</v>
      </c>
      <c r="L971" s="3">
        <f t="shared" si="47"/>
        <v>0.73333333333333339</v>
      </c>
    </row>
    <row r="972" spans="1:12" x14ac:dyDescent="0.25">
      <c r="A972">
        <v>381</v>
      </c>
      <c r="B972">
        <v>4</v>
      </c>
      <c r="C972" t="s">
        <v>450</v>
      </c>
      <c r="D972" t="s">
        <v>1152</v>
      </c>
      <c r="E972" s="11">
        <v>20</v>
      </c>
      <c r="F972" s="11">
        <v>33</v>
      </c>
      <c r="G972">
        <v>2</v>
      </c>
      <c r="H972">
        <v>12</v>
      </c>
      <c r="I972" t="s">
        <v>1144</v>
      </c>
      <c r="J972" s="11">
        <f t="shared" si="45"/>
        <v>26</v>
      </c>
      <c r="K972" s="11">
        <f t="shared" si="46"/>
        <v>66</v>
      </c>
      <c r="L972" s="3">
        <f t="shared" si="47"/>
        <v>0.64999999999999991</v>
      </c>
    </row>
    <row r="973" spans="1:12" x14ac:dyDescent="0.25">
      <c r="A973">
        <v>382</v>
      </c>
      <c r="B973">
        <v>20</v>
      </c>
      <c r="C973" t="s">
        <v>62</v>
      </c>
      <c r="D973" t="s">
        <v>1151</v>
      </c>
      <c r="E973" s="11">
        <v>17</v>
      </c>
      <c r="F973" s="11">
        <v>29</v>
      </c>
      <c r="G973">
        <v>3</v>
      </c>
      <c r="H973">
        <v>54</v>
      </c>
      <c r="I973" t="s">
        <v>1146</v>
      </c>
      <c r="J973" s="11">
        <f t="shared" si="45"/>
        <v>36</v>
      </c>
      <c r="K973" s="11">
        <f t="shared" si="46"/>
        <v>87</v>
      </c>
      <c r="L973" s="3">
        <f t="shared" si="47"/>
        <v>0.70588235294117641</v>
      </c>
    </row>
    <row r="974" spans="1:12" x14ac:dyDescent="0.25">
      <c r="A974">
        <v>383</v>
      </c>
      <c r="B974">
        <v>6</v>
      </c>
      <c r="C974" t="s">
        <v>117</v>
      </c>
      <c r="D974" t="s">
        <v>1150</v>
      </c>
      <c r="E974" s="11">
        <v>22</v>
      </c>
      <c r="F974" s="11">
        <v>36</v>
      </c>
      <c r="G974">
        <v>3</v>
      </c>
      <c r="H974">
        <v>9</v>
      </c>
      <c r="I974" t="s">
        <v>1146</v>
      </c>
      <c r="J974" s="11">
        <f t="shared" si="45"/>
        <v>42</v>
      </c>
      <c r="K974" s="11">
        <f t="shared" si="46"/>
        <v>108</v>
      </c>
      <c r="L974" s="3">
        <f t="shared" si="47"/>
        <v>0.63636363636363646</v>
      </c>
    </row>
    <row r="975" spans="1:12" x14ac:dyDescent="0.25">
      <c r="A975">
        <v>384</v>
      </c>
      <c r="B975">
        <v>1</v>
      </c>
      <c r="C975" t="s">
        <v>128</v>
      </c>
      <c r="D975" t="s">
        <v>1162</v>
      </c>
      <c r="E975" s="11">
        <v>10</v>
      </c>
      <c r="F975" s="11">
        <v>18</v>
      </c>
      <c r="G975">
        <v>2</v>
      </c>
      <c r="H975">
        <v>26</v>
      </c>
      <c r="I975" t="s">
        <v>1144</v>
      </c>
      <c r="J975" s="11">
        <f t="shared" si="45"/>
        <v>16</v>
      </c>
      <c r="K975" s="11">
        <f t="shared" si="46"/>
        <v>36</v>
      </c>
      <c r="L975" s="3">
        <f t="shared" si="47"/>
        <v>0.8</v>
      </c>
    </row>
    <row r="976" spans="1:12" x14ac:dyDescent="0.25">
      <c r="A976">
        <v>384</v>
      </c>
      <c r="B976">
        <v>1</v>
      </c>
      <c r="C976" t="s">
        <v>191</v>
      </c>
      <c r="D976" t="s">
        <v>1154</v>
      </c>
      <c r="E976" s="11">
        <v>11</v>
      </c>
      <c r="F976" s="11">
        <v>19</v>
      </c>
      <c r="G976">
        <v>3</v>
      </c>
      <c r="H976">
        <v>35</v>
      </c>
      <c r="I976" t="s">
        <v>1146</v>
      </c>
      <c r="J976" s="11">
        <f t="shared" si="45"/>
        <v>24</v>
      </c>
      <c r="K976" s="11">
        <f t="shared" si="46"/>
        <v>57</v>
      </c>
      <c r="L976" s="3">
        <f t="shared" si="47"/>
        <v>0.72727272727272729</v>
      </c>
    </row>
    <row r="977" spans="1:12" x14ac:dyDescent="0.25">
      <c r="A977">
        <v>384</v>
      </c>
      <c r="B977">
        <v>1</v>
      </c>
      <c r="C977" t="s">
        <v>181</v>
      </c>
      <c r="D977" t="s">
        <v>1148</v>
      </c>
      <c r="E977" s="11">
        <v>16</v>
      </c>
      <c r="F977" s="11">
        <v>27</v>
      </c>
      <c r="G977">
        <v>1</v>
      </c>
      <c r="H977">
        <v>49</v>
      </c>
      <c r="I977" t="s">
        <v>1146</v>
      </c>
      <c r="J977" s="11">
        <f t="shared" si="45"/>
        <v>11</v>
      </c>
      <c r="K977" s="11">
        <f t="shared" si="46"/>
        <v>27</v>
      </c>
      <c r="L977" s="3">
        <f t="shared" si="47"/>
        <v>0.6875</v>
      </c>
    </row>
    <row r="978" spans="1:12" x14ac:dyDescent="0.25">
      <c r="A978">
        <v>385</v>
      </c>
      <c r="B978">
        <v>6</v>
      </c>
      <c r="C978" t="s">
        <v>111</v>
      </c>
      <c r="D978" t="s">
        <v>1145</v>
      </c>
      <c r="E978" s="11">
        <v>18</v>
      </c>
      <c r="F978" s="11">
        <v>30</v>
      </c>
      <c r="G978">
        <v>2</v>
      </c>
      <c r="H978">
        <v>22</v>
      </c>
      <c r="I978" t="s">
        <v>1144</v>
      </c>
      <c r="J978" s="11">
        <f t="shared" si="45"/>
        <v>24</v>
      </c>
      <c r="K978" s="11">
        <f t="shared" si="46"/>
        <v>60</v>
      </c>
      <c r="L978" s="3">
        <f t="shared" si="47"/>
        <v>0.66666666666666674</v>
      </c>
    </row>
    <row r="979" spans="1:12" x14ac:dyDescent="0.25">
      <c r="A979">
        <v>386</v>
      </c>
      <c r="B979">
        <v>5</v>
      </c>
      <c r="C979" t="s">
        <v>450</v>
      </c>
      <c r="D979" t="s">
        <v>1152</v>
      </c>
      <c r="E979" s="11">
        <v>20</v>
      </c>
      <c r="F979" s="11">
        <v>33</v>
      </c>
      <c r="G979">
        <v>3</v>
      </c>
      <c r="H979">
        <v>40</v>
      </c>
      <c r="I979" t="s">
        <v>1146</v>
      </c>
      <c r="J979" s="11">
        <f t="shared" si="45"/>
        <v>39</v>
      </c>
      <c r="K979" s="11">
        <f t="shared" si="46"/>
        <v>99</v>
      </c>
      <c r="L979" s="3">
        <f t="shared" si="47"/>
        <v>0.64999999999999991</v>
      </c>
    </row>
    <row r="980" spans="1:12" x14ac:dyDescent="0.25">
      <c r="A980">
        <v>387</v>
      </c>
      <c r="B980">
        <v>6</v>
      </c>
      <c r="C980" t="s">
        <v>197</v>
      </c>
      <c r="D980" t="s">
        <v>1147</v>
      </c>
      <c r="E980" s="11">
        <v>19</v>
      </c>
      <c r="F980" s="11">
        <v>31</v>
      </c>
      <c r="G980">
        <v>3</v>
      </c>
      <c r="H980">
        <v>18</v>
      </c>
      <c r="I980" t="s">
        <v>1146</v>
      </c>
      <c r="J980" s="11">
        <f t="shared" si="45"/>
        <v>36</v>
      </c>
      <c r="K980" s="11">
        <f t="shared" si="46"/>
        <v>93</v>
      </c>
      <c r="L980" s="3">
        <f t="shared" si="47"/>
        <v>0.63157894736842102</v>
      </c>
    </row>
    <row r="981" spans="1:12" x14ac:dyDescent="0.25">
      <c r="A981">
        <v>388</v>
      </c>
      <c r="B981">
        <v>18</v>
      </c>
      <c r="C981" t="s">
        <v>197</v>
      </c>
      <c r="D981" t="s">
        <v>1147</v>
      </c>
      <c r="E981" s="11">
        <v>19</v>
      </c>
      <c r="F981" s="11">
        <v>31</v>
      </c>
      <c r="G981">
        <v>2</v>
      </c>
      <c r="H981">
        <v>52</v>
      </c>
      <c r="I981" t="s">
        <v>1146</v>
      </c>
      <c r="J981" s="11">
        <f t="shared" si="45"/>
        <v>24</v>
      </c>
      <c r="K981" s="11">
        <f t="shared" si="46"/>
        <v>62</v>
      </c>
      <c r="L981" s="3">
        <f t="shared" si="47"/>
        <v>0.63157894736842102</v>
      </c>
    </row>
    <row r="982" spans="1:12" x14ac:dyDescent="0.25">
      <c r="A982">
        <v>388</v>
      </c>
      <c r="B982">
        <v>18</v>
      </c>
      <c r="C982" t="s">
        <v>117</v>
      </c>
      <c r="D982" t="s">
        <v>1150</v>
      </c>
      <c r="E982" s="11">
        <v>22</v>
      </c>
      <c r="F982" s="11">
        <v>36</v>
      </c>
      <c r="G982">
        <v>2</v>
      </c>
      <c r="H982">
        <v>37</v>
      </c>
      <c r="I982" t="s">
        <v>1144</v>
      </c>
      <c r="J982" s="11">
        <f t="shared" si="45"/>
        <v>28</v>
      </c>
      <c r="K982" s="11">
        <f t="shared" si="46"/>
        <v>72</v>
      </c>
      <c r="L982" s="3">
        <f t="shared" si="47"/>
        <v>0.63636363636363646</v>
      </c>
    </row>
    <row r="983" spans="1:12" x14ac:dyDescent="0.25">
      <c r="A983">
        <v>388</v>
      </c>
      <c r="B983">
        <v>18</v>
      </c>
      <c r="C983" t="s">
        <v>62</v>
      </c>
      <c r="D983" t="s">
        <v>1151</v>
      </c>
      <c r="E983" s="11">
        <v>17</v>
      </c>
      <c r="F983" s="11">
        <v>29</v>
      </c>
      <c r="G983">
        <v>2</v>
      </c>
      <c r="H983">
        <v>31</v>
      </c>
      <c r="I983" t="s">
        <v>1146</v>
      </c>
      <c r="J983" s="11">
        <f t="shared" si="45"/>
        <v>24</v>
      </c>
      <c r="K983" s="11">
        <f t="shared" si="46"/>
        <v>58</v>
      </c>
      <c r="L983" s="3">
        <f t="shared" si="47"/>
        <v>0.70588235294117641</v>
      </c>
    </row>
    <row r="984" spans="1:12" x14ac:dyDescent="0.25">
      <c r="A984">
        <v>388</v>
      </c>
      <c r="B984">
        <v>18</v>
      </c>
      <c r="C984" t="s">
        <v>450</v>
      </c>
      <c r="D984" t="s">
        <v>1152</v>
      </c>
      <c r="E984" s="11">
        <v>20</v>
      </c>
      <c r="F984" s="11">
        <v>33</v>
      </c>
      <c r="G984">
        <v>3</v>
      </c>
      <c r="H984">
        <v>51</v>
      </c>
      <c r="I984" t="s">
        <v>1146</v>
      </c>
      <c r="J984" s="11">
        <f t="shared" si="45"/>
        <v>39</v>
      </c>
      <c r="K984" s="11">
        <f t="shared" si="46"/>
        <v>99</v>
      </c>
      <c r="L984" s="3">
        <f t="shared" si="47"/>
        <v>0.64999999999999991</v>
      </c>
    </row>
    <row r="985" spans="1:12" x14ac:dyDescent="0.25">
      <c r="A985">
        <v>389</v>
      </c>
      <c r="B985">
        <v>19</v>
      </c>
      <c r="C985" t="s">
        <v>450</v>
      </c>
      <c r="D985" t="s">
        <v>1152</v>
      </c>
      <c r="E985" s="11">
        <v>20</v>
      </c>
      <c r="F985" s="11">
        <v>33</v>
      </c>
      <c r="G985">
        <v>1</v>
      </c>
      <c r="H985">
        <v>24</v>
      </c>
      <c r="I985" t="s">
        <v>1144</v>
      </c>
      <c r="J985" s="11">
        <f t="shared" si="45"/>
        <v>13</v>
      </c>
      <c r="K985" s="11">
        <f t="shared" si="46"/>
        <v>33</v>
      </c>
      <c r="L985" s="3">
        <f t="shared" si="47"/>
        <v>0.64999999999999991</v>
      </c>
    </row>
    <row r="986" spans="1:12" x14ac:dyDescent="0.25">
      <c r="A986">
        <v>390</v>
      </c>
      <c r="B986">
        <v>9</v>
      </c>
      <c r="C986" t="s">
        <v>346</v>
      </c>
      <c r="D986" t="s">
        <v>1157</v>
      </c>
      <c r="E986" s="11">
        <v>13</v>
      </c>
      <c r="F986" s="11">
        <v>22</v>
      </c>
      <c r="G986">
        <v>2</v>
      </c>
      <c r="H986">
        <v>52</v>
      </c>
      <c r="I986" t="s">
        <v>1146</v>
      </c>
      <c r="J986" s="11">
        <f t="shared" si="45"/>
        <v>18</v>
      </c>
      <c r="K986" s="11">
        <f t="shared" si="46"/>
        <v>44</v>
      </c>
      <c r="L986" s="3">
        <f t="shared" si="47"/>
        <v>0.69230769230769229</v>
      </c>
    </row>
    <row r="987" spans="1:12" x14ac:dyDescent="0.25">
      <c r="A987">
        <v>390</v>
      </c>
      <c r="B987">
        <v>9</v>
      </c>
      <c r="C987" t="s">
        <v>267</v>
      </c>
      <c r="D987" t="s">
        <v>1163</v>
      </c>
      <c r="E987" s="11">
        <v>15</v>
      </c>
      <c r="F987" s="11">
        <v>26</v>
      </c>
      <c r="G987">
        <v>3</v>
      </c>
      <c r="H987">
        <v>13</v>
      </c>
      <c r="I987" t="s">
        <v>1146</v>
      </c>
      <c r="J987" s="11">
        <f t="shared" si="45"/>
        <v>33</v>
      </c>
      <c r="K987" s="11">
        <f t="shared" si="46"/>
        <v>78</v>
      </c>
      <c r="L987" s="3">
        <f t="shared" si="47"/>
        <v>0.73333333333333339</v>
      </c>
    </row>
    <row r="988" spans="1:12" x14ac:dyDescent="0.25">
      <c r="A988">
        <v>390</v>
      </c>
      <c r="B988">
        <v>9</v>
      </c>
      <c r="C988" t="s">
        <v>113</v>
      </c>
      <c r="D988" t="s">
        <v>1161</v>
      </c>
      <c r="E988" s="11">
        <v>13</v>
      </c>
      <c r="F988" s="11">
        <v>21</v>
      </c>
      <c r="G988">
        <v>1</v>
      </c>
      <c r="H988">
        <v>28</v>
      </c>
      <c r="I988" t="s">
        <v>1146</v>
      </c>
      <c r="J988" s="11">
        <f t="shared" si="45"/>
        <v>8</v>
      </c>
      <c r="K988" s="11">
        <f t="shared" si="46"/>
        <v>21</v>
      </c>
      <c r="L988" s="3">
        <f t="shared" si="47"/>
        <v>0.61538461538461542</v>
      </c>
    </row>
    <row r="989" spans="1:12" x14ac:dyDescent="0.25">
      <c r="A989">
        <v>391</v>
      </c>
      <c r="B989">
        <v>15</v>
      </c>
      <c r="C989" t="s">
        <v>346</v>
      </c>
      <c r="D989" t="s">
        <v>1157</v>
      </c>
      <c r="E989" s="11">
        <v>13</v>
      </c>
      <c r="F989" s="11">
        <v>22</v>
      </c>
      <c r="G989">
        <v>1</v>
      </c>
      <c r="H989">
        <v>35</v>
      </c>
      <c r="I989" t="s">
        <v>1144</v>
      </c>
      <c r="J989" s="11">
        <f t="shared" si="45"/>
        <v>9</v>
      </c>
      <c r="K989" s="11">
        <f t="shared" si="46"/>
        <v>22</v>
      </c>
      <c r="L989" s="3">
        <f t="shared" si="47"/>
        <v>0.69230769230769229</v>
      </c>
    </row>
    <row r="990" spans="1:12" x14ac:dyDescent="0.25">
      <c r="A990">
        <v>392</v>
      </c>
      <c r="B990">
        <v>14</v>
      </c>
      <c r="C990" t="s">
        <v>425</v>
      </c>
      <c r="D990" t="s">
        <v>1156</v>
      </c>
      <c r="E990" s="11">
        <v>19</v>
      </c>
      <c r="F990" s="11">
        <v>32</v>
      </c>
      <c r="G990">
        <v>3</v>
      </c>
      <c r="H990">
        <v>17</v>
      </c>
      <c r="I990" t="s">
        <v>1144</v>
      </c>
      <c r="J990" s="11">
        <f t="shared" si="45"/>
        <v>39</v>
      </c>
      <c r="K990" s="11">
        <f t="shared" si="46"/>
        <v>96</v>
      </c>
      <c r="L990" s="3">
        <f t="shared" si="47"/>
        <v>0.68421052631578938</v>
      </c>
    </row>
    <row r="991" spans="1:12" x14ac:dyDescent="0.25">
      <c r="A991">
        <v>392</v>
      </c>
      <c r="B991">
        <v>14</v>
      </c>
      <c r="C991" t="s">
        <v>270</v>
      </c>
      <c r="D991" t="s">
        <v>1143</v>
      </c>
      <c r="E991" s="11">
        <v>14</v>
      </c>
      <c r="F991" s="11">
        <v>24</v>
      </c>
      <c r="G991">
        <v>1</v>
      </c>
      <c r="H991">
        <v>37</v>
      </c>
      <c r="I991" t="s">
        <v>1146</v>
      </c>
      <c r="J991" s="11">
        <f t="shared" si="45"/>
        <v>10</v>
      </c>
      <c r="K991" s="11">
        <f t="shared" si="46"/>
        <v>24</v>
      </c>
      <c r="L991" s="3">
        <f t="shared" si="47"/>
        <v>0.71428571428571419</v>
      </c>
    </row>
    <row r="992" spans="1:12" x14ac:dyDescent="0.25">
      <c r="A992">
        <v>393</v>
      </c>
      <c r="B992">
        <v>13</v>
      </c>
      <c r="C992" t="s">
        <v>191</v>
      </c>
      <c r="D992" t="s">
        <v>1154</v>
      </c>
      <c r="E992" s="11">
        <v>11</v>
      </c>
      <c r="F992" s="11">
        <v>19</v>
      </c>
      <c r="G992">
        <v>2</v>
      </c>
      <c r="H992">
        <v>40</v>
      </c>
      <c r="I992" t="s">
        <v>1144</v>
      </c>
      <c r="J992" s="11">
        <f t="shared" si="45"/>
        <v>16</v>
      </c>
      <c r="K992" s="11">
        <f t="shared" si="46"/>
        <v>38</v>
      </c>
      <c r="L992" s="3">
        <f t="shared" si="47"/>
        <v>0.72727272727272729</v>
      </c>
    </row>
    <row r="993" spans="1:12" x14ac:dyDescent="0.25">
      <c r="A993">
        <v>393</v>
      </c>
      <c r="B993">
        <v>13</v>
      </c>
      <c r="C993" t="s">
        <v>44</v>
      </c>
      <c r="D993" t="s">
        <v>1155</v>
      </c>
      <c r="E993" s="11">
        <v>21</v>
      </c>
      <c r="F993" s="11">
        <v>35</v>
      </c>
      <c r="G993">
        <v>3</v>
      </c>
      <c r="H993">
        <v>23</v>
      </c>
      <c r="I993" t="s">
        <v>1144</v>
      </c>
      <c r="J993" s="11">
        <f t="shared" si="45"/>
        <v>42</v>
      </c>
      <c r="K993" s="11">
        <f t="shared" si="46"/>
        <v>105</v>
      </c>
      <c r="L993" s="3">
        <f t="shared" si="47"/>
        <v>0.66666666666666674</v>
      </c>
    </row>
    <row r="994" spans="1:12" x14ac:dyDescent="0.25">
      <c r="A994">
        <v>393</v>
      </c>
      <c r="B994">
        <v>13</v>
      </c>
      <c r="C994" t="s">
        <v>113</v>
      </c>
      <c r="D994" t="s">
        <v>1161</v>
      </c>
      <c r="E994" s="11">
        <v>13</v>
      </c>
      <c r="F994" s="11">
        <v>21</v>
      </c>
      <c r="G994">
        <v>1</v>
      </c>
      <c r="H994">
        <v>20</v>
      </c>
      <c r="I994" t="s">
        <v>1146</v>
      </c>
      <c r="J994" s="11">
        <f t="shared" si="45"/>
        <v>8</v>
      </c>
      <c r="K994" s="11">
        <f t="shared" si="46"/>
        <v>21</v>
      </c>
      <c r="L994" s="3">
        <f t="shared" si="47"/>
        <v>0.61538461538461542</v>
      </c>
    </row>
    <row r="995" spans="1:12" x14ac:dyDescent="0.25">
      <c r="A995">
        <v>393</v>
      </c>
      <c r="B995">
        <v>13</v>
      </c>
      <c r="C995" t="s">
        <v>346</v>
      </c>
      <c r="D995" t="s">
        <v>1157</v>
      </c>
      <c r="E995" s="11">
        <v>13</v>
      </c>
      <c r="F995" s="11">
        <v>22</v>
      </c>
      <c r="G995">
        <v>2</v>
      </c>
      <c r="H995">
        <v>26</v>
      </c>
      <c r="I995" t="s">
        <v>1146</v>
      </c>
      <c r="J995" s="11">
        <f t="shared" si="45"/>
        <v>18</v>
      </c>
      <c r="K995" s="11">
        <f t="shared" si="46"/>
        <v>44</v>
      </c>
      <c r="L995" s="3">
        <f t="shared" si="47"/>
        <v>0.69230769230769229</v>
      </c>
    </row>
    <row r="996" spans="1:12" x14ac:dyDescent="0.25">
      <c r="A996">
        <v>394</v>
      </c>
      <c r="B996">
        <v>17</v>
      </c>
      <c r="C996" t="s">
        <v>270</v>
      </c>
      <c r="D996" t="s">
        <v>1143</v>
      </c>
      <c r="E996" s="11">
        <v>14</v>
      </c>
      <c r="F996" s="11">
        <v>24</v>
      </c>
      <c r="G996">
        <v>2</v>
      </c>
      <c r="H996">
        <v>5</v>
      </c>
      <c r="I996" t="s">
        <v>1144</v>
      </c>
      <c r="J996" s="11">
        <f t="shared" si="45"/>
        <v>20</v>
      </c>
      <c r="K996" s="11">
        <f t="shared" si="46"/>
        <v>48</v>
      </c>
      <c r="L996" s="3">
        <f t="shared" si="47"/>
        <v>0.71428571428571419</v>
      </c>
    </row>
    <row r="997" spans="1:12" x14ac:dyDescent="0.25">
      <c r="A997">
        <v>394</v>
      </c>
      <c r="B997">
        <v>17</v>
      </c>
      <c r="C997" t="s">
        <v>62</v>
      </c>
      <c r="D997" t="s">
        <v>1151</v>
      </c>
      <c r="E997" s="11">
        <v>17</v>
      </c>
      <c r="F997" s="11">
        <v>29</v>
      </c>
      <c r="G997">
        <v>1</v>
      </c>
      <c r="H997">
        <v>42</v>
      </c>
      <c r="I997" t="s">
        <v>1146</v>
      </c>
      <c r="J997" s="11">
        <f t="shared" si="45"/>
        <v>12</v>
      </c>
      <c r="K997" s="11">
        <f t="shared" si="46"/>
        <v>29</v>
      </c>
      <c r="L997" s="3">
        <f t="shared" si="47"/>
        <v>0.70588235294117641</v>
      </c>
    </row>
    <row r="998" spans="1:12" x14ac:dyDescent="0.25">
      <c r="A998">
        <v>395</v>
      </c>
      <c r="B998">
        <v>2</v>
      </c>
      <c r="C998" t="s">
        <v>191</v>
      </c>
      <c r="D998" t="s">
        <v>1154</v>
      </c>
      <c r="E998" s="11">
        <v>11</v>
      </c>
      <c r="F998" s="11">
        <v>19</v>
      </c>
      <c r="G998">
        <v>2</v>
      </c>
      <c r="H998">
        <v>8</v>
      </c>
      <c r="I998" t="s">
        <v>1144</v>
      </c>
      <c r="J998" s="11">
        <f t="shared" si="45"/>
        <v>16</v>
      </c>
      <c r="K998" s="11">
        <f t="shared" si="46"/>
        <v>38</v>
      </c>
      <c r="L998" s="3">
        <f t="shared" si="47"/>
        <v>0.72727272727272729</v>
      </c>
    </row>
    <row r="999" spans="1:12" x14ac:dyDescent="0.25">
      <c r="A999">
        <v>396</v>
      </c>
      <c r="B999">
        <v>11</v>
      </c>
      <c r="C999" t="s">
        <v>252</v>
      </c>
      <c r="D999" t="s">
        <v>1159</v>
      </c>
      <c r="E999" s="11">
        <v>12</v>
      </c>
      <c r="F999" s="11">
        <v>20</v>
      </c>
      <c r="G999">
        <v>1</v>
      </c>
      <c r="H999">
        <v>31</v>
      </c>
      <c r="I999" t="s">
        <v>1146</v>
      </c>
      <c r="J999" s="11">
        <f t="shared" si="45"/>
        <v>8</v>
      </c>
      <c r="K999" s="11">
        <f t="shared" si="46"/>
        <v>20</v>
      </c>
      <c r="L999" s="3">
        <f t="shared" si="47"/>
        <v>0.66666666666666674</v>
      </c>
    </row>
    <row r="1000" spans="1:12" x14ac:dyDescent="0.25">
      <c r="A1000">
        <v>396</v>
      </c>
      <c r="B1000">
        <v>11</v>
      </c>
      <c r="C1000" t="s">
        <v>113</v>
      </c>
      <c r="D1000" t="s">
        <v>1161</v>
      </c>
      <c r="E1000" s="11">
        <v>13</v>
      </c>
      <c r="F1000" s="11">
        <v>21</v>
      </c>
      <c r="G1000">
        <v>3</v>
      </c>
      <c r="H1000">
        <v>26</v>
      </c>
      <c r="I1000" t="s">
        <v>1146</v>
      </c>
      <c r="J1000" s="11">
        <f t="shared" si="45"/>
        <v>24</v>
      </c>
      <c r="K1000" s="11">
        <f t="shared" si="46"/>
        <v>63</v>
      </c>
      <c r="L1000" s="3">
        <f t="shared" si="47"/>
        <v>0.61538461538461542</v>
      </c>
    </row>
    <row r="1001" spans="1:12" x14ac:dyDescent="0.25">
      <c r="A1001">
        <v>397</v>
      </c>
      <c r="B1001">
        <v>4</v>
      </c>
      <c r="C1001" t="s">
        <v>181</v>
      </c>
      <c r="D1001" t="s">
        <v>1148</v>
      </c>
      <c r="E1001" s="11">
        <v>16</v>
      </c>
      <c r="F1001" s="11">
        <v>27</v>
      </c>
      <c r="G1001">
        <v>2</v>
      </c>
      <c r="H1001">
        <v>10</v>
      </c>
      <c r="I1001" t="s">
        <v>1146</v>
      </c>
      <c r="J1001" s="11">
        <f t="shared" si="45"/>
        <v>22</v>
      </c>
      <c r="K1001" s="11">
        <f t="shared" si="46"/>
        <v>54</v>
      </c>
      <c r="L1001" s="3">
        <f t="shared" si="47"/>
        <v>0.6875</v>
      </c>
    </row>
    <row r="1002" spans="1:12" x14ac:dyDescent="0.25">
      <c r="A1002">
        <v>397</v>
      </c>
      <c r="B1002">
        <v>4</v>
      </c>
      <c r="C1002" t="s">
        <v>197</v>
      </c>
      <c r="D1002" t="s">
        <v>1147</v>
      </c>
      <c r="E1002" s="11">
        <v>19</v>
      </c>
      <c r="F1002" s="11">
        <v>31</v>
      </c>
      <c r="G1002">
        <v>3</v>
      </c>
      <c r="H1002">
        <v>59</v>
      </c>
      <c r="I1002" t="s">
        <v>1146</v>
      </c>
      <c r="J1002" s="11">
        <f t="shared" si="45"/>
        <v>36</v>
      </c>
      <c r="K1002" s="11">
        <f t="shared" si="46"/>
        <v>93</v>
      </c>
      <c r="L1002" s="3">
        <f t="shared" si="47"/>
        <v>0.63157894736842102</v>
      </c>
    </row>
    <row r="1003" spans="1:12" x14ac:dyDescent="0.25">
      <c r="A1003">
        <v>398</v>
      </c>
      <c r="B1003">
        <v>9</v>
      </c>
      <c r="C1003" t="s">
        <v>68</v>
      </c>
      <c r="D1003" t="s">
        <v>1153</v>
      </c>
      <c r="E1003" s="11">
        <v>16</v>
      </c>
      <c r="F1003" s="11">
        <v>28</v>
      </c>
      <c r="G1003">
        <v>2</v>
      </c>
      <c r="H1003">
        <v>50</v>
      </c>
      <c r="I1003" t="s">
        <v>1144</v>
      </c>
      <c r="J1003" s="11">
        <f t="shared" si="45"/>
        <v>24</v>
      </c>
      <c r="K1003" s="11">
        <f t="shared" si="46"/>
        <v>56</v>
      </c>
      <c r="L1003" s="3">
        <f t="shared" si="47"/>
        <v>0.75</v>
      </c>
    </row>
    <row r="1004" spans="1:12" x14ac:dyDescent="0.25">
      <c r="A1004">
        <v>398</v>
      </c>
      <c r="B1004">
        <v>9</v>
      </c>
      <c r="C1004" t="s">
        <v>450</v>
      </c>
      <c r="D1004" t="s">
        <v>1152</v>
      </c>
      <c r="E1004" s="11">
        <v>20</v>
      </c>
      <c r="F1004" s="11">
        <v>33</v>
      </c>
      <c r="G1004">
        <v>2</v>
      </c>
      <c r="H1004">
        <v>21</v>
      </c>
      <c r="I1004" t="s">
        <v>1146</v>
      </c>
      <c r="J1004" s="11">
        <f t="shared" si="45"/>
        <v>26</v>
      </c>
      <c r="K1004" s="11">
        <f t="shared" si="46"/>
        <v>66</v>
      </c>
      <c r="L1004" s="3">
        <f t="shared" si="47"/>
        <v>0.64999999999999991</v>
      </c>
    </row>
    <row r="1005" spans="1:12" x14ac:dyDescent="0.25">
      <c r="A1005">
        <v>399</v>
      </c>
      <c r="B1005">
        <v>7</v>
      </c>
      <c r="C1005" t="s">
        <v>450</v>
      </c>
      <c r="D1005" t="s">
        <v>1152</v>
      </c>
      <c r="E1005" s="11">
        <v>20</v>
      </c>
      <c r="F1005" s="11">
        <v>33</v>
      </c>
      <c r="G1005">
        <v>3</v>
      </c>
      <c r="H1005">
        <v>45</v>
      </c>
      <c r="I1005" t="s">
        <v>1144</v>
      </c>
      <c r="J1005" s="11">
        <f t="shared" si="45"/>
        <v>39</v>
      </c>
      <c r="K1005" s="11">
        <f t="shared" si="46"/>
        <v>99</v>
      </c>
      <c r="L1005" s="3">
        <f t="shared" si="47"/>
        <v>0.64999999999999991</v>
      </c>
    </row>
    <row r="1006" spans="1:12" x14ac:dyDescent="0.25">
      <c r="A1006">
        <v>399</v>
      </c>
      <c r="B1006">
        <v>7</v>
      </c>
      <c r="C1006" t="s">
        <v>117</v>
      </c>
      <c r="D1006" t="s">
        <v>1150</v>
      </c>
      <c r="E1006" s="11">
        <v>22</v>
      </c>
      <c r="F1006" s="11">
        <v>36</v>
      </c>
      <c r="G1006">
        <v>3</v>
      </c>
      <c r="H1006">
        <v>46</v>
      </c>
      <c r="I1006" t="s">
        <v>1146</v>
      </c>
      <c r="J1006" s="11">
        <f t="shared" si="45"/>
        <v>42</v>
      </c>
      <c r="K1006" s="11">
        <f t="shared" si="46"/>
        <v>108</v>
      </c>
      <c r="L1006" s="3">
        <f t="shared" si="47"/>
        <v>0.63636363636363646</v>
      </c>
    </row>
    <row r="1007" spans="1:12" x14ac:dyDescent="0.25">
      <c r="A1007">
        <v>400</v>
      </c>
      <c r="B1007">
        <v>9</v>
      </c>
      <c r="C1007" t="s">
        <v>76</v>
      </c>
      <c r="D1007" t="s">
        <v>1149</v>
      </c>
      <c r="E1007" s="11">
        <v>25</v>
      </c>
      <c r="F1007" s="11">
        <v>40</v>
      </c>
      <c r="G1007">
        <v>2</v>
      </c>
      <c r="H1007">
        <v>28</v>
      </c>
      <c r="I1007" t="s">
        <v>1144</v>
      </c>
      <c r="J1007" s="11">
        <f t="shared" si="45"/>
        <v>30</v>
      </c>
      <c r="K1007" s="11">
        <f t="shared" si="46"/>
        <v>80</v>
      </c>
      <c r="L1007" s="3">
        <f t="shared" si="47"/>
        <v>0.60000000000000009</v>
      </c>
    </row>
    <row r="1008" spans="1:12" x14ac:dyDescent="0.25">
      <c r="A1008">
        <v>400</v>
      </c>
      <c r="B1008">
        <v>9</v>
      </c>
      <c r="C1008" t="s">
        <v>68</v>
      </c>
      <c r="D1008" t="s">
        <v>1153</v>
      </c>
      <c r="E1008" s="11">
        <v>16</v>
      </c>
      <c r="F1008" s="11">
        <v>28</v>
      </c>
      <c r="G1008">
        <v>2</v>
      </c>
      <c r="H1008">
        <v>13</v>
      </c>
      <c r="I1008" t="s">
        <v>1144</v>
      </c>
      <c r="J1008" s="11">
        <f t="shared" si="45"/>
        <v>24</v>
      </c>
      <c r="K1008" s="11">
        <f t="shared" si="46"/>
        <v>56</v>
      </c>
      <c r="L1008" s="3">
        <f t="shared" si="47"/>
        <v>0.75</v>
      </c>
    </row>
    <row r="1009" spans="1:12" x14ac:dyDescent="0.25">
      <c r="A1009">
        <v>400</v>
      </c>
      <c r="B1009">
        <v>9</v>
      </c>
      <c r="C1009" t="s">
        <v>197</v>
      </c>
      <c r="D1009" t="s">
        <v>1147</v>
      </c>
      <c r="E1009" s="11">
        <v>19</v>
      </c>
      <c r="F1009" s="11">
        <v>31</v>
      </c>
      <c r="G1009">
        <v>2</v>
      </c>
      <c r="H1009">
        <v>38</v>
      </c>
      <c r="I1009" t="s">
        <v>1146</v>
      </c>
      <c r="J1009" s="11">
        <f t="shared" si="45"/>
        <v>24</v>
      </c>
      <c r="K1009" s="11">
        <f t="shared" si="46"/>
        <v>62</v>
      </c>
      <c r="L1009" s="3">
        <f t="shared" si="47"/>
        <v>0.63157894736842102</v>
      </c>
    </row>
    <row r="1010" spans="1:12" x14ac:dyDescent="0.25">
      <c r="A1010">
        <v>401</v>
      </c>
      <c r="B1010">
        <v>16</v>
      </c>
      <c r="C1010" t="s">
        <v>113</v>
      </c>
      <c r="D1010" t="s">
        <v>1161</v>
      </c>
      <c r="E1010" s="11">
        <v>13</v>
      </c>
      <c r="F1010" s="11">
        <v>21</v>
      </c>
      <c r="G1010">
        <v>2</v>
      </c>
      <c r="H1010">
        <v>20</v>
      </c>
      <c r="I1010" t="s">
        <v>1144</v>
      </c>
      <c r="J1010" s="11">
        <f t="shared" si="45"/>
        <v>16</v>
      </c>
      <c r="K1010" s="11">
        <f t="shared" si="46"/>
        <v>42</v>
      </c>
      <c r="L1010" s="3">
        <f t="shared" si="47"/>
        <v>0.61538461538461542</v>
      </c>
    </row>
    <row r="1011" spans="1:12" x14ac:dyDescent="0.25">
      <c r="A1011">
        <v>402</v>
      </c>
      <c r="B1011">
        <v>18</v>
      </c>
      <c r="C1011" t="s">
        <v>206</v>
      </c>
      <c r="D1011" t="s">
        <v>1164</v>
      </c>
      <c r="E1011" s="11">
        <v>15</v>
      </c>
      <c r="F1011" s="11">
        <v>25</v>
      </c>
      <c r="G1011">
        <v>2</v>
      </c>
      <c r="H1011">
        <v>16</v>
      </c>
      <c r="I1011" t="s">
        <v>1146</v>
      </c>
      <c r="J1011" s="11">
        <f t="shared" si="45"/>
        <v>20</v>
      </c>
      <c r="K1011" s="11">
        <f t="shared" si="46"/>
        <v>50</v>
      </c>
      <c r="L1011" s="3">
        <f t="shared" si="47"/>
        <v>0.66666666666666674</v>
      </c>
    </row>
    <row r="1012" spans="1:12" x14ac:dyDescent="0.25">
      <c r="A1012">
        <v>402</v>
      </c>
      <c r="B1012">
        <v>18</v>
      </c>
      <c r="C1012" t="s">
        <v>191</v>
      </c>
      <c r="D1012" t="s">
        <v>1154</v>
      </c>
      <c r="E1012" s="11">
        <v>11</v>
      </c>
      <c r="F1012" s="11">
        <v>19</v>
      </c>
      <c r="G1012">
        <v>3</v>
      </c>
      <c r="H1012">
        <v>29</v>
      </c>
      <c r="I1012" t="s">
        <v>1146</v>
      </c>
      <c r="J1012" s="11">
        <f t="shared" si="45"/>
        <v>24</v>
      </c>
      <c r="K1012" s="11">
        <f t="shared" si="46"/>
        <v>57</v>
      </c>
      <c r="L1012" s="3">
        <f t="shared" si="47"/>
        <v>0.72727272727272729</v>
      </c>
    </row>
    <row r="1013" spans="1:12" x14ac:dyDescent="0.25">
      <c r="A1013">
        <v>402</v>
      </c>
      <c r="B1013">
        <v>18</v>
      </c>
      <c r="C1013" t="s">
        <v>346</v>
      </c>
      <c r="D1013" t="s">
        <v>1157</v>
      </c>
      <c r="E1013" s="11">
        <v>13</v>
      </c>
      <c r="F1013" s="11">
        <v>22</v>
      </c>
      <c r="G1013">
        <v>2</v>
      </c>
      <c r="H1013">
        <v>21</v>
      </c>
      <c r="I1013" t="s">
        <v>1144</v>
      </c>
      <c r="J1013" s="11">
        <f t="shared" si="45"/>
        <v>18</v>
      </c>
      <c r="K1013" s="11">
        <f t="shared" si="46"/>
        <v>44</v>
      </c>
      <c r="L1013" s="3">
        <f t="shared" si="47"/>
        <v>0.69230769230769229</v>
      </c>
    </row>
    <row r="1014" spans="1:12" x14ac:dyDescent="0.25">
      <c r="A1014">
        <v>403</v>
      </c>
      <c r="B1014">
        <v>14</v>
      </c>
      <c r="C1014" t="s">
        <v>346</v>
      </c>
      <c r="D1014" t="s">
        <v>1157</v>
      </c>
      <c r="E1014" s="11">
        <v>13</v>
      </c>
      <c r="F1014" s="11">
        <v>22</v>
      </c>
      <c r="G1014">
        <v>3</v>
      </c>
      <c r="H1014">
        <v>17</v>
      </c>
      <c r="I1014" t="s">
        <v>1144</v>
      </c>
      <c r="J1014" s="11">
        <f t="shared" si="45"/>
        <v>27</v>
      </c>
      <c r="K1014" s="11">
        <f t="shared" si="46"/>
        <v>66</v>
      </c>
      <c r="L1014" s="3">
        <f t="shared" si="47"/>
        <v>0.69230769230769229</v>
      </c>
    </row>
    <row r="1015" spans="1:12" x14ac:dyDescent="0.25">
      <c r="A1015">
        <v>403</v>
      </c>
      <c r="B1015">
        <v>14</v>
      </c>
      <c r="C1015" t="s">
        <v>128</v>
      </c>
      <c r="D1015" t="s">
        <v>1162</v>
      </c>
      <c r="E1015" s="11">
        <v>10</v>
      </c>
      <c r="F1015" s="11">
        <v>18</v>
      </c>
      <c r="G1015">
        <v>2</v>
      </c>
      <c r="H1015">
        <v>5</v>
      </c>
      <c r="I1015" t="s">
        <v>1146</v>
      </c>
      <c r="J1015" s="11">
        <f t="shared" si="45"/>
        <v>16</v>
      </c>
      <c r="K1015" s="11">
        <f t="shared" si="46"/>
        <v>36</v>
      </c>
      <c r="L1015" s="3">
        <f t="shared" si="47"/>
        <v>0.8</v>
      </c>
    </row>
    <row r="1016" spans="1:12" x14ac:dyDescent="0.25">
      <c r="A1016">
        <v>403</v>
      </c>
      <c r="B1016">
        <v>14</v>
      </c>
      <c r="C1016" t="s">
        <v>425</v>
      </c>
      <c r="D1016" t="s">
        <v>1156</v>
      </c>
      <c r="E1016" s="11">
        <v>19</v>
      </c>
      <c r="F1016" s="11">
        <v>32</v>
      </c>
      <c r="G1016">
        <v>2</v>
      </c>
      <c r="H1016">
        <v>8</v>
      </c>
      <c r="I1016" t="s">
        <v>1146</v>
      </c>
      <c r="J1016" s="11">
        <f t="shared" si="45"/>
        <v>26</v>
      </c>
      <c r="K1016" s="11">
        <f t="shared" si="46"/>
        <v>64</v>
      </c>
      <c r="L1016" s="3">
        <f t="shared" si="47"/>
        <v>0.68421052631578938</v>
      </c>
    </row>
    <row r="1017" spans="1:12" x14ac:dyDescent="0.25">
      <c r="A1017">
        <v>403</v>
      </c>
      <c r="B1017">
        <v>14</v>
      </c>
      <c r="C1017" t="s">
        <v>270</v>
      </c>
      <c r="D1017" t="s">
        <v>1143</v>
      </c>
      <c r="E1017" s="11">
        <v>14</v>
      </c>
      <c r="F1017" s="11">
        <v>24</v>
      </c>
      <c r="G1017">
        <v>1</v>
      </c>
      <c r="H1017">
        <v>55</v>
      </c>
      <c r="I1017" t="s">
        <v>1146</v>
      </c>
      <c r="J1017" s="11">
        <f t="shared" si="45"/>
        <v>10</v>
      </c>
      <c r="K1017" s="11">
        <f t="shared" si="46"/>
        <v>24</v>
      </c>
      <c r="L1017" s="3">
        <f t="shared" si="47"/>
        <v>0.71428571428571419</v>
      </c>
    </row>
    <row r="1018" spans="1:12" x14ac:dyDescent="0.25">
      <c r="A1018">
        <v>404</v>
      </c>
      <c r="B1018">
        <v>17</v>
      </c>
      <c r="C1018" t="s">
        <v>113</v>
      </c>
      <c r="D1018" t="s">
        <v>1161</v>
      </c>
      <c r="E1018" s="11">
        <v>13</v>
      </c>
      <c r="F1018" s="11">
        <v>21</v>
      </c>
      <c r="G1018">
        <v>2</v>
      </c>
      <c r="H1018">
        <v>20</v>
      </c>
      <c r="I1018" t="s">
        <v>1144</v>
      </c>
      <c r="J1018" s="11">
        <f t="shared" si="45"/>
        <v>16</v>
      </c>
      <c r="K1018" s="11">
        <f t="shared" si="46"/>
        <v>42</v>
      </c>
      <c r="L1018" s="3">
        <f t="shared" si="47"/>
        <v>0.61538461538461542</v>
      </c>
    </row>
    <row r="1019" spans="1:12" x14ac:dyDescent="0.25">
      <c r="A1019">
        <v>404</v>
      </c>
      <c r="B1019">
        <v>17</v>
      </c>
      <c r="C1019" t="s">
        <v>252</v>
      </c>
      <c r="D1019" t="s">
        <v>1159</v>
      </c>
      <c r="E1019" s="11">
        <v>12</v>
      </c>
      <c r="F1019" s="11">
        <v>20</v>
      </c>
      <c r="G1019">
        <v>1</v>
      </c>
      <c r="H1019">
        <v>53</v>
      </c>
      <c r="I1019" t="s">
        <v>1146</v>
      </c>
      <c r="J1019" s="11">
        <f t="shared" si="45"/>
        <v>8</v>
      </c>
      <c r="K1019" s="11">
        <f t="shared" si="46"/>
        <v>20</v>
      </c>
      <c r="L1019" s="3">
        <f t="shared" si="47"/>
        <v>0.66666666666666674</v>
      </c>
    </row>
    <row r="1020" spans="1:12" x14ac:dyDescent="0.25">
      <c r="A1020">
        <v>404</v>
      </c>
      <c r="B1020">
        <v>17</v>
      </c>
      <c r="C1020" t="s">
        <v>76</v>
      </c>
      <c r="D1020" t="s">
        <v>1149</v>
      </c>
      <c r="E1020" s="11">
        <v>25</v>
      </c>
      <c r="F1020" s="11">
        <v>40</v>
      </c>
      <c r="G1020">
        <v>3</v>
      </c>
      <c r="H1020">
        <v>29</v>
      </c>
      <c r="I1020" t="s">
        <v>1146</v>
      </c>
      <c r="J1020" s="11">
        <f t="shared" si="45"/>
        <v>45</v>
      </c>
      <c r="K1020" s="11">
        <f t="shared" si="46"/>
        <v>120</v>
      </c>
      <c r="L1020" s="3">
        <f t="shared" si="47"/>
        <v>0.60000000000000009</v>
      </c>
    </row>
    <row r="1021" spans="1:12" x14ac:dyDescent="0.25">
      <c r="A1021">
        <v>405</v>
      </c>
      <c r="B1021">
        <v>5</v>
      </c>
      <c r="C1021" t="s">
        <v>267</v>
      </c>
      <c r="D1021" t="s">
        <v>1163</v>
      </c>
      <c r="E1021" s="11">
        <v>15</v>
      </c>
      <c r="F1021" s="11">
        <v>26</v>
      </c>
      <c r="G1021">
        <v>1</v>
      </c>
      <c r="H1021">
        <v>41</v>
      </c>
      <c r="I1021" t="s">
        <v>1146</v>
      </c>
      <c r="J1021" s="11">
        <f t="shared" si="45"/>
        <v>11</v>
      </c>
      <c r="K1021" s="11">
        <f t="shared" si="46"/>
        <v>26</v>
      </c>
      <c r="L1021" s="3">
        <f t="shared" si="47"/>
        <v>0.73333333333333339</v>
      </c>
    </row>
    <row r="1022" spans="1:12" x14ac:dyDescent="0.25">
      <c r="A1022">
        <v>405</v>
      </c>
      <c r="B1022">
        <v>5</v>
      </c>
      <c r="C1022" t="s">
        <v>76</v>
      </c>
      <c r="D1022" t="s">
        <v>1149</v>
      </c>
      <c r="E1022" s="11">
        <v>25</v>
      </c>
      <c r="F1022" s="11">
        <v>40</v>
      </c>
      <c r="G1022">
        <v>1</v>
      </c>
      <c r="H1022">
        <v>44</v>
      </c>
      <c r="I1022" t="s">
        <v>1144</v>
      </c>
      <c r="J1022" s="11">
        <f t="shared" si="45"/>
        <v>15</v>
      </c>
      <c r="K1022" s="11">
        <f t="shared" si="46"/>
        <v>40</v>
      </c>
      <c r="L1022" s="3">
        <f t="shared" si="47"/>
        <v>0.60000000000000009</v>
      </c>
    </row>
    <row r="1023" spans="1:12" x14ac:dyDescent="0.25">
      <c r="A1023">
        <v>405</v>
      </c>
      <c r="B1023">
        <v>5</v>
      </c>
      <c r="C1023" t="s">
        <v>252</v>
      </c>
      <c r="D1023" t="s">
        <v>1159</v>
      </c>
      <c r="E1023" s="11">
        <v>12</v>
      </c>
      <c r="F1023" s="11">
        <v>20</v>
      </c>
      <c r="G1023">
        <v>2</v>
      </c>
      <c r="H1023">
        <v>13</v>
      </c>
      <c r="I1023" t="s">
        <v>1146</v>
      </c>
      <c r="J1023" s="11">
        <f t="shared" si="45"/>
        <v>16</v>
      </c>
      <c r="K1023" s="11">
        <f t="shared" si="46"/>
        <v>40</v>
      </c>
      <c r="L1023" s="3">
        <f t="shared" si="47"/>
        <v>0.66666666666666674</v>
      </c>
    </row>
    <row r="1024" spans="1:12" x14ac:dyDescent="0.25">
      <c r="A1024">
        <v>406</v>
      </c>
      <c r="B1024">
        <v>14</v>
      </c>
      <c r="C1024" t="s">
        <v>252</v>
      </c>
      <c r="D1024" t="s">
        <v>1159</v>
      </c>
      <c r="E1024" s="11">
        <v>12</v>
      </c>
      <c r="F1024" s="11">
        <v>20</v>
      </c>
      <c r="G1024">
        <v>3</v>
      </c>
      <c r="H1024">
        <v>6</v>
      </c>
      <c r="I1024" t="s">
        <v>1144</v>
      </c>
      <c r="J1024" s="11">
        <f t="shared" si="45"/>
        <v>24</v>
      </c>
      <c r="K1024" s="11">
        <f t="shared" si="46"/>
        <v>60</v>
      </c>
      <c r="L1024" s="3">
        <f t="shared" si="47"/>
        <v>0.66666666666666674</v>
      </c>
    </row>
    <row r="1025" spans="1:12" x14ac:dyDescent="0.25">
      <c r="A1025">
        <v>406</v>
      </c>
      <c r="B1025">
        <v>14</v>
      </c>
      <c r="C1025" t="s">
        <v>44</v>
      </c>
      <c r="D1025" t="s">
        <v>1155</v>
      </c>
      <c r="E1025" s="11">
        <v>21</v>
      </c>
      <c r="F1025" s="11">
        <v>35</v>
      </c>
      <c r="G1025">
        <v>2</v>
      </c>
      <c r="H1025">
        <v>56</v>
      </c>
      <c r="I1025" t="s">
        <v>1144</v>
      </c>
      <c r="J1025" s="11">
        <f t="shared" si="45"/>
        <v>28</v>
      </c>
      <c r="K1025" s="11">
        <f t="shared" si="46"/>
        <v>70</v>
      </c>
      <c r="L1025" s="3">
        <f t="shared" si="47"/>
        <v>0.66666666666666674</v>
      </c>
    </row>
    <row r="1026" spans="1:12" x14ac:dyDescent="0.25">
      <c r="A1026">
        <v>406</v>
      </c>
      <c r="B1026">
        <v>14</v>
      </c>
      <c r="C1026" t="s">
        <v>206</v>
      </c>
      <c r="D1026" t="s">
        <v>1164</v>
      </c>
      <c r="E1026" s="11">
        <v>15</v>
      </c>
      <c r="F1026" s="11">
        <v>25</v>
      </c>
      <c r="G1026">
        <v>1</v>
      </c>
      <c r="H1026">
        <v>55</v>
      </c>
      <c r="I1026" t="s">
        <v>1146</v>
      </c>
      <c r="J1026" s="11">
        <f t="shared" si="45"/>
        <v>10</v>
      </c>
      <c r="K1026" s="11">
        <f t="shared" si="46"/>
        <v>25</v>
      </c>
      <c r="L1026" s="3">
        <f t="shared" si="47"/>
        <v>0.66666666666666674</v>
      </c>
    </row>
    <row r="1027" spans="1:12" x14ac:dyDescent="0.25">
      <c r="A1027">
        <v>407</v>
      </c>
      <c r="B1027">
        <v>4</v>
      </c>
      <c r="C1027" t="s">
        <v>252</v>
      </c>
      <c r="D1027" t="s">
        <v>1159</v>
      </c>
      <c r="E1027" s="11">
        <v>12</v>
      </c>
      <c r="F1027" s="11">
        <v>20</v>
      </c>
      <c r="G1027">
        <v>3</v>
      </c>
      <c r="H1027">
        <v>32</v>
      </c>
      <c r="I1027" t="s">
        <v>1144</v>
      </c>
      <c r="J1027" s="11">
        <f t="shared" ref="J1027:J1090" si="48">G1027*(F1027-E1027)</f>
        <v>24</v>
      </c>
      <c r="K1027" s="11">
        <f t="shared" ref="K1027:K1090" si="49">F1027*G1027</f>
        <v>60</v>
      </c>
      <c r="L1027" s="3">
        <f t="shared" ref="L1027:L1090" si="50">(F1027/E1027)-1</f>
        <v>0.66666666666666674</v>
      </c>
    </row>
    <row r="1028" spans="1:12" x14ac:dyDescent="0.25">
      <c r="A1028">
        <v>407</v>
      </c>
      <c r="B1028">
        <v>4</v>
      </c>
      <c r="C1028" t="s">
        <v>44</v>
      </c>
      <c r="D1028" t="s">
        <v>1155</v>
      </c>
      <c r="E1028" s="11">
        <v>21</v>
      </c>
      <c r="F1028" s="11">
        <v>35</v>
      </c>
      <c r="G1028">
        <v>1</v>
      </c>
      <c r="H1028">
        <v>18</v>
      </c>
      <c r="I1028" t="s">
        <v>1146</v>
      </c>
      <c r="J1028" s="11">
        <f t="shared" si="48"/>
        <v>14</v>
      </c>
      <c r="K1028" s="11">
        <f t="shared" si="49"/>
        <v>35</v>
      </c>
      <c r="L1028" s="3">
        <f t="shared" si="50"/>
        <v>0.66666666666666674</v>
      </c>
    </row>
    <row r="1029" spans="1:12" x14ac:dyDescent="0.25">
      <c r="A1029">
        <v>408</v>
      </c>
      <c r="B1029">
        <v>17</v>
      </c>
      <c r="C1029" t="s">
        <v>206</v>
      </c>
      <c r="D1029" t="s">
        <v>1164</v>
      </c>
      <c r="E1029" s="11">
        <v>15</v>
      </c>
      <c r="F1029" s="11">
        <v>25</v>
      </c>
      <c r="G1029">
        <v>1</v>
      </c>
      <c r="H1029">
        <v>58</v>
      </c>
      <c r="I1029" t="s">
        <v>1146</v>
      </c>
      <c r="J1029" s="11">
        <f t="shared" si="48"/>
        <v>10</v>
      </c>
      <c r="K1029" s="11">
        <f t="shared" si="49"/>
        <v>25</v>
      </c>
      <c r="L1029" s="3">
        <f t="shared" si="50"/>
        <v>0.66666666666666674</v>
      </c>
    </row>
    <row r="1030" spans="1:12" x14ac:dyDescent="0.25">
      <c r="A1030">
        <v>408</v>
      </c>
      <c r="B1030">
        <v>17</v>
      </c>
      <c r="C1030" t="s">
        <v>270</v>
      </c>
      <c r="D1030" t="s">
        <v>1143</v>
      </c>
      <c r="E1030" s="11">
        <v>14</v>
      </c>
      <c r="F1030" s="11">
        <v>24</v>
      </c>
      <c r="G1030">
        <v>3</v>
      </c>
      <c r="H1030">
        <v>11</v>
      </c>
      <c r="I1030" t="s">
        <v>1144</v>
      </c>
      <c r="J1030" s="11">
        <f t="shared" si="48"/>
        <v>30</v>
      </c>
      <c r="K1030" s="11">
        <f t="shared" si="49"/>
        <v>72</v>
      </c>
      <c r="L1030" s="3">
        <f t="shared" si="50"/>
        <v>0.71428571428571419</v>
      </c>
    </row>
    <row r="1031" spans="1:12" x14ac:dyDescent="0.25">
      <c r="A1031">
        <v>408</v>
      </c>
      <c r="B1031">
        <v>17</v>
      </c>
      <c r="C1031" t="s">
        <v>88</v>
      </c>
      <c r="D1031" t="s">
        <v>1158</v>
      </c>
      <c r="E1031" s="11">
        <v>20</v>
      </c>
      <c r="F1031" s="11">
        <v>34</v>
      </c>
      <c r="G1031">
        <v>1</v>
      </c>
      <c r="H1031">
        <v>37</v>
      </c>
      <c r="I1031" t="s">
        <v>1146</v>
      </c>
      <c r="J1031" s="11">
        <f t="shared" si="48"/>
        <v>14</v>
      </c>
      <c r="K1031" s="11">
        <f t="shared" si="49"/>
        <v>34</v>
      </c>
      <c r="L1031" s="3">
        <f t="shared" si="50"/>
        <v>0.7</v>
      </c>
    </row>
    <row r="1032" spans="1:12" x14ac:dyDescent="0.25">
      <c r="A1032">
        <v>409</v>
      </c>
      <c r="B1032">
        <v>15</v>
      </c>
      <c r="C1032" t="s">
        <v>113</v>
      </c>
      <c r="D1032" t="s">
        <v>1161</v>
      </c>
      <c r="E1032" s="11">
        <v>13</v>
      </c>
      <c r="F1032" s="11">
        <v>21</v>
      </c>
      <c r="G1032">
        <v>3</v>
      </c>
      <c r="H1032">
        <v>44</v>
      </c>
      <c r="I1032" t="s">
        <v>1146</v>
      </c>
      <c r="J1032" s="11">
        <f t="shared" si="48"/>
        <v>24</v>
      </c>
      <c r="K1032" s="11">
        <f t="shared" si="49"/>
        <v>63</v>
      </c>
      <c r="L1032" s="3">
        <f t="shared" si="50"/>
        <v>0.61538461538461542</v>
      </c>
    </row>
    <row r="1033" spans="1:12" x14ac:dyDescent="0.25">
      <c r="A1033">
        <v>409</v>
      </c>
      <c r="B1033">
        <v>15</v>
      </c>
      <c r="C1033" t="s">
        <v>76</v>
      </c>
      <c r="D1033" t="s">
        <v>1149</v>
      </c>
      <c r="E1033" s="11">
        <v>25</v>
      </c>
      <c r="F1033" s="11">
        <v>40</v>
      </c>
      <c r="G1033">
        <v>1</v>
      </c>
      <c r="H1033">
        <v>43</v>
      </c>
      <c r="I1033" t="s">
        <v>1144</v>
      </c>
      <c r="J1033" s="11">
        <f t="shared" si="48"/>
        <v>15</v>
      </c>
      <c r="K1033" s="11">
        <f t="shared" si="49"/>
        <v>40</v>
      </c>
      <c r="L1033" s="3">
        <f t="shared" si="50"/>
        <v>0.60000000000000009</v>
      </c>
    </row>
    <row r="1034" spans="1:12" x14ac:dyDescent="0.25">
      <c r="A1034">
        <v>409</v>
      </c>
      <c r="B1034">
        <v>15</v>
      </c>
      <c r="C1034" t="s">
        <v>68</v>
      </c>
      <c r="D1034" t="s">
        <v>1153</v>
      </c>
      <c r="E1034" s="11">
        <v>16</v>
      </c>
      <c r="F1034" s="11">
        <v>28</v>
      </c>
      <c r="G1034">
        <v>1</v>
      </c>
      <c r="H1034">
        <v>47</v>
      </c>
      <c r="I1034" t="s">
        <v>1144</v>
      </c>
      <c r="J1034" s="11">
        <f t="shared" si="48"/>
        <v>12</v>
      </c>
      <c r="K1034" s="11">
        <f t="shared" si="49"/>
        <v>28</v>
      </c>
      <c r="L1034" s="3">
        <f t="shared" si="50"/>
        <v>0.75</v>
      </c>
    </row>
    <row r="1035" spans="1:12" x14ac:dyDescent="0.25">
      <c r="A1035">
        <v>409</v>
      </c>
      <c r="B1035">
        <v>15</v>
      </c>
      <c r="C1035" t="s">
        <v>270</v>
      </c>
      <c r="D1035" t="s">
        <v>1143</v>
      </c>
      <c r="E1035" s="11">
        <v>14</v>
      </c>
      <c r="F1035" s="11">
        <v>24</v>
      </c>
      <c r="G1035">
        <v>3</v>
      </c>
      <c r="H1035">
        <v>29</v>
      </c>
      <c r="I1035" t="s">
        <v>1144</v>
      </c>
      <c r="J1035" s="11">
        <f t="shared" si="48"/>
        <v>30</v>
      </c>
      <c r="K1035" s="11">
        <f t="shared" si="49"/>
        <v>72</v>
      </c>
      <c r="L1035" s="3">
        <f t="shared" si="50"/>
        <v>0.71428571428571419</v>
      </c>
    </row>
    <row r="1036" spans="1:12" x14ac:dyDescent="0.25">
      <c r="A1036">
        <v>410</v>
      </c>
      <c r="B1036">
        <v>1</v>
      </c>
      <c r="C1036" t="s">
        <v>252</v>
      </c>
      <c r="D1036" t="s">
        <v>1159</v>
      </c>
      <c r="E1036" s="11">
        <v>12</v>
      </c>
      <c r="F1036" s="11">
        <v>20</v>
      </c>
      <c r="G1036">
        <v>1</v>
      </c>
      <c r="H1036">
        <v>50</v>
      </c>
      <c r="I1036" t="s">
        <v>1146</v>
      </c>
      <c r="J1036" s="11">
        <f t="shared" si="48"/>
        <v>8</v>
      </c>
      <c r="K1036" s="11">
        <f t="shared" si="49"/>
        <v>20</v>
      </c>
      <c r="L1036" s="3">
        <f t="shared" si="50"/>
        <v>0.66666666666666674</v>
      </c>
    </row>
    <row r="1037" spans="1:12" x14ac:dyDescent="0.25">
      <c r="A1037">
        <v>410</v>
      </c>
      <c r="B1037">
        <v>1</v>
      </c>
      <c r="C1037" t="s">
        <v>117</v>
      </c>
      <c r="D1037" t="s">
        <v>1150</v>
      </c>
      <c r="E1037" s="11">
        <v>22</v>
      </c>
      <c r="F1037" s="11">
        <v>36</v>
      </c>
      <c r="G1037">
        <v>1</v>
      </c>
      <c r="H1037">
        <v>41</v>
      </c>
      <c r="I1037" t="s">
        <v>1144</v>
      </c>
      <c r="J1037" s="11">
        <f t="shared" si="48"/>
        <v>14</v>
      </c>
      <c r="K1037" s="11">
        <f t="shared" si="49"/>
        <v>36</v>
      </c>
      <c r="L1037" s="3">
        <f t="shared" si="50"/>
        <v>0.63636363636363646</v>
      </c>
    </row>
    <row r="1038" spans="1:12" x14ac:dyDescent="0.25">
      <c r="A1038">
        <v>411</v>
      </c>
      <c r="B1038">
        <v>3</v>
      </c>
      <c r="C1038" t="s">
        <v>76</v>
      </c>
      <c r="D1038" t="s">
        <v>1149</v>
      </c>
      <c r="E1038" s="11">
        <v>25</v>
      </c>
      <c r="F1038" s="11">
        <v>40</v>
      </c>
      <c r="G1038">
        <v>3</v>
      </c>
      <c r="H1038">
        <v>36</v>
      </c>
      <c r="I1038" t="s">
        <v>1146</v>
      </c>
      <c r="J1038" s="11">
        <f t="shared" si="48"/>
        <v>45</v>
      </c>
      <c r="K1038" s="11">
        <f t="shared" si="49"/>
        <v>120</v>
      </c>
      <c r="L1038" s="3">
        <f t="shared" si="50"/>
        <v>0.60000000000000009</v>
      </c>
    </row>
    <row r="1039" spans="1:12" x14ac:dyDescent="0.25">
      <c r="A1039">
        <v>411</v>
      </c>
      <c r="B1039">
        <v>3</v>
      </c>
      <c r="C1039" t="s">
        <v>128</v>
      </c>
      <c r="D1039" t="s">
        <v>1162</v>
      </c>
      <c r="E1039" s="11">
        <v>10</v>
      </c>
      <c r="F1039" s="11">
        <v>18</v>
      </c>
      <c r="G1039">
        <v>1</v>
      </c>
      <c r="H1039">
        <v>33</v>
      </c>
      <c r="I1039" t="s">
        <v>1144</v>
      </c>
      <c r="J1039" s="11">
        <f t="shared" si="48"/>
        <v>8</v>
      </c>
      <c r="K1039" s="11">
        <f t="shared" si="49"/>
        <v>18</v>
      </c>
      <c r="L1039" s="3">
        <f t="shared" si="50"/>
        <v>0.8</v>
      </c>
    </row>
    <row r="1040" spans="1:12" x14ac:dyDescent="0.25">
      <c r="A1040">
        <v>411</v>
      </c>
      <c r="B1040">
        <v>3</v>
      </c>
      <c r="C1040" t="s">
        <v>181</v>
      </c>
      <c r="D1040" t="s">
        <v>1148</v>
      </c>
      <c r="E1040" s="11">
        <v>16</v>
      </c>
      <c r="F1040" s="11">
        <v>27</v>
      </c>
      <c r="G1040">
        <v>3</v>
      </c>
      <c r="H1040">
        <v>9</v>
      </c>
      <c r="I1040" t="s">
        <v>1144</v>
      </c>
      <c r="J1040" s="11">
        <f t="shared" si="48"/>
        <v>33</v>
      </c>
      <c r="K1040" s="11">
        <f t="shared" si="49"/>
        <v>81</v>
      </c>
      <c r="L1040" s="3">
        <f t="shared" si="50"/>
        <v>0.6875</v>
      </c>
    </row>
    <row r="1041" spans="1:12" x14ac:dyDescent="0.25">
      <c r="A1041">
        <v>412</v>
      </c>
      <c r="B1041">
        <v>11</v>
      </c>
      <c r="C1041" t="s">
        <v>197</v>
      </c>
      <c r="D1041" t="s">
        <v>1147</v>
      </c>
      <c r="E1041" s="11">
        <v>19</v>
      </c>
      <c r="F1041" s="11">
        <v>31</v>
      </c>
      <c r="G1041">
        <v>3</v>
      </c>
      <c r="H1041">
        <v>57</v>
      </c>
      <c r="I1041" t="s">
        <v>1146</v>
      </c>
      <c r="J1041" s="11">
        <f t="shared" si="48"/>
        <v>36</v>
      </c>
      <c r="K1041" s="11">
        <f t="shared" si="49"/>
        <v>93</v>
      </c>
      <c r="L1041" s="3">
        <f t="shared" si="50"/>
        <v>0.63157894736842102</v>
      </c>
    </row>
    <row r="1042" spans="1:12" x14ac:dyDescent="0.25">
      <c r="A1042">
        <v>413</v>
      </c>
      <c r="B1042">
        <v>13</v>
      </c>
      <c r="C1042" t="s">
        <v>44</v>
      </c>
      <c r="D1042" t="s">
        <v>1155</v>
      </c>
      <c r="E1042" s="11">
        <v>21</v>
      </c>
      <c r="F1042" s="11">
        <v>35</v>
      </c>
      <c r="G1042">
        <v>1</v>
      </c>
      <c r="H1042">
        <v>12</v>
      </c>
      <c r="I1042" t="s">
        <v>1146</v>
      </c>
      <c r="J1042" s="11">
        <f t="shared" si="48"/>
        <v>14</v>
      </c>
      <c r="K1042" s="11">
        <f t="shared" si="49"/>
        <v>35</v>
      </c>
      <c r="L1042" s="3">
        <f t="shared" si="50"/>
        <v>0.66666666666666674</v>
      </c>
    </row>
    <row r="1043" spans="1:12" x14ac:dyDescent="0.25">
      <c r="A1043">
        <v>414</v>
      </c>
      <c r="B1043">
        <v>14</v>
      </c>
      <c r="C1043" t="s">
        <v>450</v>
      </c>
      <c r="D1043" t="s">
        <v>1152</v>
      </c>
      <c r="E1043" s="11">
        <v>20</v>
      </c>
      <c r="F1043" s="11">
        <v>33</v>
      </c>
      <c r="G1043">
        <v>1</v>
      </c>
      <c r="H1043">
        <v>38</v>
      </c>
      <c r="I1043" t="s">
        <v>1144</v>
      </c>
      <c r="J1043" s="11">
        <f t="shared" si="48"/>
        <v>13</v>
      </c>
      <c r="K1043" s="11">
        <f t="shared" si="49"/>
        <v>33</v>
      </c>
      <c r="L1043" s="3">
        <f t="shared" si="50"/>
        <v>0.64999999999999991</v>
      </c>
    </row>
    <row r="1044" spans="1:12" x14ac:dyDescent="0.25">
      <c r="A1044">
        <v>415</v>
      </c>
      <c r="B1044">
        <v>14</v>
      </c>
      <c r="C1044" t="s">
        <v>181</v>
      </c>
      <c r="D1044" t="s">
        <v>1148</v>
      </c>
      <c r="E1044" s="11">
        <v>16</v>
      </c>
      <c r="F1044" s="11">
        <v>27</v>
      </c>
      <c r="G1044">
        <v>2</v>
      </c>
      <c r="H1044">
        <v>32</v>
      </c>
      <c r="I1044" t="s">
        <v>1144</v>
      </c>
      <c r="J1044" s="11">
        <f t="shared" si="48"/>
        <v>22</v>
      </c>
      <c r="K1044" s="11">
        <f t="shared" si="49"/>
        <v>54</v>
      </c>
      <c r="L1044" s="3">
        <f t="shared" si="50"/>
        <v>0.6875</v>
      </c>
    </row>
    <row r="1045" spans="1:12" x14ac:dyDescent="0.25">
      <c r="A1045">
        <v>415</v>
      </c>
      <c r="B1045">
        <v>14</v>
      </c>
      <c r="C1045" t="s">
        <v>88</v>
      </c>
      <c r="D1045" t="s">
        <v>1158</v>
      </c>
      <c r="E1045" s="11">
        <v>20</v>
      </c>
      <c r="F1045" s="11">
        <v>34</v>
      </c>
      <c r="G1045">
        <v>2</v>
      </c>
      <c r="H1045">
        <v>16</v>
      </c>
      <c r="I1045" t="s">
        <v>1146</v>
      </c>
      <c r="J1045" s="11">
        <f t="shared" si="48"/>
        <v>28</v>
      </c>
      <c r="K1045" s="11">
        <f t="shared" si="49"/>
        <v>68</v>
      </c>
      <c r="L1045" s="3">
        <f t="shared" si="50"/>
        <v>0.7</v>
      </c>
    </row>
    <row r="1046" spans="1:12" x14ac:dyDescent="0.25">
      <c r="A1046">
        <v>415</v>
      </c>
      <c r="B1046">
        <v>14</v>
      </c>
      <c r="C1046" t="s">
        <v>117</v>
      </c>
      <c r="D1046" t="s">
        <v>1150</v>
      </c>
      <c r="E1046" s="11">
        <v>22</v>
      </c>
      <c r="F1046" s="11">
        <v>36</v>
      </c>
      <c r="G1046">
        <v>1</v>
      </c>
      <c r="H1046">
        <v>39</v>
      </c>
      <c r="I1046" t="s">
        <v>1144</v>
      </c>
      <c r="J1046" s="11">
        <f t="shared" si="48"/>
        <v>14</v>
      </c>
      <c r="K1046" s="11">
        <f t="shared" si="49"/>
        <v>36</v>
      </c>
      <c r="L1046" s="3">
        <f t="shared" si="50"/>
        <v>0.63636363636363646</v>
      </c>
    </row>
    <row r="1047" spans="1:12" x14ac:dyDescent="0.25">
      <c r="A1047">
        <v>416</v>
      </c>
      <c r="B1047">
        <v>20</v>
      </c>
      <c r="C1047" t="s">
        <v>206</v>
      </c>
      <c r="D1047" t="s">
        <v>1164</v>
      </c>
      <c r="E1047" s="11">
        <v>15</v>
      </c>
      <c r="F1047" s="11">
        <v>25</v>
      </c>
      <c r="G1047">
        <v>1</v>
      </c>
      <c r="H1047">
        <v>9</v>
      </c>
      <c r="I1047" t="s">
        <v>1146</v>
      </c>
      <c r="J1047" s="11">
        <f t="shared" si="48"/>
        <v>10</v>
      </c>
      <c r="K1047" s="11">
        <f t="shared" si="49"/>
        <v>25</v>
      </c>
      <c r="L1047" s="3">
        <f t="shared" si="50"/>
        <v>0.66666666666666674</v>
      </c>
    </row>
    <row r="1048" spans="1:12" x14ac:dyDescent="0.25">
      <c r="A1048">
        <v>417</v>
      </c>
      <c r="B1048">
        <v>7</v>
      </c>
      <c r="C1048" t="s">
        <v>62</v>
      </c>
      <c r="D1048" t="s">
        <v>1151</v>
      </c>
      <c r="E1048" s="11">
        <v>17</v>
      </c>
      <c r="F1048" s="11">
        <v>29</v>
      </c>
      <c r="G1048">
        <v>1</v>
      </c>
      <c r="H1048">
        <v>23</v>
      </c>
      <c r="I1048" t="s">
        <v>1144</v>
      </c>
      <c r="J1048" s="11">
        <f t="shared" si="48"/>
        <v>12</v>
      </c>
      <c r="K1048" s="11">
        <f t="shared" si="49"/>
        <v>29</v>
      </c>
      <c r="L1048" s="3">
        <f t="shared" si="50"/>
        <v>0.70588235294117641</v>
      </c>
    </row>
    <row r="1049" spans="1:12" x14ac:dyDescent="0.25">
      <c r="A1049">
        <v>417</v>
      </c>
      <c r="B1049">
        <v>7</v>
      </c>
      <c r="C1049" t="s">
        <v>76</v>
      </c>
      <c r="D1049" t="s">
        <v>1149</v>
      </c>
      <c r="E1049" s="11">
        <v>25</v>
      </c>
      <c r="F1049" s="11">
        <v>40</v>
      </c>
      <c r="G1049">
        <v>1</v>
      </c>
      <c r="H1049">
        <v>17</v>
      </c>
      <c r="I1049" t="s">
        <v>1144</v>
      </c>
      <c r="J1049" s="11">
        <f t="shared" si="48"/>
        <v>15</v>
      </c>
      <c r="K1049" s="11">
        <f t="shared" si="49"/>
        <v>40</v>
      </c>
      <c r="L1049" s="3">
        <f t="shared" si="50"/>
        <v>0.60000000000000009</v>
      </c>
    </row>
    <row r="1050" spans="1:12" x14ac:dyDescent="0.25">
      <c r="A1050">
        <v>417</v>
      </c>
      <c r="B1050">
        <v>7</v>
      </c>
      <c r="C1050" t="s">
        <v>191</v>
      </c>
      <c r="D1050" t="s">
        <v>1154</v>
      </c>
      <c r="E1050" s="11">
        <v>11</v>
      </c>
      <c r="F1050" s="11">
        <v>19</v>
      </c>
      <c r="G1050">
        <v>1</v>
      </c>
      <c r="H1050">
        <v>16</v>
      </c>
      <c r="I1050" t="s">
        <v>1146</v>
      </c>
      <c r="J1050" s="11">
        <f t="shared" si="48"/>
        <v>8</v>
      </c>
      <c r="K1050" s="11">
        <f t="shared" si="49"/>
        <v>19</v>
      </c>
      <c r="L1050" s="3">
        <f t="shared" si="50"/>
        <v>0.72727272727272729</v>
      </c>
    </row>
    <row r="1051" spans="1:12" x14ac:dyDescent="0.25">
      <c r="A1051">
        <v>417</v>
      </c>
      <c r="B1051">
        <v>7</v>
      </c>
      <c r="C1051" t="s">
        <v>181</v>
      </c>
      <c r="D1051" t="s">
        <v>1148</v>
      </c>
      <c r="E1051" s="11">
        <v>16</v>
      </c>
      <c r="F1051" s="11">
        <v>27</v>
      </c>
      <c r="G1051">
        <v>2</v>
      </c>
      <c r="H1051">
        <v>34</v>
      </c>
      <c r="I1051" t="s">
        <v>1146</v>
      </c>
      <c r="J1051" s="11">
        <f t="shared" si="48"/>
        <v>22</v>
      </c>
      <c r="K1051" s="11">
        <f t="shared" si="49"/>
        <v>54</v>
      </c>
      <c r="L1051" s="3">
        <f t="shared" si="50"/>
        <v>0.6875</v>
      </c>
    </row>
    <row r="1052" spans="1:12" x14ac:dyDescent="0.25">
      <c r="A1052">
        <v>418</v>
      </c>
      <c r="B1052">
        <v>17</v>
      </c>
      <c r="C1052" t="s">
        <v>206</v>
      </c>
      <c r="D1052" t="s">
        <v>1164</v>
      </c>
      <c r="E1052" s="11">
        <v>15</v>
      </c>
      <c r="F1052" s="11">
        <v>25</v>
      </c>
      <c r="G1052">
        <v>1</v>
      </c>
      <c r="H1052">
        <v>45</v>
      </c>
      <c r="I1052" t="s">
        <v>1144</v>
      </c>
      <c r="J1052" s="11">
        <f t="shared" si="48"/>
        <v>10</v>
      </c>
      <c r="K1052" s="11">
        <f t="shared" si="49"/>
        <v>25</v>
      </c>
      <c r="L1052" s="3">
        <f t="shared" si="50"/>
        <v>0.66666666666666674</v>
      </c>
    </row>
    <row r="1053" spans="1:12" x14ac:dyDescent="0.25">
      <c r="A1053">
        <v>418</v>
      </c>
      <c r="B1053">
        <v>17</v>
      </c>
      <c r="C1053" t="s">
        <v>197</v>
      </c>
      <c r="D1053" t="s">
        <v>1147</v>
      </c>
      <c r="E1053" s="11">
        <v>19</v>
      </c>
      <c r="F1053" s="11">
        <v>31</v>
      </c>
      <c r="G1053">
        <v>3</v>
      </c>
      <c r="H1053">
        <v>55</v>
      </c>
      <c r="I1053" t="s">
        <v>1146</v>
      </c>
      <c r="J1053" s="11">
        <f t="shared" si="48"/>
        <v>36</v>
      </c>
      <c r="K1053" s="11">
        <f t="shared" si="49"/>
        <v>93</v>
      </c>
      <c r="L1053" s="3">
        <f t="shared" si="50"/>
        <v>0.63157894736842102</v>
      </c>
    </row>
    <row r="1054" spans="1:12" x14ac:dyDescent="0.25">
      <c r="A1054">
        <v>419</v>
      </c>
      <c r="B1054">
        <v>11</v>
      </c>
      <c r="C1054" t="s">
        <v>88</v>
      </c>
      <c r="D1054" t="s">
        <v>1158</v>
      </c>
      <c r="E1054" s="11">
        <v>20</v>
      </c>
      <c r="F1054" s="11">
        <v>34</v>
      </c>
      <c r="G1054">
        <v>1</v>
      </c>
      <c r="H1054">
        <v>7</v>
      </c>
      <c r="I1054" t="s">
        <v>1146</v>
      </c>
      <c r="J1054" s="11">
        <f t="shared" si="48"/>
        <v>14</v>
      </c>
      <c r="K1054" s="11">
        <f t="shared" si="49"/>
        <v>34</v>
      </c>
      <c r="L1054" s="3">
        <f t="shared" si="50"/>
        <v>0.7</v>
      </c>
    </row>
    <row r="1055" spans="1:12" x14ac:dyDescent="0.25">
      <c r="A1055">
        <v>419</v>
      </c>
      <c r="B1055">
        <v>11</v>
      </c>
      <c r="C1055" t="s">
        <v>450</v>
      </c>
      <c r="D1055" t="s">
        <v>1152</v>
      </c>
      <c r="E1055" s="11">
        <v>20</v>
      </c>
      <c r="F1055" s="11">
        <v>33</v>
      </c>
      <c r="G1055">
        <v>1</v>
      </c>
      <c r="H1055">
        <v>57</v>
      </c>
      <c r="I1055" t="s">
        <v>1144</v>
      </c>
      <c r="J1055" s="11">
        <f t="shared" si="48"/>
        <v>13</v>
      </c>
      <c r="K1055" s="11">
        <f t="shared" si="49"/>
        <v>33</v>
      </c>
      <c r="L1055" s="3">
        <f t="shared" si="50"/>
        <v>0.64999999999999991</v>
      </c>
    </row>
    <row r="1056" spans="1:12" x14ac:dyDescent="0.25">
      <c r="A1056">
        <v>420</v>
      </c>
      <c r="B1056">
        <v>18</v>
      </c>
      <c r="C1056" t="s">
        <v>88</v>
      </c>
      <c r="D1056" t="s">
        <v>1158</v>
      </c>
      <c r="E1056" s="11">
        <v>20</v>
      </c>
      <c r="F1056" s="11">
        <v>34</v>
      </c>
      <c r="G1056">
        <v>2</v>
      </c>
      <c r="H1056">
        <v>33</v>
      </c>
      <c r="I1056" t="s">
        <v>1144</v>
      </c>
      <c r="J1056" s="11">
        <f t="shared" si="48"/>
        <v>28</v>
      </c>
      <c r="K1056" s="11">
        <f t="shared" si="49"/>
        <v>68</v>
      </c>
      <c r="L1056" s="3">
        <f t="shared" si="50"/>
        <v>0.7</v>
      </c>
    </row>
    <row r="1057" spans="1:12" x14ac:dyDescent="0.25">
      <c r="A1057">
        <v>420</v>
      </c>
      <c r="B1057">
        <v>18</v>
      </c>
      <c r="C1057" t="s">
        <v>252</v>
      </c>
      <c r="D1057" t="s">
        <v>1159</v>
      </c>
      <c r="E1057" s="11">
        <v>12</v>
      </c>
      <c r="F1057" s="11">
        <v>20</v>
      </c>
      <c r="G1057">
        <v>3</v>
      </c>
      <c r="H1057">
        <v>10</v>
      </c>
      <c r="I1057" t="s">
        <v>1144</v>
      </c>
      <c r="J1057" s="11">
        <f t="shared" si="48"/>
        <v>24</v>
      </c>
      <c r="K1057" s="11">
        <f t="shared" si="49"/>
        <v>60</v>
      </c>
      <c r="L1057" s="3">
        <f t="shared" si="50"/>
        <v>0.66666666666666674</v>
      </c>
    </row>
    <row r="1058" spans="1:12" x14ac:dyDescent="0.25">
      <c r="A1058">
        <v>420</v>
      </c>
      <c r="B1058">
        <v>18</v>
      </c>
      <c r="C1058" t="s">
        <v>206</v>
      </c>
      <c r="D1058" t="s">
        <v>1164</v>
      </c>
      <c r="E1058" s="11">
        <v>15</v>
      </c>
      <c r="F1058" s="11">
        <v>25</v>
      </c>
      <c r="G1058">
        <v>2</v>
      </c>
      <c r="H1058">
        <v>28</v>
      </c>
      <c r="I1058" t="s">
        <v>1144</v>
      </c>
      <c r="J1058" s="11">
        <f t="shared" si="48"/>
        <v>20</v>
      </c>
      <c r="K1058" s="11">
        <f t="shared" si="49"/>
        <v>50</v>
      </c>
      <c r="L1058" s="3">
        <f t="shared" si="50"/>
        <v>0.66666666666666674</v>
      </c>
    </row>
    <row r="1059" spans="1:12" x14ac:dyDescent="0.25">
      <c r="A1059">
        <v>420</v>
      </c>
      <c r="B1059">
        <v>18</v>
      </c>
      <c r="C1059" t="s">
        <v>425</v>
      </c>
      <c r="D1059" t="s">
        <v>1156</v>
      </c>
      <c r="E1059" s="11">
        <v>19</v>
      </c>
      <c r="F1059" s="11">
        <v>32</v>
      </c>
      <c r="G1059">
        <v>2</v>
      </c>
      <c r="H1059">
        <v>34</v>
      </c>
      <c r="I1059" t="s">
        <v>1144</v>
      </c>
      <c r="J1059" s="11">
        <f t="shared" si="48"/>
        <v>26</v>
      </c>
      <c r="K1059" s="11">
        <f t="shared" si="49"/>
        <v>64</v>
      </c>
      <c r="L1059" s="3">
        <f t="shared" si="50"/>
        <v>0.68421052631578938</v>
      </c>
    </row>
    <row r="1060" spans="1:12" x14ac:dyDescent="0.25">
      <c r="A1060">
        <v>421</v>
      </c>
      <c r="B1060">
        <v>10</v>
      </c>
      <c r="C1060" t="s">
        <v>197</v>
      </c>
      <c r="D1060" t="s">
        <v>1147</v>
      </c>
      <c r="E1060" s="11">
        <v>19</v>
      </c>
      <c r="F1060" s="11">
        <v>31</v>
      </c>
      <c r="G1060">
        <v>1</v>
      </c>
      <c r="H1060">
        <v>18</v>
      </c>
      <c r="I1060" t="s">
        <v>1146</v>
      </c>
      <c r="J1060" s="11">
        <f t="shared" si="48"/>
        <v>12</v>
      </c>
      <c r="K1060" s="11">
        <f t="shared" si="49"/>
        <v>31</v>
      </c>
      <c r="L1060" s="3">
        <f t="shared" si="50"/>
        <v>0.63157894736842102</v>
      </c>
    </row>
    <row r="1061" spans="1:12" x14ac:dyDescent="0.25">
      <c r="A1061">
        <v>421</v>
      </c>
      <c r="B1061">
        <v>10</v>
      </c>
      <c r="C1061" t="s">
        <v>128</v>
      </c>
      <c r="D1061" t="s">
        <v>1162</v>
      </c>
      <c r="E1061" s="11">
        <v>10</v>
      </c>
      <c r="F1061" s="11">
        <v>18</v>
      </c>
      <c r="G1061">
        <v>3</v>
      </c>
      <c r="H1061">
        <v>53</v>
      </c>
      <c r="I1061" t="s">
        <v>1146</v>
      </c>
      <c r="J1061" s="11">
        <f t="shared" si="48"/>
        <v>24</v>
      </c>
      <c r="K1061" s="11">
        <f t="shared" si="49"/>
        <v>54</v>
      </c>
      <c r="L1061" s="3">
        <f t="shared" si="50"/>
        <v>0.8</v>
      </c>
    </row>
    <row r="1062" spans="1:12" x14ac:dyDescent="0.25">
      <c r="A1062">
        <v>422</v>
      </c>
      <c r="B1062">
        <v>12</v>
      </c>
      <c r="C1062" t="s">
        <v>267</v>
      </c>
      <c r="D1062" t="s">
        <v>1163</v>
      </c>
      <c r="E1062" s="11">
        <v>15</v>
      </c>
      <c r="F1062" s="11">
        <v>26</v>
      </c>
      <c r="G1062">
        <v>2</v>
      </c>
      <c r="H1062">
        <v>7</v>
      </c>
      <c r="I1062" t="s">
        <v>1146</v>
      </c>
      <c r="J1062" s="11">
        <f t="shared" si="48"/>
        <v>22</v>
      </c>
      <c r="K1062" s="11">
        <f t="shared" si="49"/>
        <v>52</v>
      </c>
      <c r="L1062" s="3">
        <f t="shared" si="50"/>
        <v>0.73333333333333339</v>
      </c>
    </row>
    <row r="1063" spans="1:12" x14ac:dyDescent="0.25">
      <c r="A1063">
        <v>422</v>
      </c>
      <c r="B1063">
        <v>12</v>
      </c>
      <c r="C1063" t="s">
        <v>117</v>
      </c>
      <c r="D1063" t="s">
        <v>1150</v>
      </c>
      <c r="E1063" s="11">
        <v>22</v>
      </c>
      <c r="F1063" s="11">
        <v>36</v>
      </c>
      <c r="G1063">
        <v>1</v>
      </c>
      <c r="H1063">
        <v>27</v>
      </c>
      <c r="I1063" t="s">
        <v>1144</v>
      </c>
      <c r="J1063" s="11">
        <f t="shared" si="48"/>
        <v>14</v>
      </c>
      <c r="K1063" s="11">
        <f t="shared" si="49"/>
        <v>36</v>
      </c>
      <c r="L1063" s="3">
        <f t="shared" si="50"/>
        <v>0.63636363636363646</v>
      </c>
    </row>
    <row r="1064" spans="1:12" x14ac:dyDescent="0.25">
      <c r="A1064">
        <v>423</v>
      </c>
      <c r="B1064">
        <v>4</v>
      </c>
      <c r="C1064" t="s">
        <v>68</v>
      </c>
      <c r="D1064" t="s">
        <v>1153</v>
      </c>
      <c r="E1064" s="11">
        <v>16</v>
      </c>
      <c r="F1064" s="11">
        <v>28</v>
      </c>
      <c r="G1064">
        <v>2</v>
      </c>
      <c r="H1064">
        <v>24</v>
      </c>
      <c r="I1064" t="s">
        <v>1144</v>
      </c>
      <c r="J1064" s="11">
        <f t="shared" si="48"/>
        <v>24</v>
      </c>
      <c r="K1064" s="11">
        <f t="shared" si="49"/>
        <v>56</v>
      </c>
      <c r="L1064" s="3">
        <f t="shared" si="50"/>
        <v>0.75</v>
      </c>
    </row>
    <row r="1065" spans="1:12" x14ac:dyDescent="0.25">
      <c r="A1065">
        <v>423</v>
      </c>
      <c r="B1065">
        <v>4</v>
      </c>
      <c r="C1065" t="s">
        <v>425</v>
      </c>
      <c r="D1065" t="s">
        <v>1156</v>
      </c>
      <c r="E1065" s="11">
        <v>19</v>
      </c>
      <c r="F1065" s="11">
        <v>32</v>
      </c>
      <c r="G1065">
        <v>3</v>
      </c>
      <c r="H1065">
        <v>7</v>
      </c>
      <c r="I1065" t="s">
        <v>1146</v>
      </c>
      <c r="J1065" s="11">
        <f t="shared" si="48"/>
        <v>39</v>
      </c>
      <c r="K1065" s="11">
        <f t="shared" si="49"/>
        <v>96</v>
      </c>
      <c r="L1065" s="3">
        <f t="shared" si="50"/>
        <v>0.68421052631578938</v>
      </c>
    </row>
    <row r="1066" spans="1:12" x14ac:dyDescent="0.25">
      <c r="A1066">
        <v>424</v>
      </c>
      <c r="B1066">
        <v>13</v>
      </c>
      <c r="C1066" t="s">
        <v>346</v>
      </c>
      <c r="D1066" t="s">
        <v>1157</v>
      </c>
      <c r="E1066" s="11">
        <v>13</v>
      </c>
      <c r="F1066" s="11">
        <v>22</v>
      </c>
      <c r="G1066">
        <v>3</v>
      </c>
      <c r="H1066">
        <v>43</v>
      </c>
      <c r="I1066" t="s">
        <v>1144</v>
      </c>
      <c r="J1066" s="11">
        <f t="shared" si="48"/>
        <v>27</v>
      </c>
      <c r="K1066" s="11">
        <f t="shared" si="49"/>
        <v>66</v>
      </c>
      <c r="L1066" s="3">
        <f t="shared" si="50"/>
        <v>0.69230769230769229</v>
      </c>
    </row>
    <row r="1067" spans="1:12" x14ac:dyDescent="0.25">
      <c r="A1067">
        <v>424</v>
      </c>
      <c r="B1067">
        <v>13</v>
      </c>
      <c r="C1067" t="s">
        <v>181</v>
      </c>
      <c r="D1067" t="s">
        <v>1148</v>
      </c>
      <c r="E1067" s="11">
        <v>16</v>
      </c>
      <c r="F1067" s="11">
        <v>27</v>
      </c>
      <c r="G1067">
        <v>3</v>
      </c>
      <c r="H1067">
        <v>45</v>
      </c>
      <c r="I1067" t="s">
        <v>1146</v>
      </c>
      <c r="J1067" s="11">
        <f t="shared" si="48"/>
        <v>33</v>
      </c>
      <c r="K1067" s="11">
        <f t="shared" si="49"/>
        <v>81</v>
      </c>
      <c r="L1067" s="3">
        <f t="shared" si="50"/>
        <v>0.6875</v>
      </c>
    </row>
    <row r="1068" spans="1:12" x14ac:dyDescent="0.25">
      <c r="A1068">
        <v>425</v>
      </c>
      <c r="B1068">
        <v>18</v>
      </c>
      <c r="C1068" t="s">
        <v>191</v>
      </c>
      <c r="D1068" t="s">
        <v>1154</v>
      </c>
      <c r="E1068" s="11">
        <v>11</v>
      </c>
      <c r="F1068" s="11">
        <v>19</v>
      </c>
      <c r="G1068">
        <v>1</v>
      </c>
      <c r="H1068">
        <v>28</v>
      </c>
      <c r="I1068" t="s">
        <v>1146</v>
      </c>
      <c r="J1068" s="11">
        <f t="shared" si="48"/>
        <v>8</v>
      </c>
      <c r="K1068" s="11">
        <f t="shared" si="49"/>
        <v>19</v>
      </c>
      <c r="L1068" s="3">
        <f t="shared" si="50"/>
        <v>0.72727272727272729</v>
      </c>
    </row>
    <row r="1069" spans="1:12" x14ac:dyDescent="0.25">
      <c r="A1069">
        <v>426</v>
      </c>
      <c r="B1069">
        <v>5</v>
      </c>
      <c r="C1069" t="s">
        <v>450</v>
      </c>
      <c r="D1069" t="s">
        <v>1152</v>
      </c>
      <c r="E1069" s="11">
        <v>20</v>
      </c>
      <c r="F1069" s="11">
        <v>33</v>
      </c>
      <c r="G1069">
        <v>1</v>
      </c>
      <c r="H1069">
        <v>8</v>
      </c>
      <c r="I1069" t="s">
        <v>1146</v>
      </c>
      <c r="J1069" s="11">
        <f t="shared" si="48"/>
        <v>13</v>
      </c>
      <c r="K1069" s="11">
        <f t="shared" si="49"/>
        <v>33</v>
      </c>
      <c r="L1069" s="3">
        <f t="shared" si="50"/>
        <v>0.64999999999999991</v>
      </c>
    </row>
    <row r="1070" spans="1:12" x14ac:dyDescent="0.25">
      <c r="A1070">
        <v>426</v>
      </c>
      <c r="B1070">
        <v>5</v>
      </c>
      <c r="C1070" t="s">
        <v>68</v>
      </c>
      <c r="D1070" t="s">
        <v>1153</v>
      </c>
      <c r="E1070" s="11">
        <v>16</v>
      </c>
      <c r="F1070" s="11">
        <v>28</v>
      </c>
      <c r="G1070">
        <v>2</v>
      </c>
      <c r="H1070">
        <v>38</v>
      </c>
      <c r="I1070" t="s">
        <v>1146</v>
      </c>
      <c r="J1070" s="11">
        <f t="shared" si="48"/>
        <v>24</v>
      </c>
      <c r="K1070" s="11">
        <f t="shared" si="49"/>
        <v>56</v>
      </c>
      <c r="L1070" s="3">
        <f t="shared" si="50"/>
        <v>0.75</v>
      </c>
    </row>
    <row r="1071" spans="1:12" x14ac:dyDescent="0.25">
      <c r="A1071">
        <v>426</v>
      </c>
      <c r="B1071">
        <v>5</v>
      </c>
      <c r="C1071" t="s">
        <v>206</v>
      </c>
      <c r="D1071" t="s">
        <v>1164</v>
      </c>
      <c r="E1071" s="11">
        <v>15</v>
      </c>
      <c r="F1071" s="11">
        <v>25</v>
      </c>
      <c r="G1071">
        <v>2</v>
      </c>
      <c r="H1071">
        <v>23</v>
      </c>
      <c r="I1071" t="s">
        <v>1144</v>
      </c>
      <c r="J1071" s="11">
        <f t="shared" si="48"/>
        <v>20</v>
      </c>
      <c r="K1071" s="11">
        <f t="shared" si="49"/>
        <v>50</v>
      </c>
      <c r="L1071" s="3">
        <f t="shared" si="50"/>
        <v>0.66666666666666674</v>
      </c>
    </row>
    <row r="1072" spans="1:12" x14ac:dyDescent="0.25">
      <c r="A1072">
        <v>426</v>
      </c>
      <c r="B1072">
        <v>5</v>
      </c>
      <c r="C1072" t="s">
        <v>117</v>
      </c>
      <c r="D1072" t="s">
        <v>1150</v>
      </c>
      <c r="E1072" s="11">
        <v>22</v>
      </c>
      <c r="F1072" s="11">
        <v>36</v>
      </c>
      <c r="G1072">
        <v>3</v>
      </c>
      <c r="H1072">
        <v>47</v>
      </c>
      <c r="I1072" t="s">
        <v>1146</v>
      </c>
      <c r="J1072" s="11">
        <f t="shared" si="48"/>
        <v>42</v>
      </c>
      <c r="K1072" s="11">
        <f t="shared" si="49"/>
        <v>108</v>
      </c>
      <c r="L1072" s="3">
        <f t="shared" si="50"/>
        <v>0.63636363636363646</v>
      </c>
    </row>
    <row r="1073" spans="1:12" x14ac:dyDescent="0.25">
      <c r="A1073">
        <v>427</v>
      </c>
      <c r="B1073">
        <v>2</v>
      </c>
      <c r="C1073" t="s">
        <v>206</v>
      </c>
      <c r="D1073" t="s">
        <v>1164</v>
      </c>
      <c r="E1073" s="11">
        <v>15</v>
      </c>
      <c r="F1073" s="11">
        <v>25</v>
      </c>
      <c r="G1073">
        <v>3</v>
      </c>
      <c r="H1073">
        <v>34</v>
      </c>
      <c r="I1073" t="s">
        <v>1146</v>
      </c>
      <c r="J1073" s="11">
        <f t="shared" si="48"/>
        <v>30</v>
      </c>
      <c r="K1073" s="11">
        <f t="shared" si="49"/>
        <v>75</v>
      </c>
      <c r="L1073" s="3">
        <f t="shared" si="50"/>
        <v>0.66666666666666674</v>
      </c>
    </row>
    <row r="1074" spans="1:12" x14ac:dyDescent="0.25">
      <c r="A1074">
        <v>427</v>
      </c>
      <c r="B1074">
        <v>2</v>
      </c>
      <c r="C1074" t="s">
        <v>44</v>
      </c>
      <c r="D1074" t="s">
        <v>1155</v>
      </c>
      <c r="E1074" s="11">
        <v>21</v>
      </c>
      <c r="F1074" s="11">
        <v>35</v>
      </c>
      <c r="G1074">
        <v>2</v>
      </c>
      <c r="H1074">
        <v>52</v>
      </c>
      <c r="I1074" t="s">
        <v>1144</v>
      </c>
      <c r="J1074" s="11">
        <f t="shared" si="48"/>
        <v>28</v>
      </c>
      <c r="K1074" s="11">
        <f t="shared" si="49"/>
        <v>70</v>
      </c>
      <c r="L1074" s="3">
        <f t="shared" si="50"/>
        <v>0.66666666666666674</v>
      </c>
    </row>
    <row r="1075" spans="1:12" x14ac:dyDescent="0.25">
      <c r="A1075">
        <v>427</v>
      </c>
      <c r="B1075">
        <v>2</v>
      </c>
      <c r="C1075" t="s">
        <v>342</v>
      </c>
      <c r="D1075" t="s">
        <v>1160</v>
      </c>
      <c r="E1075" s="11">
        <v>14</v>
      </c>
      <c r="F1075" s="11">
        <v>23</v>
      </c>
      <c r="G1075">
        <v>1</v>
      </c>
      <c r="H1075">
        <v>24</v>
      </c>
      <c r="I1075" t="s">
        <v>1146</v>
      </c>
      <c r="J1075" s="11">
        <f t="shared" si="48"/>
        <v>9</v>
      </c>
      <c r="K1075" s="11">
        <f t="shared" si="49"/>
        <v>23</v>
      </c>
      <c r="L1075" s="3">
        <f t="shared" si="50"/>
        <v>0.64285714285714279</v>
      </c>
    </row>
    <row r="1076" spans="1:12" x14ac:dyDescent="0.25">
      <c r="A1076">
        <v>427</v>
      </c>
      <c r="B1076">
        <v>2</v>
      </c>
      <c r="C1076" t="s">
        <v>191</v>
      </c>
      <c r="D1076" t="s">
        <v>1154</v>
      </c>
      <c r="E1076" s="11">
        <v>11</v>
      </c>
      <c r="F1076" s="11">
        <v>19</v>
      </c>
      <c r="G1076">
        <v>2</v>
      </c>
      <c r="H1076">
        <v>56</v>
      </c>
      <c r="I1076" t="s">
        <v>1144</v>
      </c>
      <c r="J1076" s="11">
        <f t="shared" si="48"/>
        <v>16</v>
      </c>
      <c r="K1076" s="11">
        <f t="shared" si="49"/>
        <v>38</v>
      </c>
      <c r="L1076" s="3">
        <f t="shared" si="50"/>
        <v>0.72727272727272729</v>
      </c>
    </row>
    <row r="1077" spans="1:12" x14ac:dyDescent="0.25">
      <c r="A1077">
        <v>428</v>
      </c>
      <c r="B1077">
        <v>7</v>
      </c>
      <c r="C1077" t="s">
        <v>76</v>
      </c>
      <c r="D1077" t="s">
        <v>1149</v>
      </c>
      <c r="E1077" s="11">
        <v>25</v>
      </c>
      <c r="F1077" s="11">
        <v>40</v>
      </c>
      <c r="G1077">
        <v>1</v>
      </c>
      <c r="H1077">
        <v>38</v>
      </c>
      <c r="I1077" t="s">
        <v>1144</v>
      </c>
      <c r="J1077" s="11">
        <f t="shared" si="48"/>
        <v>15</v>
      </c>
      <c r="K1077" s="11">
        <f t="shared" si="49"/>
        <v>40</v>
      </c>
      <c r="L1077" s="3">
        <f t="shared" si="50"/>
        <v>0.60000000000000009</v>
      </c>
    </row>
    <row r="1078" spans="1:12" x14ac:dyDescent="0.25">
      <c r="A1078">
        <v>428</v>
      </c>
      <c r="B1078">
        <v>7</v>
      </c>
      <c r="C1078" t="s">
        <v>342</v>
      </c>
      <c r="D1078" t="s">
        <v>1160</v>
      </c>
      <c r="E1078" s="11">
        <v>14</v>
      </c>
      <c r="F1078" s="11">
        <v>23</v>
      </c>
      <c r="G1078">
        <v>1</v>
      </c>
      <c r="H1078">
        <v>46</v>
      </c>
      <c r="I1078" t="s">
        <v>1144</v>
      </c>
      <c r="J1078" s="11">
        <f t="shared" si="48"/>
        <v>9</v>
      </c>
      <c r="K1078" s="11">
        <f t="shared" si="49"/>
        <v>23</v>
      </c>
      <c r="L1078" s="3">
        <f t="shared" si="50"/>
        <v>0.64285714285714279</v>
      </c>
    </row>
    <row r="1079" spans="1:12" x14ac:dyDescent="0.25">
      <c r="A1079">
        <v>428</v>
      </c>
      <c r="B1079">
        <v>7</v>
      </c>
      <c r="C1079" t="s">
        <v>206</v>
      </c>
      <c r="D1079" t="s">
        <v>1164</v>
      </c>
      <c r="E1079" s="11">
        <v>15</v>
      </c>
      <c r="F1079" s="11">
        <v>25</v>
      </c>
      <c r="G1079">
        <v>2</v>
      </c>
      <c r="H1079">
        <v>48</v>
      </c>
      <c r="I1079" t="s">
        <v>1144</v>
      </c>
      <c r="J1079" s="11">
        <f t="shared" si="48"/>
        <v>20</v>
      </c>
      <c r="K1079" s="11">
        <f t="shared" si="49"/>
        <v>50</v>
      </c>
      <c r="L1079" s="3">
        <f t="shared" si="50"/>
        <v>0.66666666666666674</v>
      </c>
    </row>
    <row r="1080" spans="1:12" x14ac:dyDescent="0.25">
      <c r="A1080">
        <v>428</v>
      </c>
      <c r="B1080">
        <v>7</v>
      </c>
      <c r="C1080" t="s">
        <v>197</v>
      </c>
      <c r="D1080" t="s">
        <v>1147</v>
      </c>
      <c r="E1080" s="11">
        <v>19</v>
      </c>
      <c r="F1080" s="11">
        <v>31</v>
      </c>
      <c r="G1080">
        <v>2</v>
      </c>
      <c r="H1080">
        <v>47</v>
      </c>
      <c r="I1080" t="s">
        <v>1144</v>
      </c>
      <c r="J1080" s="11">
        <f t="shared" si="48"/>
        <v>24</v>
      </c>
      <c r="K1080" s="11">
        <f t="shared" si="49"/>
        <v>62</v>
      </c>
      <c r="L1080" s="3">
        <f t="shared" si="50"/>
        <v>0.63157894736842102</v>
      </c>
    </row>
    <row r="1081" spans="1:12" x14ac:dyDescent="0.25">
      <c r="A1081">
        <v>429</v>
      </c>
      <c r="B1081">
        <v>8</v>
      </c>
      <c r="C1081" t="s">
        <v>267</v>
      </c>
      <c r="D1081" t="s">
        <v>1163</v>
      </c>
      <c r="E1081" s="11">
        <v>15</v>
      </c>
      <c r="F1081" s="11">
        <v>26</v>
      </c>
      <c r="G1081">
        <v>3</v>
      </c>
      <c r="H1081">
        <v>27</v>
      </c>
      <c r="I1081" t="s">
        <v>1144</v>
      </c>
      <c r="J1081" s="11">
        <f t="shared" si="48"/>
        <v>33</v>
      </c>
      <c r="K1081" s="11">
        <f t="shared" si="49"/>
        <v>78</v>
      </c>
      <c r="L1081" s="3">
        <f t="shared" si="50"/>
        <v>0.73333333333333339</v>
      </c>
    </row>
    <row r="1082" spans="1:12" x14ac:dyDescent="0.25">
      <c r="A1082">
        <v>430</v>
      </c>
      <c r="B1082">
        <v>7</v>
      </c>
      <c r="C1082" t="s">
        <v>206</v>
      </c>
      <c r="D1082" t="s">
        <v>1164</v>
      </c>
      <c r="E1082" s="11">
        <v>15</v>
      </c>
      <c r="F1082" s="11">
        <v>25</v>
      </c>
      <c r="G1082">
        <v>1</v>
      </c>
      <c r="H1082">
        <v>49</v>
      </c>
      <c r="I1082" t="s">
        <v>1144</v>
      </c>
      <c r="J1082" s="11">
        <f t="shared" si="48"/>
        <v>10</v>
      </c>
      <c r="K1082" s="11">
        <f t="shared" si="49"/>
        <v>25</v>
      </c>
      <c r="L1082" s="3">
        <f t="shared" si="50"/>
        <v>0.66666666666666674</v>
      </c>
    </row>
    <row r="1083" spans="1:12" x14ac:dyDescent="0.25">
      <c r="A1083">
        <v>431</v>
      </c>
      <c r="B1083">
        <v>15</v>
      </c>
      <c r="C1083" t="s">
        <v>111</v>
      </c>
      <c r="D1083" t="s">
        <v>1145</v>
      </c>
      <c r="E1083" s="11">
        <v>18</v>
      </c>
      <c r="F1083" s="11">
        <v>30</v>
      </c>
      <c r="G1083">
        <v>2</v>
      </c>
      <c r="H1083">
        <v>20</v>
      </c>
      <c r="I1083" t="s">
        <v>1144</v>
      </c>
      <c r="J1083" s="11">
        <f t="shared" si="48"/>
        <v>24</v>
      </c>
      <c r="K1083" s="11">
        <f t="shared" si="49"/>
        <v>60</v>
      </c>
      <c r="L1083" s="3">
        <f t="shared" si="50"/>
        <v>0.66666666666666674</v>
      </c>
    </row>
    <row r="1084" spans="1:12" x14ac:dyDescent="0.25">
      <c r="A1084">
        <v>432</v>
      </c>
      <c r="B1084">
        <v>10</v>
      </c>
      <c r="C1084" t="s">
        <v>252</v>
      </c>
      <c r="D1084" t="s">
        <v>1159</v>
      </c>
      <c r="E1084" s="11">
        <v>12</v>
      </c>
      <c r="F1084" s="11">
        <v>20</v>
      </c>
      <c r="G1084">
        <v>3</v>
      </c>
      <c r="H1084">
        <v>16</v>
      </c>
      <c r="I1084" t="s">
        <v>1146</v>
      </c>
      <c r="J1084" s="11">
        <f t="shared" si="48"/>
        <v>24</v>
      </c>
      <c r="K1084" s="11">
        <f t="shared" si="49"/>
        <v>60</v>
      </c>
      <c r="L1084" s="3">
        <f t="shared" si="50"/>
        <v>0.66666666666666674</v>
      </c>
    </row>
    <row r="1085" spans="1:12" x14ac:dyDescent="0.25">
      <c r="A1085">
        <v>432</v>
      </c>
      <c r="B1085">
        <v>10</v>
      </c>
      <c r="C1085" t="s">
        <v>113</v>
      </c>
      <c r="D1085" t="s">
        <v>1161</v>
      </c>
      <c r="E1085" s="11">
        <v>13</v>
      </c>
      <c r="F1085" s="11">
        <v>21</v>
      </c>
      <c r="G1085">
        <v>1</v>
      </c>
      <c r="H1085">
        <v>27</v>
      </c>
      <c r="I1085" t="s">
        <v>1144</v>
      </c>
      <c r="J1085" s="11">
        <f t="shared" si="48"/>
        <v>8</v>
      </c>
      <c r="K1085" s="11">
        <f t="shared" si="49"/>
        <v>21</v>
      </c>
      <c r="L1085" s="3">
        <f t="shared" si="50"/>
        <v>0.61538461538461542</v>
      </c>
    </row>
    <row r="1086" spans="1:12" x14ac:dyDescent="0.25">
      <c r="A1086">
        <v>432</v>
      </c>
      <c r="B1086">
        <v>10</v>
      </c>
      <c r="C1086" t="s">
        <v>68</v>
      </c>
      <c r="D1086" t="s">
        <v>1153</v>
      </c>
      <c r="E1086" s="11">
        <v>16</v>
      </c>
      <c r="F1086" s="11">
        <v>28</v>
      </c>
      <c r="G1086">
        <v>1</v>
      </c>
      <c r="H1086">
        <v>31</v>
      </c>
      <c r="I1086" t="s">
        <v>1144</v>
      </c>
      <c r="J1086" s="11">
        <f t="shared" si="48"/>
        <v>12</v>
      </c>
      <c r="K1086" s="11">
        <f t="shared" si="49"/>
        <v>28</v>
      </c>
      <c r="L1086" s="3">
        <f t="shared" si="50"/>
        <v>0.75</v>
      </c>
    </row>
    <row r="1087" spans="1:12" x14ac:dyDescent="0.25">
      <c r="A1087">
        <v>433</v>
      </c>
      <c r="B1087">
        <v>10</v>
      </c>
      <c r="C1087" t="s">
        <v>111</v>
      </c>
      <c r="D1087" t="s">
        <v>1145</v>
      </c>
      <c r="E1087" s="11">
        <v>18</v>
      </c>
      <c r="F1087" s="11">
        <v>30</v>
      </c>
      <c r="G1087">
        <v>1</v>
      </c>
      <c r="H1087">
        <v>56</v>
      </c>
      <c r="I1087" t="s">
        <v>1146</v>
      </c>
      <c r="J1087" s="11">
        <f t="shared" si="48"/>
        <v>12</v>
      </c>
      <c r="K1087" s="11">
        <f t="shared" si="49"/>
        <v>30</v>
      </c>
      <c r="L1087" s="3">
        <f t="shared" si="50"/>
        <v>0.66666666666666674</v>
      </c>
    </row>
    <row r="1088" spans="1:12" x14ac:dyDescent="0.25">
      <c r="A1088">
        <v>433</v>
      </c>
      <c r="B1088">
        <v>10</v>
      </c>
      <c r="C1088" t="s">
        <v>270</v>
      </c>
      <c r="D1088" t="s">
        <v>1143</v>
      </c>
      <c r="E1088" s="11">
        <v>14</v>
      </c>
      <c r="F1088" s="11">
        <v>24</v>
      </c>
      <c r="G1088">
        <v>3</v>
      </c>
      <c r="H1088">
        <v>18</v>
      </c>
      <c r="I1088" t="s">
        <v>1144</v>
      </c>
      <c r="J1088" s="11">
        <f t="shared" si="48"/>
        <v>30</v>
      </c>
      <c r="K1088" s="11">
        <f t="shared" si="49"/>
        <v>72</v>
      </c>
      <c r="L1088" s="3">
        <f t="shared" si="50"/>
        <v>0.71428571428571419</v>
      </c>
    </row>
    <row r="1089" spans="1:12" x14ac:dyDescent="0.25">
      <c r="A1089">
        <v>434</v>
      </c>
      <c r="B1089">
        <v>15</v>
      </c>
      <c r="C1089" t="s">
        <v>267</v>
      </c>
      <c r="D1089" t="s">
        <v>1163</v>
      </c>
      <c r="E1089" s="11">
        <v>15</v>
      </c>
      <c r="F1089" s="11">
        <v>26</v>
      </c>
      <c r="G1089">
        <v>2</v>
      </c>
      <c r="H1089">
        <v>26</v>
      </c>
      <c r="I1089" t="s">
        <v>1144</v>
      </c>
      <c r="J1089" s="11">
        <f t="shared" si="48"/>
        <v>22</v>
      </c>
      <c r="K1089" s="11">
        <f t="shared" si="49"/>
        <v>52</v>
      </c>
      <c r="L1089" s="3">
        <f t="shared" si="50"/>
        <v>0.73333333333333339</v>
      </c>
    </row>
    <row r="1090" spans="1:12" x14ac:dyDescent="0.25">
      <c r="A1090">
        <v>434</v>
      </c>
      <c r="B1090">
        <v>15</v>
      </c>
      <c r="C1090" t="s">
        <v>346</v>
      </c>
      <c r="D1090" t="s">
        <v>1157</v>
      </c>
      <c r="E1090" s="11">
        <v>13</v>
      </c>
      <c r="F1090" s="11">
        <v>22</v>
      </c>
      <c r="G1090">
        <v>2</v>
      </c>
      <c r="H1090">
        <v>32</v>
      </c>
      <c r="I1090" t="s">
        <v>1146</v>
      </c>
      <c r="J1090" s="11">
        <f t="shared" si="48"/>
        <v>18</v>
      </c>
      <c r="K1090" s="11">
        <f t="shared" si="49"/>
        <v>44</v>
      </c>
      <c r="L1090" s="3">
        <f t="shared" si="50"/>
        <v>0.69230769230769229</v>
      </c>
    </row>
    <row r="1091" spans="1:12" x14ac:dyDescent="0.25">
      <c r="A1091">
        <v>435</v>
      </c>
      <c r="B1091">
        <v>17</v>
      </c>
      <c r="C1091" t="s">
        <v>267</v>
      </c>
      <c r="D1091" t="s">
        <v>1163</v>
      </c>
      <c r="E1091" s="11">
        <v>15</v>
      </c>
      <c r="F1091" s="11">
        <v>26</v>
      </c>
      <c r="G1091">
        <v>2</v>
      </c>
      <c r="H1091">
        <v>14</v>
      </c>
      <c r="I1091" t="s">
        <v>1144</v>
      </c>
      <c r="J1091" s="11">
        <f t="shared" ref="J1091:J1154" si="51">G1091*(F1091-E1091)</f>
        <v>22</v>
      </c>
      <c r="K1091" s="11">
        <f t="shared" ref="K1091:K1154" si="52">F1091*G1091</f>
        <v>52</v>
      </c>
      <c r="L1091" s="3">
        <f t="shared" ref="L1091:L1154" si="53">(F1091/E1091)-1</f>
        <v>0.73333333333333339</v>
      </c>
    </row>
    <row r="1092" spans="1:12" x14ac:dyDescent="0.25">
      <c r="A1092">
        <v>435</v>
      </c>
      <c r="B1092">
        <v>17</v>
      </c>
      <c r="C1092" t="s">
        <v>113</v>
      </c>
      <c r="D1092" t="s">
        <v>1161</v>
      </c>
      <c r="E1092" s="11">
        <v>13</v>
      </c>
      <c r="F1092" s="11">
        <v>21</v>
      </c>
      <c r="G1092">
        <v>2</v>
      </c>
      <c r="H1092">
        <v>42</v>
      </c>
      <c r="I1092" t="s">
        <v>1144</v>
      </c>
      <c r="J1092" s="11">
        <f t="shared" si="51"/>
        <v>16</v>
      </c>
      <c r="K1092" s="11">
        <f t="shared" si="52"/>
        <v>42</v>
      </c>
      <c r="L1092" s="3">
        <f t="shared" si="53"/>
        <v>0.61538461538461542</v>
      </c>
    </row>
    <row r="1093" spans="1:12" x14ac:dyDescent="0.25">
      <c r="A1093">
        <v>435</v>
      </c>
      <c r="B1093">
        <v>17</v>
      </c>
      <c r="C1093" t="s">
        <v>111</v>
      </c>
      <c r="D1093" t="s">
        <v>1145</v>
      </c>
      <c r="E1093" s="11">
        <v>18</v>
      </c>
      <c r="F1093" s="11">
        <v>30</v>
      </c>
      <c r="G1093">
        <v>2</v>
      </c>
      <c r="H1093">
        <v>55</v>
      </c>
      <c r="I1093" t="s">
        <v>1146</v>
      </c>
      <c r="J1093" s="11">
        <f t="shared" si="51"/>
        <v>24</v>
      </c>
      <c r="K1093" s="11">
        <f t="shared" si="52"/>
        <v>60</v>
      </c>
      <c r="L1093" s="3">
        <f t="shared" si="53"/>
        <v>0.66666666666666674</v>
      </c>
    </row>
    <row r="1094" spans="1:12" x14ac:dyDescent="0.25">
      <c r="A1094">
        <v>436</v>
      </c>
      <c r="B1094">
        <v>10</v>
      </c>
      <c r="C1094" t="s">
        <v>68</v>
      </c>
      <c r="D1094" t="s">
        <v>1153</v>
      </c>
      <c r="E1094" s="11">
        <v>16</v>
      </c>
      <c r="F1094" s="11">
        <v>28</v>
      </c>
      <c r="G1094">
        <v>2</v>
      </c>
      <c r="H1094">
        <v>45</v>
      </c>
      <c r="I1094" t="s">
        <v>1146</v>
      </c>
      <c r="J1094" s="11">
        <f t="shared" si="51"/>
        <v>24</v>
      </c>
      <c r="K1094" s="11">
        <f t="shared" si="52"/>
        <v>56</v>
      </c>
      <c r="L1094" s="3">
        <f t="shared" si="53"/>
        <v>0.75</v>
      </c>
    </row>
    <row r="1095" spans="1:12" x14ac:dyDescent="0.25">
      <c r="A1095">
        <v>437</v>
      </c>
      <c r="B1095">
        <v>16</v>
      </c>
      <c r="C1095" t="s">
        <v>44</v>
      </c>
      <c r="D1095" t="s">
        <v>1155</v>
      </c>
      <c r="E1095" s="11">
        <v>21</v>
      </c>
      <c r="F1095" s="11">
        <v>35</v>
      </c>
      <c r="G1095">
        <v>2</v>
      </c>
      <c r="H1095">
        <v>51</v>
      </c>
      <c r="I1095" t="s">
        <v>1146</v>
      </c>
      <c r="J1095" s="11">
        <f t="shared" si="51"/>
        <v>28</v>
      </c>
      <c r="K1095" s="11">
        <f t="shared" si="52"/>
        <v>70</v>
      </c>
      <c r="L1095" s="3">
        <f t="shared" si="53"/>
        <v>0.66666666666666674</v>
      </c>
    </row>
    <row r="1096" spans="1:12" x14ac:dyDescent="0.25">
      <c r="A1096">
        <v>438</v>
      </c>
      <c r="B1096">
        <v>2</v>
      </c>
      <c r="C1096" t="s">
        <v>450</v>
      </c>
      <c r="D1096" t="s">
        <v>1152</v>
      </c>
      <c r="E1096" s="11">
        <v>20</v>
      </c>
      <c r="F1096" s="11">
        <v>33</v>
      </c>
      <c r="G1096">
        <v>1</v>
      </c>
      <c r="H1096">
        <v>51</v>
      </c>
      <c r="I1096" t="s">
        <v>1146</v>
      </c>
      <c r="J1096" s="11">
        <f t="shared" si="51"/>
        <v>13</v>
      </c>
      <c r="K1096" s="11">
        <f t="shared" si="52"/>
        <v>33</v>
      </c>
      <c r="L1096" s="3">
        <f t="shared" si="53"/>
        <v>0.64999999999999991</v>
      </c>
    </row>
    <row r="1097" spans="1:12" x14ac:dyDescent="0.25">
      <c r="A1097">
        <v>439</v>
      </c>
      <c r="B1097">
        <v>15</v>
      </c>
      <c r="C1097" t="s">
        <v>450</v>
      </c>
      <c r="D1097" t="s">
        <v>1152</v>
      </c>
      <c r="E1097" s="11">
        <v>20</v>
      </c>
      <c r="F1097" s="11">
        <v>33</v>
      </c>
      <c r="G1097">
        <v>3</v>
      </c>
      <c r="H1097">
        <v>35</v>
      </c>
      <c r="I1097" t="s">
        <v>1144</v>
      </c>
      <c r="J1097" s="11">
        <f t="shared" si="51"/>
        <v>39</v>
      </c>
      <c r="K1097" s="11">
        <f t="shared" si="52"/>
        <v>99</v>
      </c>
      <c r="L1097" s="3">
        <f t="shared" si="53"/>
        <v>0.64999999999999991</v>
      </c>
    </row>
    <row r="1098" spans="1:12" x14ac:dyDescent="0.25">
      <c r="A1098">
        <v>439</v>
      </c>
      <c r="B1098">
        <v>15</v>
      </c>
      <c r="C1098" t="s">
        <v>267</v>
      </c>
      <c r="D1098" t="s">
        <v>1163</v>
      </c>
      <c r="E1098" s="11">
        <v>15</v>
      </c>
      <c r="F1098" s="11">
        <v>26</v>
      </c>
      <c r="G1098">
        <v>3</v>
      </c>
      <c r="H1098">
        <v>29</v>
      </c>
      <c r="I1098" t="s">
        <v>1146</v>
      </c>
      <c r="J1098" s="11">
        <f t="shared" si="51"/>
        <v>33</v>
      </c>
      <c r="K1098" s="11">
        <f t="shared" si="52"/>
        <v>78</v>
      </c>
      <c r="L1098" s="3">
        <f t="shared" si="53"/>
        <v>0.73333333333333339</v>
      </c>
    </row>
    <row r="1099" spans="1:12" x14ac:dyDescent="0.25">
      <c r="A1099">
        <v>440</v>
      </c>
      <c r="B1099">
        <v>13</v>
      </c>
      <c r="C1099" t="s">
        <v>342</v>
      </c>
      <c r="D1099" t="s">
        <v>1160</v>
      </c>
      <c r="E1099" s="11">
        <v>14</v>
      </c>
      <c r="F1099" s="11">
        <v>23</v>
      </c>
      <c r="G1099">
        <v>2</v>
      </c>
      <c r="H1099">
        <v>36</v>
      </c>
      <c r="I1099" t="s">
        <v>1144</v>
      </c>
      <c r="J1099" s="11">
        <f t="shared" si="51"/>
        <v>18</v>
      </c>
      <c r="K1099" s="11">
        <f t="shared" si="52"/>
        <v>46</v>
      </c>
      <c r="L1099" s="3">
        <f t="shared" si="53"/>
        <v>0.64285714285714279</v>
      </c>
    </row>
    <row r="1100" spans="1:12" x14ac:dyDescent="0.25">
      <c r="A1100">
        <v>440</v>
      </c>
      <c r="B1100">
        <v>13</v>
      </c>
      <c r="C1100" t="s">
        <v>191</v>
      </c>
      <c r="D1100" t="s">
        <v>1154</v>
      </c>
      <c r="E1100" s="11">
        <v>11</v>
      </c>
      <c r="F1100" s="11">
        <v>19</v>
      </c>
      <c r="G1100">
        <v>2</v>
      </c>
      <c r="H1100">
        <v>9</v>
      </c>
      <c r="I1100" t="s">
        <v>1144</v>
      </c>
      <c r="J1100" s="11">
        <f t="shared" si="51"/>
        <v>16</v>
      </c>
      <c r="K1100" s="11">
        <f t="shared" si="52"/>
        <v>38</v>
      </c>
      <c r="L1100" s="3">
        <f t="shared" si="53"/>
        <v>0.72727272727272729</v>
      </c>
    </row>
    <row r="1101" spans="1:12" x14ac:dyDescent="0.25">
      <c r="A1101">
        <v>441</v>
      </c>
      <c r="B1101">
        <v>13</v>
      </c>
      <c r="C1101" t="s">
        <v>44</v>
      </c>
      <c r="D1101" t="s">
        <v>1155</v>
      </c>
      <c r="E1101" s="11">
        <v>21</v>
      </c>
      <c r="F1101" s="11">
        <v>35</v>
      </c>
      <c r="G1101">
        <v>3</v>
      </c>
      <c r="H1101">
        <v>54</v>
      </c>
      <c r="I1101" t="s">
        <v>1144</v>
      </c>
      <c r="J1101" s="11">
        <f t="shared" si="51"/>
        <v>42</v>
      </c>
      <c r="K1101" s="11">
        <f t="shared" si="52"/>
        <v>105</v>
      </c>
      <c r="L1101" s="3">
        <f t="shared" si="53"/>
        <v>0.66666666666666674</v>
      </c>
    </row>
    <row r="1102" spans="1:12" x14ac:dyDescent="0.25">
      <c r="A1102">
        <v>441</v>
      </c>
      <c r="B1102">
        <v>13</v>
      </c>
      <c r="C1102" t="s">
        <v>267</v>
      </c>
      <c r="D1102" t="s">
        <v>1163</v>
      </c>
      <c r="E1102" s="11">
        <v>15</v>
      </c>
      <c r="F1102" s="11">
        <v>26</v>
      </c>
      <c r="G1102">
        <v>3</v>
      </c>
      <c r="H1102">
        <v>36</v>
      </c>
      <c r="I1102" t="s">
        <v>1146</v>
      </c>
      <c r="J1102" s="11">
        <f t="shared" si="51"/>
        <v>33</v>
      </c>
      <c r="K1102" s="11">
        <f t="shared" si="52"/>
        <v>78</v>
      </c>
      <c r="L1102" s="3">
        <f t="shared" si="53"/>
        <v>0.73333333333333339</v>
      </c>
    </row>
    <row r="1103" spans="1:12" x14ac:dyDescent="0.25">
      <c r="A1103">
        <v>442</v>
      </c>
      <c r="B1103">
        <v>15</v>
      </c>
      <c r="C1103" t="s">
        <v>88</v>
      </c>
      <c r="D1103" t="s">
        <v>1158</v>
      </c>
      <c r="E1103" s="11">
        <v>20</v>
      </c>
      <c r="F1103" s="11">
        <v>34</v>
      </c>
      <c r="G1103">
        <v>3</v>
      </c>
      <c r="H1103">
        <v>29</v>
      </c>
      <c r="I1103" t="s">
        <v>1146</v>
      </c>
      <c r="J1103" s="11">
        <f t="shared" si="51"/>
        <v>42</v>
      </c>
      <c r="K1103" s="11">
        <f t="shared" si="52"/>
        <v>102</v>
      </c>
      <c r="L1103" s="3">
        <f t="shared" si="53"/>
        <v>0.7</v>
      </c>
    </row>
    <row r="1104" spans="1:12" x14ac:dyDescent="0.25">
      <c r="A1104">
        <v>442</v>
      </c>
      <c r="B1104">
        <v>15</v>
      </c>
      <c r="C1104" t="s">
        <v>206</v>
      </c>
      <c r="D1104" t="s">
        <v>1164</v>
      </c>
      <c r="E1104" s="11">
        <v>15</v>
      </c>
      <c r="F1104" s="11">
        <v>25</v>
      </c>
      <c r="G1104">
        <v>1</v>
      </c>
      <c r="H1104">
        <v>57</v>
      </c>
      <c r="I1104" t="s">
        <v>1144</v>
      </c>
      <c r="J1104" s="11">
        <f t="shared" si="51"/>
        <v>10</v>
      </c>
      <c r="K1104" s="11">
        <f t="shared" si="52"/>
        <v>25</v>
      </c>
      <c r="L1104" s="3">
        <f t="shared" si="53"/>
        <v>0.66666666666666674</v>
      </c>
    </row>
    <row r="1105" spans="1:12" x14ac:dyDescent="0.25">
      <c r="A1105">
        <v>442</v>
      </c>
      <c r="B1105">
        <v>15</v>
      </c>
      <c r="C1105" t="s">
        <v>117</v>
      </c>
      <c r="D1105" t="s">
        <v>1150</v>
      </c>
      <c r="E1105" s="11">
        <v>22</v>
      </c>
      <c r="F1105" s="11">
        <v>36</v>
      </c>
      <c r="G1105">
        <v>3</v>
      </c>
      <c r="H1105">
        <v>45</v>
      </c>
      <c r="I1105" t="s">
        <v>1144</v>
      </c>
      <c r="J1105" s="11">
        <f t="shared" si="51"/>
        <v>42</v>
      </c>
      <c r="K1105" s="11">
        <f t="shared" si="52"/>
        <v>108</v>
      </c>
      <c r="L1105" s="3">
        <f t="shared" si="53"/>
        <v>0.63636363636363646</v>
      </c>
    </row>
    <row r="1106" spans="1:12" x14ac:dyDescent="0.25">
      <c r="A1106">
        <v>443</v>
      </c>
      <c r="B1106">
        <v>4</v>
      </c>
      <c r="C1106" t="s">
        <v>342</v>
      </c>
      <c r="D1106" t="s">
        <v>1160</v>
      </c>
      <c r="E1106" s="11">
        <v>14</v>
      </c>
      <c r="F1106" s="11">
        <v>23</v>
      </c>
      <c r="G1106">
        <v>1</v>
      </c>
      <c r="H1106">
        <v>30</v>
      </c>
      <c r="I1106" t="s">
        <v>1144</v>
      </c>
      <c r="J1106" s="11">
        <f t="shared" si="51"/>
        <v>9</v>
      </c>
      <c r="K1106" s="11">
        <f t="shared" si="52"/>
        <v>23</v>
      </c>
      <c r="L1106" s="3">
        <f t="shared" si="53"/>
        <v>0.64285714285714279</v>
      </c>
    </row>
    <row r="1107" spans="1:12" x14ac:dyDescent="0.25">
      <c r="A1107">
        <v>443</v>
      </c>
      <c r="B1107">
        <v>4</v>
      </c>
      <c r="C1107" t="s">
        <v>425</v>
      </c>
      <c r="D1107" t="s">
        <v>1156</v>
      </c>
      <c r="E1107" s="11">
        <v>19</v>
      </c>
      <c r="F1107" s="11">
        <v>32</v>
      </c>
      <c r="G1107">
        <v>1</v>
      </c>
      <c r="H1107">
        <v>52</v>
      </c>
      <c r="I1107" t="s">
        <v>1144</v>
      </c>
      <c r="J1107" s="11">
        <f t="shared" si="51"/>
        <v>13</v>
      </c>
      <c r="K1107" s="11">
        <f t="shared" si="52"/>
        <v>32</v>
      </c>
      <c r="L1107" s="3">
        <f t="shared" si="53"/>
        <v>0.68421052631578938</v>
      </c>
    </row>
    <row r="1108" spans="1:12" x14ac:dyDescent="0.25">
      <c r="A1108">
        <v>443</v>
      </c>
      <c r="B1108">
        <v>4</v>
      </c>
      <c r="C1108" t="s">
        <v>267</v>
      </c>
      <c r="D1108" t="s">
        <v>1163</v>
      </c>
      <c r="E1108" s="11">
        <v>15</v>
      </c>
      <c r="F1108" s="11">
        <v>26</v>
      </c>
      <c r="G1108">
        <v>3</v>
      </c>
      <c r="H1108">
        <v>55</v>
      </c>
      <c r="I1108" t="s">
        <v>1144</v>
      </c>
      <c r="J1108" s="11">
        <f t="shared" si="51"/>
        <v>33</v>
      </c>
      <c r="K1108" s="11">
        <f t="shared" si="52"/>
        <v>78</v>
      </c>
      <c r="L1108" s="3">
        <f t="shared" si="53"/>
        <v>0.73333333333333339</v>
      </c>
    </row>
    <row r="1109" spans="1:12" x14ac:dyDescent="0.25">
      <c r="A1109">
        <v>443</v>
      </c>
      <c r="B1109">
        <v>4</v>
      </c>
      <c r="C1109" t="s">
        <v>68</v>
      </c>
      <c r="D1109" t="s">
        <v>1153</v>
      </c>
      <c r="E1109" s="11">
        <v>16</v>
      </c>
      <c r="F1109" s="11">
        <v>28</v>
      </c>
      <c r="G1109">
        <v>3</v>
      </c>
      <c r="H1109">
        <v>18</v>
      </c>
      <c r="I1109" t="s">
        <v>1144</v>
      </c>
      <c r="J1109" s="11">
        <f t="shared" si="51"/>
        <v>36</v>
      </c>
      <c r="K1109" s="11">
        <f t="shared" si="52"/>
        <v>84</v>
      </c>
      <c r="L1109" s="3">
        <f t="shared" si="53"/>
        <v>0.75</v>
      </c>
    </row>
    <row r="1110" spans="1:12" x14ac:dyDescent="0.25">
      <c r="A1110">
        <v>444</v>
      </c>
      <c r="B1110">
        <v>8</v>
      </c>
      <c r="C1110" t="s">
        <v>342</v>
      </c>
      <c r="D1110" t="s">
        <v>1160</v>
      </c>
      <c r="E1110" s="11">
        <v>14</v>
      </c>
      <c r="F1110" s="11">
        <v>23</v>
      </c>
      <c r="G1110">
        <v>1</v>
      </c>
      <c r="H1110">
        <v>32</v>
      </c>
      <c r="I1110" t="s">
        <v>1146</v>
      </c>
      <c r="J1110" s="11">
        <f t="shared" si="51"/>
        <v>9</v>
      </c>
      <c r="K1110" s="11">
        <f t="shared" si="52"/>
        <v>23</v>
      </c>
      <c r="L1110" s="3">
        <f t="shared" si="53"/>
        <v>0.64285714285714279</v>
      </c>
    </row>
    <row r="1111" spans="1:12" x14ac:dyDescent="0.25">
      <c r="A1111">
        <v>444</v>
      </c>
      <c r="B1111">
        <v>8</v>
      </c>
      <c r="C1111" t="s">
        <v>270</v>
      </c>
      <c r="D1111" t="s">
        <v>1143</v>
      </c>
      <c r="E1111" s="11">
        <v>14</v>
      </c>
      <c r="F1111" s="11">
        <v>24</v>
      </c>
      <c r="G1111">
        <v>3</v>
      </c>
      <c r="H1111">
        <v>49</v>
      </c>
      <c r="I1111" t="s">
        <v>1146</v>
      </c>
      <c r="J1111" s="11">
        <f t="shared" si="51"/>
        <v>30</v>
      </c>
      <c r="K1111" s="11">
        <f t="shared" si="52"/>
        <v>72</v>
      </c>
      <c r="L1111" s="3">
        <f t="shared" si="53"/>
        <v>0.71428571428571419</v>
      </c>
    </row>
    <row r="1112" spans="1:12" x14ac:dyDescent="0.25">
      <c r="A1112">
        <v>445</v>
      </c>
      <c r="B1112">
        <v>6</v>
      </c>
      <c r="C1112" t="s">
        <v>181</v>
      </c>
      <c r="D1112" t="s">
        <v>1148</v>
      </c>
      <c r="E1112" s="11">
        <v>16</v>
      </c>
      <c r="F1112" s="11">
        <v>27</v>
      </c>
      <c r="G1112">
        <v>3</v>
      </c>
      <c r="H1112">
        <v>26</v>
      </c>
      <c r="I1112" t="s">
        <v>1144</v>
      </c>
      <c r="J1112" s="11">
        <f t="shared" si="51"/>
        <v>33</v>
      </c>
      <c r="K1112" s="11">
        <f t="shared" si="52"/>
        <v>81</v>
      </c>
      <c r="L1112" s="3">
        <f t="shared" si="53"/>
        <v>0.6875</v>
      </c>
    </row>
    <row r="1113" spans="1:12" x14ac:dyDescent="0.25">
      <c r="A1113">
        <v>446</v>
      </c>
      <c r="B1113">
        <v>12</v>
      </c>
      <c r="C1113" t="s">
        <v>113</v>
      </c>
      <c r="D1113" t="s">
        <v>1161</v>
      </c>
      <c r="E1113" s="11">
        <v>13</v>
      </c>
      <c r="F1113" s="11">
        <v>21</v>
      </c>
      <c r="G1113">
        <v>1</v>
      </c>
      <c r="H1113">
        <v>8</v>
      </c>
      <c r="I1113" t="s">
        <v>1146</v>
      </c>
      <c r="J1113" s="11">
        <f t="shared" si="51"/>
        <v>8</v>
      </c>
      <c r="K1113" s="11">
        <f t="shared" si="52"/>
        <v>21</v>
      </c>
      <c r="L1113" s="3">
        <f t="shared" si="53"/>
        <v>0.61538461538461542</v>
      </c>
    </row>
    <row r="1114" spans="1:12" x14ac:dyDescent="0.25">
      <c r="A1114">
        <v>447</v>
      </c>
      <c r="B1114">
        <v>8</v>
      </c>
      <c r="C1114" t="s">
        <v>252</v>
      </c>
      <c r="D1114" t="s">
        <v>1159</v>
      </c>
      <c r="E1114" s="11">
        <v>12</v>
      </c>
      <c r="F1114" s="11">
        <v>20</v>
      </c>
      <c r="G1114">
        <v>2</v>
      </c>
      <c r="H1114">
        <v>29</v>
      </c>
      <c r="I1114" t="s">
        <v>1146</v>
      </c>
      <c r="J1114" s="11">
        <f t="shared" si="51"/>
        <v>16</v>
      </c>
      <c r="K1114" s="11">
        <f t="shared" si="52"/>
        <v>40</v>
      </c>
      <c r="L1114" s="3">
        <f t="shared" si="53"/>
        <v>0.66666666666666674</v>
      </c>
    </row>
    <row r="1115" spans="1:12" x14ac:dyDescent="0.25">
      <c r="A1115">
        <v>447</v>
      </c>
      <c r="B1115">
        <v>8</v>
      </c>
      <c r="C1115" t="s">
        <v>191</v>
      </c>
      <c r="D1115" t="s">
        <v>1154</v>
      </c>
      <c r="E1115" s="11">
        <v>11</v>
      </c>
      <c r="F1115" s="11">
        <v>19</v>
      </c>
      <c r="G1115">
        <v>3</v>
      </c>
      <c r="H1115">
        <v>50</v>
      </c>
      <c r="I1115" t="s">
        <v>1146</v>
      </c>
      <c r="J1115" s="11">
        <f t="shared" si="51"/>
        <v>24</v>
      </c>
      <c r="K1115" s="11">
        <f t="shared" si="52"/>
        <v>57</v>
      </c>
      <c r="L1115" s="3">
        <f t="shared" si="53"/>
        <v>0.72727272727272729</v>
      </c>
    </row>
    <row r="1116" spans="1:12" x14ac:dyDescent="0.25">
      <c r="A1116">
        <v>447</v>
      </c>
      <c r="B1116">
        <v>8</v>
      </c>
      <c r="C1116" t="s">
        <v>68</v>
      </c>
      <c r="D1116" t="s">
        <v>1153</v>
      </c>
      <c r="E1116" s="11">
        <v>16</v>
      </c>
      <c r="F1116" s="11">
        <v>28</v>
      </c>
      <c r="G1116">
        <v>3</v>
      </c>
      <c r="H1116">
        <v>7</v>
      </c>
      <c r="I1116" t="s">
        <v>1144</v>
      </c>
      <c r="J1116" s="11">
        <f t="shared" si="51"/>
        <v>36</v>
      </c>
      <c r="K1116" s="11">
        <f t="shared" si="52"/>
        <v>84</v>
      </c>
      <c r="L1116" s="3">
        <f t="shared" si="53"/>
        <v>0.75</v>
      </c>
    </row>
    <row r="1117" spans="1:12" x14ac:dyDescent="0.25">
      <c r="A1117">
        <v>448</v>
      </c>
      <c r="B1117">
        <v>4</v>
      </c>
      <c r="C1117" t="s">
        <v>191</v>
      </c>
      <c r="D1117" t="s">
        <v>1154</v>
      </c>
      <c r="E1117" s="11">
        <v>11</v>
      </c>
      <c r="F1117" s="11">
        <v>19</v>
      </c>
      <c r="G1117">
        <v>2</v>
      </c>
      <c r="H1117">
        <v>26</v>
      </c>
      <c r="I1117" t="s">
        <v>1146</v>
      </c>
      <c r="J1117" s="11">
        <f t="shared" si="51"/>
        <v>16</v>
      </c>
      <c r="K1117" s="11">
        <f t="shared" si="52"/>
        <v>38</v>
      </c>
      <c r="L1117" s="3">
        <f t="shared" si="53"/>
        <v>0.72727272727272729</v>
      </c>
    </row>
    <row r="1118" spans="1:12" x14ac:dyDescent="0.25">
      <c r="A1118">
        <v>448</v>
      </c>
      <c r="B1118">
        <v>4</v>
      </c>
      <c r="C1118" t="s">
        <v>450</v>
      </c>
      <c r="D1118" t="s">
        <v>1152</v>
      </c>
      <c r="E1118" s="11">
        <v>20</v>
      </c>
      <c r="F1118" s="11">
        <v>33</v>
      </c>
      <c r="G1118">
        <v>3</v>
      </c>
      <c r="H1118">
        <v>40</v>
      </c>
      <c r="I1118" t="s">
        <v>1146</v>
      </c>
      <c r="J1118" s="11">
        <f t="shared" si="51"/>
        <v>39</v>
      </c>
      <c r="K1118" s="11">
        <f t="shared" si="52"/>
        <v>99</v>
      </c>
      <c r="L1118" s="3">
        <f t="shared" si="53"/>
        <v>0.64999999999999991</v>
      </c>
    </row>
    <row r="1119" spans="1:12" x14ac:dyDescent="0.25">
      <c r="A1119">
        <v>449</v>
      </c>
      <c r="B1119">
        <v>3</v>
      </c>
      <c r="C1119" t="s">
        <v>425</v>
      </c>
      <c r="D1119" t="s">
        <v>1156</v>
      </c>
      <c r="E1119" s="11">
        <v>19</v>
      </c>
      <c r="F1119" s="11">
        <v>32</v>
      </c>
      <c r="G1119">
        <v>2</v>
      </c>
      <c r="H1119">
        <v>33</v>
      </c>
      <c r="I1119" t="s">
        <v>1146</v>
      </c>
      <c r="J1119" s="11">
        <f t="shared" si="51"/>
        <v>26</v>
      </c>
      <c r="K1119" s="11">
        <f t="shared" si="52"/>
        <v>64</v>
      </c>
      <c r="L1119" s="3">
        <f t="shared" si="53"/>
        <v>0.68421052631578938</v>
      </c>
    </row>
    <row r="1120" spans="1:12" x14ac:dyDescent="0.25">
      <c r="A1120">
        <v>450</v>
      </c>
      <c r="B1120">
        <v>9</v>
      </c>
      <c r="C1120" t="s">
        <v>128</v>
      </c>
      <c r="D1120" t="s">
        <v>1162</v>
      </c>
      <c r="E1120" s="11">
        <v>10</v>
      </c>
      <c r="F1120" s="11">
        <v>18</v>
      </c>
      <c r="G1120">
        <v>2</v>
      </c>
      <c r="H1120">
        <v>13</v>
      </c>
      <c r="I1120" t="s">
        <v>1146</v>
      </c>
      <c r="J1120" s="11">
        <f t="shared" si="51"/>
        <v>16</v>
      </c>
      <c r="K1120" s="11">
        <f t="shared" si="52"/>
        <v>36</v>
      </c>
      <c r="L1120" s="3">
        <f t="shared" si="53"/>
        <v>0.8</v>
      </c>
    </row>
    <row r="1121" spans="1:12" x14ac:dyDescent="0.25">
      <c r="A1121">
        <v>450</v>
      </c>
      <c r="B1121">
        <v>9</v>
      </c>
      <c r="C1121" t="s">
        <v>117</v>
      </c>
      <c r="D1121" t="s">
        <v>1150</v>
      </c>
      <c r="E1121" s="11">
        <v>22</v>
      </c>
      <c r="F1121" s="11">
        <v>36</v>
      </c>
      <c r="G1121">
        <v>1</v>
      </c>
      <c r="H1121">
        <v>21</v>
      </c>
      <c r="I1121" t="s">
        <v>1144</v>
      </c>
      <c r="J1121" s="11">
        <f t="shared" si="51"/>
        <v>14</v>
      </c>
      <c r="K1121" s="11">
        <f t="shared" si="52"/>
        <v>36</v>
      </c>
      <c r="L1121" s="3">
        <f t="shared" si="53"/>
        <v>0.63636363636363646</v>
      </c>
    </row>
    <row r="1122" spans="1:12" x14ac:dyDescent="0.25">
      <c r="A1122">
        <v>451</v>
      </c>
      <c r="B1122">
        <v>3</v>
      </c>
      <c r="C1122" t="s">
        <v>44</v>
      </c>
      <c r="D1122" t="s">
        <v>1155</v>
      </c>
      <c r="E1122" s="11">
        <v>21</v>
      </c>
      <c r="F1122" s="11">
        <v>35</v>
      </c>
      <c r="G1122">
        <v>1</v>
      </c>
      <c r="H1122">
        <v>23</v>
      </c>
      <c r="I1122" t="s">
        <v>1146</v>
      </c>
      <c r="J1122" s="11">
        <f t="shared" si="51"/>
        <v>14</v>
      </c>
      <c r="K1122" s="11">
        <f t="shared" si="52"/>
        <v>35</v>
      </c>
      <c r="L1122" s="3">
        <f t="shared" si="53"/>
        <v>0.66666666666666674</v>
      </c>
    </row>
    <row r="1123" spans="1:12" x14ac:dyDescent="0.25">
      <c r="A1123">
        <v>451</v>
      </c>
      <c r="B1123">
        <v>3</v>
      </c>
      <c r="C1123" t="s">
        <v>342</v>
      </c>
      <c r="D1123" t="s">
        <v>1160</v>
      </c>
      <c r="E1123" s="11">
        <v>14</v>
      </c>
      <c r="F1123" s="11">
        <v>23</v>
      </c>
      <c r="G1123">
        <v>1</v>
      </c>
      <c r="H1123">
        <v>41</v>
      </c>
      <c r="I1123" t="s">
        <v>1146</v>
      </c>
      <c r="J1123" s="11">
        <f t="shared" si="51"/>
        <v>9</v>
      </c>
      <c r="K1123" s="11">
        <f t="shared" si="52"/>
        <v>23</v>
      </c>
      <c r="L1123" s="3">
        <f t="shared" si="53"/>
        <v>0.64285714285714279</v>
      </c>
    </row>
    <row r="1124" spans="1:12" x14ac:dyDescent="0.25">
      <c r="A1124">
        <v>451</v>
      </c>
      <c r="B1124">
        <v>3</v>
      </c>
      <c r="C1124" t="s">
        <v>88</v>
      </c>
      <c r="D1124" t="s">
        <v>1158</v>
      </c>
      <c r="E1124" s="11">
        <v>20</v>
      </c>
      <c r="F1124" s="11">
        <v>34</v>
      </c>
      <c r="G1124">
        <v>1</v>
      </c>
      <c r="H1124">
        <v>39</v>
      </c>
      <c r="I1124" t="s">
        <v>1144</v>
      </c>
      <c r="J1124" s="11">
        <f t="shared" si="51"/>
        <v>14</v>
      </c>
      <c r="K1124" s="11">
        <f t="shared" si="52"/>
        <v>34</v>
      </c>
      <c r="L1124" s="3">
        <f t="shared" si="53"/>
        <v>0.7</v>
      </c>
    </row>
    <row r="1125" spans="1:12" x14ac:dyDescent="0.25">
      <c r="A1125">
        <v>452</v>
      </c>
      <c r="B1125">
        <v>9</v>
      </c>
      <c r="C1125" t="s">
        <v>197</v>
      </c>
      <c r="D1125" t="s">
        <v>1147</v>
      </c>
      <c r="E1125" s="11">
        <v>19</v>
      </c>
      <c r="F1125" s="11">
        <v>31</v>
      </c>
      <c r="G1125">
        <v>3</v>
      </c>
      <c r="H1125">
        <v>53</v>
      </c>
      <c r="I1125" t="s">
        <v>1144</v>
      </c>
      <c r="J1125" s="11">
        <f t="shared" si="51"/>
        <v>36</v>
      </c>
      <c r="K1125" s="11">
        <f t="shared" si="52"/>
        <v>93</v>
      </c>
      <c r="L1125" s="3">
        <f t="shared" si="53"/>
        <v>0.63157894736842102</v>
      </c>
    </row>
    <row r="1126" spans="1:12" x14ac:dyDescent="0.25">
      <c r="A1126">
        <v>452</v>
      </c>
      <c r="B1126">
        <v>9</v>
      </c>
      <c r="C1126" t="s">
        <v>346</v>
      </c>
      <c r="D1126" t="s">
        <v>1157</v>
      </c>
      <c r="E1126" s="11">
        <v>13</v>
      </c>
      <c r="F1126" s="11">
        <v>22</v>
      </c>
      <c r="G1126">
        <v>2</v>
      </c>
      <c r="H1126">
        <v>28</v>
      </c>
      <c r="I1126" t="s">
        <v>1144</v>
      </c>
      <c r="J1126" s="11">
        <f t="shared" si="51"/>
        <v>18</v>
      </c>
      <c r="K1126" s="11">
        <f t="shared" si="52"/>
        <v>44</v>
      </c>
      <c r="L1126" s="3">
        <f t="shared" si="53"/>
        <v>0.69230769230769229</v>
      </c>
    </row>
    <row r="1127" spans="1:12" x14ac:dyDescent="0.25">
      <c r="A1127">
        <v>452</v>
      </c>
      <c r="B1127">
        <v>9</v>
      </c>
      <c r="C1127" t="s">
        <v>113</v>
      </c>
      <c r="D1127" t="s">
        <v>1161</v>
      </c>
      <c r="E1127" s="11">
        <v>13</v>
      </c>
      <c r="F1127" s="11">
        <v>21</v>
      </c>
      <c r="G1127">
        <v>1</v>
      </c>
      <c r="H1127">
        <v>42</v>
      </c>
      <c r="I1127" t="s">
        <v>1146</v>
      </c>
      <c r="J1127" s="11">
        <f t="shared" si="51"/>
        <v>8</v>
      </c>
      <c r="K1127" s="11">
        <f t="shared" si="52"/>
        <v>21</v>
      </c>
      <c r="L1127" s="3">
        <f t="shared" si="53"/>
        <v>0.61538461538461542</v>
      </c>
    </row>
    <row r="1128" spans="1:12" x14ac:dyDescent="0.25">
      <c r="A1128">
        <v>453</v>
      </c>
      <c r="B1128">
        <v>6</v>
      </c>
      <c r="C1128" t="s">
        <v>88</v>
      </c>
      <c r="D1128" t="s">
        <v>1158</v>
      </c>
      <c r="E1128" s="11">
        <v>20</v>
      </c>
      <c r="F1128" s="11">
        <v>34</v>
      </c>
      <c r="G1128">
        <v>1</v>
      </c>
      <c r="H1128">
        <v>42</v>
      </c>
      <c r="I1128" t="s">
        <v>1144</v>
      </c>
      <c r="J1128" s="11">
        <f t="shared" si="51"/>
        <v>14</v>
      </c>
      <c r="K1128" s="11">
        <f t="shared" si="52"/>
        <v>34</v>
      </c>
      <c r="L1128" s="3">
        <f t="shared" si="53"/>
        <v>0.7</v>
      </c>
    </row>
    <row r="1129" spans="1:12" x14ac:dyDescent="0.25">
      <c r="A1129">
        <v>453</v>
      </c>
      <c r="B1129">
        <v>6</v>
      </c>
      <c r="C1129" t="s">
        <v>425</v>
      </c>
      <c r="D1129" t="s">
        <v>1156</v>
      </c>
      <c r="E1129" s="11">
        <v>19</v>
      </c>
      <c r="F1129" s="11">
        <v>32</v>
      </c>
      <c r="G1129">
        <v>3</v>
      </c>
      <c r="H1129">
        <v>58</v>
      </c>
      <c r="I1129" t="s">
        <v>1144</v>
      </c>
      <c r="J1129" s="11">
        <f t="shared" si="51"/>
        <v>39</v>
      </c>
      <c r="K1129" s="11">
        <f t="shared" si="52"/>
        <v>96</v>
      </c>
      <c r="L1129" s="3">
        <f t="shared" si="53"/>
        <v>0.68421052631578938</v>
      </c>
    </row>
    <row r="1130" spans="1:12" x14ac:dyDescent="0.25">
      <c r="A1130">
        <v>454</v>
      </c>
      <c r="B1130">
        <v>1</v>
      </c>
      <c r="C1130" t="s">
        <v>181</v>
      </c>
      <c r="D1130" t="s">
        <v>1148</v>
      </c>
      <c r="E1130" s="11">
        <v>16</v>
      </c>
      <c r="F1130" s="11">
        <v>27</v>
      </c>
      <c r="G1130">
        <v>2</v>
      </c>
      <c r="H1130">
        <v>49</v>
      </c>
      <c r="I1130" t="s">
        <v>1144</v>
      </c>
      <c r="J1130" s="11">
        <f t="shared" si="51"/>
        <v>22</v>
      </c>
      <c r="K1130" s="11">
        <f t="shared" si="52"/>
        <v>54</v>
      </c>
      <c r="L1130" s="3">
        <f t="shared" si="53"/>
        <v>0.6875</v>
      </c>
    </row>
    <row r="1131" spans="1:12" x14ac:dyDescent="0.25">
      <c r="A1131">
        <v>454</v>
      </c>
      <c r="B1131">
        <v>1</v>
      </c>
      <c r="C1131" t="s">
        <v>191</v>
      </c>
      <c r="D1131" t="s">
        <v>1154</v>
      </c>
      <c r="E1131" s="11">
        <v>11</v>
      </c>
      <c r="F1131" s="11">
        <v>19</v>
      </c>
      <c r="G1131">
        <v>3</v>
      </c>
      <c r="H1131">
        <v>18</v>
      </c>
      <c r="I1131" t="s">
        <v>1146</v>
      </c>
      <c r="J1131" s="11">
        <f t="shared" si="51"/>
        <v>24</v>
      </c>
      <c r="K1131" s="11">
        <f t="shared" si="52"/>
        <v>57</v>
      </c>
      <c r="L1131" s="3">
        <f t="shared" si="53"/>
        <v>0.72727272727272729</v>
      </c>
    </row>
    <row r="1132" spans="1:12" x14ac:dyDescent="0.25">
      <c r="A1132">
        <v>454</v>
      </c>
      <c r="B1132">
        <v>1</v>
      </c>
      <c r="C1132" t="s">
        <v>117</v>
      </c>
      <c r="D1132" t="s">
        <v>1150</v>
      </c>
      <c r="E1132" s="11">
        <v>22</v>
      </c>
      <c r="F1132" s="11">
        <v>36</v>
      </c>
      <c r="G1132">
        <v>2</v>
      </c>
      <c r="H1132">
        <v>42</v>
      </c>
      <c r="I1132" t="s">
        <v>1146</v>
      </c>
      <c r="J1132" s="11">
        <f t="shared" si="51"/>
        <v>28</v>
      </c>
      <c r="K1132" s="11">
        <f t="shared" si="52"/>
        <v>72</v>
      </c>
      <c r="L1132" s="3">
        <f t="shared" si="53"/>
        <v>0.63636363636363646</v>
      </c>
    </row>
    <row r="1133" spans="1:12" x14ac:dyDescent="0.25">
      <c r="A1133">
        <v>454</v>
      </c>
      <c r="B1133">
        <v>1</v>
      </c>
      <c r="C1133" t="s">
        <v>206</v>
      </c>
      <c r="D1133" t="s">
        <v>1164</v>
      </c>
      <c r="E1133" s="11">
        <v>15</v>
      </c>
      <c r="F1133" s="11">
        <v>25</v>
      </c>
      <c r="G1133">
        <v>2</v>
      </c>
      <c r="H1133">
        <v>44</v>
      </c>
      <c r="I1133" t="s">
        <v>1144</v>
      </c>
      <c r="J1133" s="11">
        <f t="shared" si="51"/>
        <v>20</v>
      </c>
      <c r="K1133" s="11">
        <f t="shared" si="52"/>
        <v>50</v>
      </c>
      <c r="L1133" s="3">
        <f t="shared" si="53"/>
        <v>0.66666666666666674</v>
      </c>
    </row>
    <row r="1134" spans="1:12" x14ac:dyDescent="0.25">
      <c r="A1134">
        <v>455</v>
      </c>
      <c r="B1134">
        <v>12</v>
      </c>
      <c r="C1134" t="s">
        <v>270</v>
      </c>
      <c r="D1134" t="s">
        <v>1143</v>
      </c>
      <c r="E1134" s="11">
        <v>14</v>
      </c>
      <c r="F1134" s="11">
        <v>24</v>
      </c>
      <c r="G1134">
        <v>2</v>
      </c>
      <c r="H1134">
        <v>11</v>
      </c>
      <c r="I1134" t="s">
        <v>1144</v>
      </c>
      <c r="J1134" s="11">
        <f t="shared" si="51"/>
        <v>20</v>
      </c>
      <c r="K1134" s="11">
        <f t="shared" si="52"/>
        <v>48</v>
      </c>
      <c r="L1134" s="3">
        <f t="shared" si="53"/>
        <v>0.71428571428571419</v>
      </c>
    </row>
    <row r="1135" spans="1:12" x14ac:dyDescent="0.25">
      <c r="A1135">
        <v>456</v>
      </c>
      <c r="B1135">
        <v>13</v>
      </c>
      <c r="C1135" t="s">
        <v>76</v>
      </c>
      <c r="D1135" t="s">
        <v>1149</v>
      </c>
      <c r="E1135" s="11">
        <v>25</v>
      </c>
      <c r="F1135" s="11">
        <v>40</v>
      </c>
      <c r="G1135">
        <v>2</v>
      </c>
      <c r="H1135">
        <v>47</v>
      </c>
      <c r="I1135" t="s">
        <v>1146</v>
      </c>
      <c r="J1135" s="11">
        <f t="shared" si="51"/>
        <v>30</v>
      </c>
      <c r="K1135" s="11">
        <f t="shared" si="52"/>
        <v>80</v>
      </c>
      <c r="L1135" s="3">
        <f t="shared" si="53"/>
        <v>0.60000000000000009</v>
      </c>
    </row>
    <row r="1136" spans="1:12" x14ac:dyDescent="0.25">
      <c r="A1136">
        <v>456</v>
      </c>
      <c r="B1136">
        <v>13</v>
      </c>
      <c r="C1136" t="s">
        <v>88</v>
      </c>
      <c r="D1136" t="s">
        <v>1158</v>
      </c>
      <c r="E1136" s="11">
        <v>20</v>
      </c>
      <c r="F1136" s="11">
        <v>34</v>
      </c>
      <c r="G1136">
        <v>2</v>
      </c>
      <c r="H1136">
        <v>24</v>
      </c>
      <c r="I1136" t="s">
        <v>1144</v>
      </c>
      <c r="J1136" s="11">
        <f t="shared" si="51"/>
        <v>28</v>
      </c>
      <c r="K1136" s="11">
        <f t="shared" si="52"/>
        <v>68</v>
      </c>
      <c r="L1136" s="3">
        <f t="shared" si="53"/>
        <v>0.7</v>
      </c>
    </row>
    <row r="1137" spans="1:12" x14ac:dyDescent="0.25">
      <c r="A1137">
        <v>457</v>
      </c>
      <c r="B1137">
        <v>18</v>
      </c>
      <c r="C1137" t="s">
        <v>450</v>
      </c>
      <c r="D1137" t="s">
        <v>1152</v>
      </c>
      <c r="E1137" s="11">
        <v>20</v>
      </c>
      <c r="F1137" s="11">
        <v>33</v>
      </c>
      <c r="G1137">
        <v>3</v>
      </c>
      <c r="H1137">
        <v>43</v>
      </c>
      <c r="I1137" t="s">
        <v>1146</v>
      </c>
      <c r="J1137" s="11">
        <f t="shared" si="51"/>
        <v>39</v>
      </c>
      <c r="K1137" s="11">
        <f t="shared" si="52"/>
        <v>99</v>
      </c>
      <c r="L1137" s="3">
        <f t="shared" si="53"/>
        <v>0.64999999999999991</v>
      </c>
    </row>
    <row r="1138" spans="1:12" x14ac:dyDescent="0.25">
      <c r="A1138">
        <v>457</v>
      </c>
      <c r="B1138">
        <v>18</v>
      </c>
      <c r="C1138" t="s">
        <v>191</v>
      </c>
      <c r="D1138" t="s">
        <v>1154</v>
      </c>
      <c r="E1138" s="11">
        <v>11</v>
      </c>
      <c r="F1138" s="11">
        <v>19</v>
      </c>
      <c r="G1138">
        <v>2</v>
      </c>
      <c r="H1138">
        <v>15</v>
      </c>
      <c r="I1138" t="s">
        <v>1146</v>
      </c>
      <c r="J1138" s="11">
        <f t="shared" si="51"/>
        <v>16</v>
      </c>
      <c r="K1138" s="11">
        <f t="shared" si="52"/>
        <v>38</v>
      </c>
      <c r="L1138" s="3">
        <f t="shared" si="53"/>
        <v>0.72727272727272729</v>
      </c>
    </row>
    <row r="1139" spans="1:12" x14ac:dyDescent="0.25">
      <c r="A1139">
        <v>458</v>
      </c>
      <c r="B1139">
        <v>4</v>
      </c>
      <c r="C1139" t="s">
        <v>68</v>
      </c>
      <c r="D1139" t="s">
        <v>1153</v>
      </c>
      <c r="E1139" s="11">
        <v>16</v>
      </c>
      <c r="F1139" s="11">
        <v>28</v>
      </c>
      <c r="G1139">
        <v>2</v>
      </c>
      <c r="H1139">
        <v>11</v>
      </c>
      <c r="I1139" t="s">
        <v>1146</v>
      </c>
      <c r="J1139" s="11">
        <f t="shared" si="51"/>
        <v>24</v>
      </c>
      <c r="K1139" s="11">
        <f t="shared" si="52"/>
        <v>56</v>
      </c>
      <c r="L1139" s="3">
        <f t="shared" si="53"/>
        <v>0.75</v>
      </c>
    </row>
    <row r="1140" spans="1:12" x14ac:dyDescent="0.25">
      <c r="A1140">
        <v>458</v>
      </c>
      <c r="B1140">
        <v>4</v>
      </c>
      <c r="C1140" t="s">
        <v>88</v>
      </c>
      <c r="D1140" t="s">
        <v>1158</v>
      </c>
      <c r="E1140" s="11">
        <v>20</v>
      </c>
      <c r="F1140" s="11">
        <v>34</v>
      </c>
      <c r="G1140">
        <v>3</v>
      </c>
      <c r="H1140">
        <v>28</v>
      </c>
      <c r="I1140" t="s">
        <v>1144</v>
      </c>
      <c r="J1140" s="11">
        <f t="shared" si="51"/>
        <v>42</v>
      </c>
      <c r="K1140" s="11">
        <f t="shared" si="52"/>
        <v>102</v>
      </c>
      <c r="L1140" s="3">
        <f t="shared" si="53"/>
        <v>0.7</v>
      </c>
    </row>
    <row r="1141" spans="1:12" x14ac:dyDescent="0.25">
      <c r="A1141">
        <v>458</v>
      </c>
      <c r="B1141">
        <v>4</v>
      </c>
      <c r="C1141" t="s">
        <v>450</v>
      </c>
      <c r="D1141" t="s">
        <v>1152</v>
      </c>
      <c r="E1141" s="11">
        <v>20</v>
      </c>
      <c r="F1141" s="11">
        <v>33</v>
      </c>
      <c r="G1141">
        <v>2</v>
      </c>
      <c r="H1141">
        <v>6</v>
      </c>
      <c r="I1141" t="s">
        <v>1144</v>
      </c>
      <c r="J1141" s="11">
        <f t="shared" si="51"/>
        <v>26</v>
      </c>
      <c r="K1141" s="11">
        <f t="shared" si="52"/>
        <v>66</v>
      </c>
      <c r="L1141" s="3">
        <f t="shared" si="53"/>
        <v>0.64999999999999991</v>
      </c>
    </row>
    <row r="1142" spans="1:12" x14ac:dyDescent="0.25">
      <c r="A1142">
        <v>458</v>
      </c>
      <c r="B1142">
        <v>4</v>
      </c>
      <c r="C1142" t="s">
        <v>346</v>
      </c>
      <c r="D1142" t="s">
        <v>1157</v>
      </c>
      <c r="E1142" s="11">
        <v>13</v>
      </c>
      <c r="F1142" s="11">
        <v>22</v>
      </c>
      <c r="G1142">
        <v>2</v>
      </c>
      <c r="H1142">
        <v>44</v>
      </c>
      <c r="I1142" t="s">
        <v>1144</v>
      </c>
      <c r="J1142" s="11">
        <f t="shared" si="51"/>
        <v>18</v>
      </c>
      <c r="K1142" s="11">
        <f t="shared" si="52"/>
        <v>44</v>
      </c>
      <c r="L1142" s="3">
        <f t="shared" si="53"/>
        <v>0.69230769230769229</v>
      </c>
    </row>
    <row r="1143" spans="1:12" x14ac:dyDescent="0.25">
      <c r="A1143">
        <v>459</v>
      </c>
      <c r="B1143">
        <v>20</v>
      </c>
      <c r="C1143" t="s">
        <v>68</v>
      </c>
      <c r="D1143" t="s">
        <v>1153</v>
      </c>
      <c r="E1143" s="11">
        <v>16</v>
      </c>
      <c r="F1143" s="11">
        <v>28</v>
      </c>
      <c r="G1143">
        <v>3</v>
      </c>
      <c r="H1143">
        <v>30</v>
      </c>
      <c r="I1143" t="s">
        <v>1144</v>
      </c>
      <c r="J1143" s="11">
        <f t="shared" si="51"/>
        <v>36</v>
      </c>
      <c r="K1143" s="11">
        <f t="shared" si="52"/>
        <v>84</v>
      </c>
      <c r="L1143" s="3">
        <f t="shared" si="53"/>
        <v>0.75</v>
      </c>
    </row>
    <row r="1144" spans="1:12" x14ac:dyDescent="0.25">
      <c r="A1144">
        <v>460</v>
      </c>
      <c r="B1144">
        <v>19</v>
      </c>
      <c r="C1144" t="s">
        <v>68</v>
      </c>
      <c r="D1144" t="s">
        <v>1153</v>
      </c>
      <c r="E1144" s="11">
        <v>16</v>
      </c>
      <c r="F1144" s="11">
        <v>28</v>
      </c>
      <c r="G1144">
        <v>1</v>
      </c>
      <c r="H1144">
        <v>40</v>
      </c>
      <c r="I1144" t="s">
        <v>1146</v>
      </c>
      <c r="J1144" s="11">
        <f t="shared" si="51"/>
        <v>12</v>
      </c>
      <c r="K1144" s="11">
        <f t="shared" si="52"/>
        <v>28</v>
      </c>
      <c r="L1144" s="3">
        <f t="shared" si="53"/>
        <v>0.75</v>
      </c>
    </row>
    <row r="1145" spans="1:12" x14ac:dyDescent="0.25">
      <c r="A1145">
        <v>460</v>
      </c>
      <c r="B1145">
        <v>19</v>
      </c>
      <c r="C1145" t="s">
        <v>267</v>
      </c>
      <c r="D1145" t="s">
        <v>1163</v>
      </c>
      <c r="E1145" s="11">
        <v>15</v>
      </c>
      <c r="F1145" s="11">
        <v>26</v>
      </c>
      <c r="G1145">
        <v>1</v>
      </c>
      <c r="H1145">
        <v>8</v>
      </c>
      <c r="I1145" t="s">
        <v>1146</v>
      </c>
      <c r="J1145" s="11">
        <f t="shared" si="51"/>
        <v>11</v>
      </c>
      <c r="K1145" s="11">
        <f t="shared" si="52"/>
        <v>26</v>
      </c>
      <c r="L1145" s="3">
        <f t="shared" si="53"/>
        <v>0.73333333333333339</v>
      </c>
    </row>
    <row r="1146" spans="1:12" x14ac:dyDescent="0.25">
      <c r="A1146">
        <v>460</v>
      </c>
      <c r="B1146">
        <v>19</v>
      </c>
      <c r="C1146" t="s">
        <v>206</v>
      </c>
      <c r="D1146" t="s">
        <v>1164</v>
      </c>
      <c r="E1146" s="11">
        <v>15</v>
      </c>
      <c r="F1146" s="11">
        <v>25</v>
      </c>
      <c r="G1146">
        <v>2</v>
      </c>
      <c r="H1146">
        <v>43</v>
      </c>
      <c r="I1146" t="s">
        <v>1144</v>
      </c>
      <c r="J1146" s="11">
        <f t="shared" si="51"/>
        <v>20</v>
      </c>
      <c r="K1146" s="11">
        <f t="shared" si="52"/>
        <v>50</v>
      </c>
      <c r="L1146" s="3">
        <f t="shared" si="53"/>
        <v>0.66666666666666674</v>
      </c>
    </row>
    <row r="1147" spans="1:12" x14ac:dyDescent="0.25">
      <c r="A1147">
        <v>460</v>
      </c>
      <c r="B1147">
        <v>19</v>
      </c>
      <c r="C1147" t="s">
        <v>270</v>
      </c>
      <c r="D1147" t="s">
        <v>1143</v>
      </c>
      <c r="E1147" s="11">
        <v>14</v>
      </c>
      <c r="F1147" s="11">
        <v>24</v>
      </c>
      <c r="G1147">
        <v>3</v>
      </c>
      <c r="H1147">
        <v>33</v>
      </c>
      <c r="I1147" t="s">
        <v>1144</v>
      </c>
      <c r="J1147" s="11">
        <f t="shared" si="51"/>
        <v>30</v>
      </c>
      <c r="K1147" s="11">
        <f t="shared" si="52"/>
        <v>72</v>
      </c>
      <c r="L1147" s="3">
        <f t="shared" si="53"/>
        <v>0.71428571428571419</v>
      </c>
    </row>
    <row r="1148" spans="1:12" x14ac:dyDescent="0.25">
      <c r="A1148">
        <v>461</v>
      </c>
      <c r="B1148">
        <v>4</v>
      </c>
      <c r="C1148" t="s">
        <v>44</v>
      </c>
      <c r="D1148" t="s">
        <v>1155</v>
      </c>
      <c r="E1148" s="11">
        <v>21</v>
      </c>
      <c r="F1148" s="11">
        <v>35</v>
      </c>
      <c r="G1148">
        <v>2</v>
      </c>
      <c r="H1148">
        <v>38</v>
      </c>
      <c r="I1148" t="s">
        <v>1146</v>
      </c>
      <c r="J1148" s="11">
        <f t="shared" si="51"/>
        <v>28</v>
      </c>
      <c r="K1148" s="11">
        <f t="shared" si="52"/>
        <v>70</v>
      </c>
      <c r="L1148" s="3">
        <f t="shared" si="53"/>
        <v>0.66666666666666674</v>
      </c>
    </row>
    <row r="1149" spans="1:12" x14ac:dyDescent="0.25">
      <c r="A1149">
        <v>461</v>
      </c>
      <c r="B1149">
        <v>4</v>
      </c>
      <c r="C1149" t="s">
        <v>62</v>
      </c>
      <c r="D1149" t="s">
        <v>1151</v>
      </c>
      <c r="E1149" s="11">
        <v>17</v>
      </c>
      <c r="F1149" s="11">
        <v>29</v>
      </c>
      <c r="G1149">
        <v>1</v>
      </c>
      <c r="H1149">
        <v>28</v>
      </c>
      <c r="I1149" t="s">
        <v>1144</v>
      </c>
      <c r="J1149" s="11">
        <f t="shared" si="51"/>
        <v>12</v>
      </c>
      <c r="K1149" s="11">
        <f t="shared" si="52"/>
        <v>29</v>
      </c>
      <c r="L1149" s="3">
        <f t="shared" si="53"/>
        <v>0.70588235294117641</v>
      </c>
    </row>
    <row r="1150" spans="1:12" x14ac:dyDescent="0.25">
      <c r="A1150">
        <v>462</v>
      </c>
      <c r="B1150">
        <v>9</v>
      </c>
      <c r="C1150" t="s">
        <v>450</v>
      </c>
      <c r="D1150" t="s">
        <v>1152</v>
      </c>
      <c r="E1150" s="11">
        <v>20</v>
      </c>
      <c r="F1150" s="11">
        <v>33</v>
      </c>
      <c r="G1150">
        <v>3</v>
      </c>
      <c r="H1150">
        <v>11</v>
      </c>
      <c r="I1150" t="s">
        <v>1144</v>
      </c>
      <c r="J1150" s="11">
        <f t="shared" si="51"/>
        <v>39</v>
      </c>
      <c r="K1150" s="11">
        <f t="shared" si="52"/>
        <v>99</v>
      </c>
      <c r="L1150" s="3">
        <f t="shared" si="53"/>
        <v>0.64999999999999991</v>
      </c>
    </row>
    <row r="1151" spans="1:12" x14ac:dyDescent="0.25">
      <c r="A1151">
        <v>463</v>
      </c>
      <c r="B1151">
        <v>7</v>
      </c>
      <c r="C1151" t="s">
        <v>197</v>
      </c>
      <c r="D1151" t="s">
        <v>1147</v>
      </c>
      <c r="E1151" s="11">
        <v>19</v>
      </c>
      <c r="F1151" s="11">
        <v>31</v>
      </c>
      <c r="G1151">
        <v>3</v>
      </c>
      <c r="H1151">
        <v>14</v>
      </c>
      <c r="I1151" t="s">
        <v>1146</v>
      </c>
      <c r="J1151" s="11">
        <f t="shared" si="51"/>
        <v>36</v>
      </c>
      <c r="K1151" s="11">
        <f t="shared" si="52"/>
        <v>93</v>
      </c>
      <c r="L1151" s="3">
        <f t="shared" si="53"/>
        <v>0.63157894736842102</v>
      </c>
    </row>
    <row r="1152" spans="1:12" x14ac:dyDescent="0.25">
      <c r="A1152">
        <v>464</v>
      </c>
      <c r="B1152">
        <v>16</v>
      </c>
      <c r="C1152" t="s">
        <v>267</v>
      </c>
      <c r="D1152" t="s">
        <v>1163</v>
      </c>
      <c r="E1152" s="11">
        <v>15</v>
      </c>
      <c r="F1152" s="11">
        <v>26</v>
      </c>
      <c r="G1152">
        <v>3</v>
      </c>
      <c r="H1152">
        <v>50</v>
      </c>
      <c r="I1152" t="s">
        <v>1146</v>
      </c>
      <c r="J1152" s="11">
        <f t="shared" si="51"/>
        <v>33</v>
      </c>
      <c r="K1152" s="11">
        <f t="shared" si="52"/>
        <v>78</v>
      </c>
      <c r="L1152" s="3">
        <f t="shared" si="53"/>
        <v>0.73333333333333339</v>
      </c>
    </row>
    <row r="1153" spans="1:12" x14ac:dyDescent="0.25">
      <c r="A1153">
        <v>464</v>
      </c>
      <c r="B1153">
        <v>16</v>
      </c>
      <c r="C1153" t="s">
        <v>181</v>
      </c>
      <c r="D1153" t="s">
        <v>1148</v>
      </c>
      <c r="E1153" s="11">
        <v>16</v>
      </c>
      <c r="F1153" s="11">
        <v>27</v>
      </c>
      <c r="G1153">
        <v>2</v>
      </c>
      <c r="H1153">
        <v>24</v>
      </c>
      <c r="I1153" t="s">
        <v>1144</v>
      </c>
      <c r="J1153" s="11">
        <f t="shared" si="51"/>
        <v>22</v>
      </c>
      <c r="K1153" s="11">
        <f t="shared" si="52"/>
        <v>54</v>
      </c>
      <c r="L1153" s="3">
        <f t="shared" si="53"/>
        <v>0.6875</v>
      </c>
    </row>
    <row r="1154" spans="1:12" x14ac:dyDescent="0.25">
      <c r="A1154">
        <v>464</v>
      </c>
      <c r="B1154">
        <v>16</v>
      </c>
      <c r="C1154" t="s">
        <v>346</v>
      </c>
      <c r="D1154" t="s">
        <v>1157</v>
      </c>
      <c r="E1154" s="11">
        <v>13</v>
      </c>
      <c r="F1154" s="11">
        <v>22</v>
      </c>
      <c r="G1154">
        <v>1</v>
      </c>
      <c r="H1154">
        <v>10</v>
      </c>
      <c r="I1154" t="s">
        <v>1144</v>
      </c>
      <c r="J1154" s="11">
        <f t="shared" si="51"/>
        <v>9</v>
      </c>
      <c r="K1154" s="11">
        <f t="shared" si="52"/>
        <v>22</v>
      </c>
      <c r="L1154" s="3">
        <f t="shared" si="53"/>
        <v>0.69230769230769229</v>
      </c>
    </row>
    <row r="1155" spans="1:12" x14ac:dyDescent="0.25">
      <c r="A1155">
        <v>465</v>
      </c>
      <c r="B1155">
        <v>4</v>
      </c>
      <c r="C1155" t="s">
        <v>206</v>
      </c>
      <c r="D1155" t="s">
        <v>1164</v>
      </c>
      <c r="E1155" s="11">
        <v>15</v>
      </c>
      <c r="F1155" s="11">
        <v>25</v>
      </c>
      <c r="G1155">
        <v>3</v>
      </c>
      <c r="H1155">
        <v>37</v>
      </c>
      <c r="I1155" t="s">
        <v>1144</v>
      </c>
      <c r="J1155" s="11">
        <f t="shared" ref="J1155:J1218" si="54">G1155*(F1155-E1155)</f>
        <v>30</v>
      </c>
      <c r="K1155" s="11">
        <f t="shared" ref="K1155:K1218" si="55">F1155*G1155</f>
        <v>75</v>
      </c>
      <c r="L1155" s="3">
        <f t="shared" ref="L1155:L1218" si="56">(F1155/E1155)-1</f>
        <v>0.66666666666666674</v>
      </c>
    </row>
    <row r="1156" spans="1:12" x14ac:dyDescent="0.25">
      <c r="A1156">
        <v>465</v>
      </c>
      <c r="B1156">
        <v>4</v>
      </c>
      <c r="C1156" t="s">
        <v>342</v>
      </c>
      <c r="D1156" t="s">
        <v>1160</v>
      </c>
      <c r="E1156" s="11">
        <v>14</v>
      </c>
      <c r="F1156" s="11">
        <v>23</v>
      </c>
      <c r="G1156">
        <v>2</v>
      </c>
      <c r="H1156">
        <v>23</v>
      </c>
      <c r="I1156" t="s">
        <v>1146</v>
      </c>
      <c r="J1156" s="11">
        <f t="shared" si="54"/>
        <v>18</v>
      </c>
      <c r="K1156" s="11">
        <f t="shared" si="55"/>
        <v>46</v>
      </c>
      <c r="L1156" s="3">
        <f t="shared" si="56"/>
        <v>0.64285714285714279</v>
      </c>
    </row>
    <row r="1157" spans="1:12" x14ac:dyDescent="0.25">
      <c r="A1157">
        <v>466</v>
      </c>
      <c r="B1157">
        <v>4</v>
      </c>
      <c r="C1157" t="s">
        <v>346</v>
      </c>
      <c r="D1157" t="s">
        <v>1157</v>
      </c>
      <c r="E1157" s="11">
        <v>13</v>
      </c>
      <c r="F1157" s="11">
        <v>22</v>
      </c>
      <c r="G1157">
        <v>1</v>
      </c>
      <c r="H1157">
        <v>50</v>
      </c>
      <c r="I1157" t="s">
        <v>1146</v>
      </c>
      <c r="J1157" s="11">
        <f t="shared" si="54"/>
        <v>9</v>
      </c>
      <c r="K1157" s="11">
        <f t="shared" si="55"/>
        <v>22</v>
      </c>
      <c r="L1157" s="3">
        <f t="shared" si="56"/>
        <v>0.69230769230769229</v>
      </c>
    </row>
    <row r="1158" spans="1:12" x14ac:dyDescent="0.25">
      <c r="A1158">
        <v>466</v>
      </c>
      <c r="B1158">
        <v>4</v>
      </c>
      <c r="C1158" t="s">
        <v>111</v>
      </c>
      <c r="D1158" t="s">
        <v>1145</v>
      </c>
      <c r="E1158" s="11">
        <v>18</v>
      </c>
      <c r="F1158" s="11">
        <v>30</v>
      </c>
      <c r="G1158">
        <v>3</v>
      </c>
      <c r="H1158">
        <v>52</v>
      </c>
      <c r="I1158" t="s">
        <v>1144</v>
      </c>
      <c r="J1158" s="11">
        <f t="shared" si="54"/>
        <v>36</v>
      </c>
      <c r="K1158" s="11">
        <f t="shared" si="55"/>
        <v>90</v>
      </c>
      <c r="L1158" s="3">
        <f t="shared" si="56"/>
        <v>0.66666666666666674</v>
      </c>
    </row>
    <row r="1159" spans="1:12" x14ac:dyDescent="0.25">
      <c r="A1159">
        <v>466</v>
      </c>
      <c r="B1159">
        <v>4</v>
      </c>
      <c r="C1159" t="s">
        <v>68</v>
      </c>
      <c r="D1159" t="s">
        <v>1153</v>
      </c>
      <c r="E1159" s="11">
        <v>16</v>
      </c>
      <c r="F1159" s="11">
        <v>28</v>
      </c>
      <c r="G1159">
        <v>1</v>
      </c>
      <c r="H1159">
        <v>43</v>
      </c>
      <c r="I1159" t="s">
        <v>1144</v>
      </c>
      <c r="J1159" s="11">
        <f t="shared" si="54"/>
        <v>12</v>
      </c>
      <c r="K1159" s="11">
        <f t="shared" si="55"/>
        <v>28</v>
      </c>
      <c r="L1159" s="3">
        <f t="shared" si="56"/>
        <v>0.75</v>
      </c>
    </row>
    <row r="1160" spans="1:12" x14ac:dyDescent="0.25">
      <c r="A1160">
        <v>467</v>
      </c>
      <c r="B1160">
        <v>15</v>
      </c>
      <c r="C1160" t="s">
        <v>450</v>
      </c>
      <c r="D1160" t="s">
        <v>1152</v>
      </c>
      <c r="E1160" s="11">
        <v>20</v>
      </c>
      <c r="F1160" s="11">
        <v>33</v>
      </c>
      <c r="G1160">
        <v>3</v>
      </c>
      <c r="H1160">
        <v>13</v>
      </c>
      <c r="I1160" t="s">
        <v>1144</v>
      </c>
      <c r="J1160" s="11">
        <f t="shared" si="54"/>
        <v>39</v>
      </c>
      <c r="K1160" s="11">
        <f t="shared" si="55"/>
        <v>99</v>
      </c>
      <c r="L1160" s="3">
        <f t="shared" si="56"/>
        <v>0.64999999999999991</v>
      </c>
    </row>
    <row r="1161" spans="1:12" x14ac:dyDescent="0.25">
      <c r="A1161">
        <v>467</v>
      </c>
      <c r="B1161">
        <v>15</v>
      </c>
      <c r="C1161" t="s">
        <v>346</v>
      </c>
      <c r="D1161" t="s">
        <v>1157</v>
      </c>
      <c r="E1161" s="11">
        <v>13</v>
      </c>
      <c r="F1161" s="11">
        <v>22</v>
      </c>
      <c r="G1161">
        <v>2</v>
      </c>
      <c r="H1161">
        <v>59</v>
      </c>
      <c r="I1161" t="s">
        <v>1144</v>
      </c>
      <c r="J1161" s="11">
        <f t="shared" si="54"/>
        <v>18</v>
      </c>
      <c r="K1161" s="11">
        <f t="shared" si="55"/>
        <v>44</v>
      </c>
      <c r="L1161" s="3">
        <f t="shared" si="56"/>
        <v>0.69230769230769229</v>
      </c>
    </row>
    <row r="1162" spans="1:12" x14ac:dyDescent="0.25">
      <c r="A1162">
        <v>468</v>
      </c>
      <c r="B1162">
        <v>14</v>
      </c>
      <c r="C1162" t="s">
        <v>191</v>
      </c>
      <c r="D1162" t="s">
        <v>1154</v>
      </c>
      <c r="E1162" s="11">
        <v>11</v>
      </c>
      <c r="F1162" s="11">
        <v>19</v>
      </c>
      <c r="G1162">
        <v>2</v>
      </c>
      <c r="H1162">
        <v>38</v>
      </c>
      <c r="I1162" t="s">
        <v>1146</v>
      </c>
      <c r="J1162" s="11">
        <f t="shared" si="54"/>
        <v>16</v>
      </c>
      <c r="K1162" s="11">
        <f t="shared" si="55"/>
        <v>38</v>
      </c>
      <c r="L1162" s="3">
        <f t="shared" si="56"/>
        <v>0.72727272727272729</v>
      </c>
    </row>
    <row r="1163" spans="1:12" x14ac:dyDescent="0.25">
      <c r="A1163">
        <v>468</v>
      </c>
      <c r="B1163">
        <v>14</v>
      </c>
      <c r="C1163" t="s">
        <v>252</v>
      </c>
      <c r="D1163" t="s">
        <v>1159</v>
      </c>
      <c r="E1163" s="11">
        <v>12</v>
      </c>
      <c r="F1163" s="11">
        <v>20</v>
      </c>
      <c r="G1163">
        <v>2</v>
      </c>
      <c r="H1163">
        <v>16</v>
      </c>
      <c r="I1163" t="s">
        <v>1146</v>
      </c>
      <c r="J1163" s="11">
        <f t="shared" si="54"/>
        <v>16</v>
      </c>
      <c r="K1163" s="11">
        <f t="shared" si="55"/>
        <v>40</v>
      </c>
      <c r="L1163" s="3">
        <f t="shared" si="56"/>
        <v>0.66666666666666674</v>
      </c>
    </row>
    <row r="1164" spans="1:12" x14ac:dyDescent="0.25">
      <c r="A1164">
        <v>468</v>
      </c>
      <c r="B1164">
        <v>14</v>
      </c>
      <c r="C1164" t="s">
        <v>68</v>
      </c>
      <c r="D1164" t="s">
        <v>1153</v>
      </c>
      <c r="E1164" s="11">
        <v>16</v>
      </c>
      <c r="F1164" s="11">
        <v>28</v>
      </c>
      <c r="G1164">
        <v>1</v>
      </c>
      <c r="H1164">
        <v>9</v>
      </c>
      <c r="I1164" t="s">
        <v>1146</v>
      </c>
      <c r="J1164" s="11">
        <f t="shared" si="54"/>
        <v>12</v>
      </c>
      <c r="K1164" s="11">
        <f t="shared" si="55"/>
        <v>28</v>
      </c>
      <c r="L1164" s="3">
        <f t="shared" si="56"/>
        <v>0.75</v>
      </c>
    </row>
    <row r="1165" spans="1:12" x14ac:dyDescent="0.25">
      <c r="A1165">
        <v>469</v>
      </c>
      <c r="B1165">
        <v>1</v>
      </c>
      <c r="C1165" t="s">
        <v>44</v>
      </c>
      <c r="D1165" t="s">
        <v>1155</v>
      </c>
      <c r="E1165" s="11">
        <v>21</v>
      </c>
      <c r="F1165" s="11">
        <v>35</v>
      </c>
      <c r="G1165">
        <v>3</v>
      </c>
      <c r="H1165">
        <v>22</v>
      </c>
      <c r="I1165" t="s">
        <v>1146</v>
      </c>
      <c r="J1165" s="11">
        <f t="shared" si="54"/>
        <v>42</v>
      </c>
      <c r="K1165" s="11">
        <f t="shared" si="55"/>
        <v>105</v>
      </c>
      <c r="L1165" s="3">
        <f t="shared" si="56"/>
        <v>0.66666666666666674</v>
      </c>
    </row>
    <row r="1166" spans="1:12" x14ac:dyDescent="0.25">
      <c r="A1166">
        <v>469</v>
      </c>
      <c r="B1166">
        <v>1</v>
      </c>
      <c r="C1166" t="s">
        <v>425</v>
      </c>
      <c r="D1166" t="s">
        <v>1156</v>
      </c>
      <c r="E1166" s="11">
        <v>19</v>
      </c>
      <c r="F1166" s="11">
        <v>32</v>
      </c>
      <c r="G1166">
        <v>1</v>
      </c>
      <c r="H1166">
        <v>44</v>
      </c>
      <c r="I1166" t="s">
        <v>1144</v>
      </c>
      <c r="J1166" s="11">
        <f t="shared" si="54"/>
        <v>13</v>
      </c>
      <c r="K1166" s="11">
        <f t="shared" si="55"/>
        <v>32</v>
      </c>
      <c r="L1166" s="3">
        <f t="shared" si="56"/>
        <v>0.68421052631578938</v>
      </c>
    </row>
    <row r="1167" spans="1:12" x14ac:dyDescent="0.25">
      <c r="A1167">
        <v>470</v>
      </c>
      <c r="B1167">
        <v>17</v>
      </c>
      <c r="C1167" t="s">
        <v>270</v>
      </c>
      <c r="D1167" t="s">
        <v>1143</v>
      </c>
      <c r="E1167" s="11">
        <v>14</v>
      </c>
      <c r="F1167" s="11">
        <v>24</v>
      </c>
      <c r="G1167">
        <v>1</v>
      </c>
      <c r="H1167">
        <v>44</v>
      </c>
      <c r="I1167" t="s">
        <v>1144</v>
      </c>
      <c r="J1167" s="11">
        <f t="shared" si="54"/>
        <v>10</v>
      </c>
      <c r="K1167" s="11">
        <f t="shared" si="55"/>
        <v>24</v>
      </c>
      <c r="L1167" s="3">
        <f t="shared" si="56"/>
        <v>0.71428571428571419</v>
      </c>
    </row>
    <row r="1168" spans="1:12" x14ac:dyDescent="0.25">
      <c r="A1168">
        <v>470</v>
      </c>
      <c r="B1168">
        <v>17</v>
      </c>
      <c r="C1168" t="s">
        <v>128</v>
      </c>
      <c r="D1168" t="s">
        <v>1162</v>
      </c>
      <c r="E1168" s="11">
        <v>10</v>
      </c>
      <c r="F1168" s="11">
        <v>18</v>
      </c>
      <c r="G1168">
        <v>3</v>
      </c>
      <c r="H1168">
        <v>28</v>
      </c>
      <c r="I1168" t="s">
        <v>1144</v>
      </c>
      <c r="J1168" s="11">
        <f t="shared" si="54"/>
        <v>24</v>
      </c>
      <c r="K1168" s="11">
        <f t="shared" si="55"/>
        <v>54</v>
      </c>
      <c r="L1168" s="3">
        <f t="shared" si="56"/>
        <v>0.8</v>
      </c>
    </row>
    <row r="1169" spans="1:12" x14ac:dyDescent="0.25">
      <c r="A1169">
        <v>471</v>
      </c>
      <c r="B1169">
        <v>7</v>
      </c>
      <c r="C1169" t="s">
        <v>44</v>
      </c>
      <c r="D1169" t="s">
        <v>1155</v>
      </c>
      <c r="E1169" s="11">
        <v>21</v>
      </c>
      <c r="F1169" s="11">
        <v>35</v>
      </c>
      <c r="G1169">
        <v>3</v>
      </c>
      <c r="H1169">
        <v>57</v>
      </c>
      <c r="I1169" t="s">
        <v>1144</v>
      </c>
      <c r="J1169" s="11">
        <f t="shared" si="54"/>
        <v>42</v>
      </c>
      <c r="K1169" s="11">
        <f t="shared" si="55"/>
        <v>105</v>
      </c>
      <c r="L1169" s="3">
        <f t="shared" si="56"/>
        <v>0.66666666666666674</v>
      </c>
    </row>
    <row r="1170" spans="1:12" x14ac:dyDescent="0.25">
      <c r="A1170">
        <v>472</v>
      </c>
      <c r="B1170">
        <v>20</v>
      </c>
      <c r="C1170" t="s">
        <v>44</v>
      </c>
      <c r="D1170" t="s">
        <v>1155</v>
      </c>
      <c r="E1170" s="11">
        <v>21</v>
      </c>
      <c r="F1170" s="11">
        <v>35</v>
      </c>
      <c r="G1170">
        <v>2</v>
      </c>
      <c r="H1170">
        <v>42</v>
      </c>
      <c r="I1170" t="s">
        <v>1144</v>
      </c>
      <c r="J1170" s="11">
        <f t="shared" si="54"/>
        <v>28</v>
      </c>
      <c r="K1170" s="11">
        <f t="shared" si="55"/>
        <v>70</v>
      </c>
      <c r="L1170" s="3">
        <f t="shared" si="56"/>
        <v>0.66666666666666674</v>
      </c>
    </row>
    <row r="1171" spans="1:12" x14ac:dyDescent="0.25">
      <c r="A1171">
        <v>472</v>
      </c>
      <c r="B1171">
        <v>20</v>
      </c>
      <c r="C1171" t="s">
        <v>346</v>
      </c>
      <c r="D1171" t="s">
        <v>1157</v>
      </c>
      <c r="E1171" s="11">
        <v>13</v>
      </c>
      <c r="F1171" s="11">
        <v>22</v>
      </c>
      <c r="G1171">
        <v>2</v>
      </c>
      <c r="H1171">
        <v>31</v>
      </c>
      <c r="I1171" t="s">
        <v>1146</v>
      </c>
      <c r="J1171" s="11">
        <f t="shared" si="54"/>
        <v>18</v>
      </c>
      <c r="K1171" s="11">
        <f t="shared" si="55"/>
        <v>44</v>
      </c>
      <c r="L1171" s="3">
        <f t="shared" si="56"/>
        <v>0.69230769230769229</v>
      </c>
    </row>
    <row r="1172" spans="1:12" x14ac:dyDescent="0.25">
      <c r="A1172">
        <v>473</v>
      </c>
      <c r="B1172">
        <v>13</v>
      </c>
      <c r="C1172" t="s">
        <v>346</v>
      </c>
      <c r="D1172" t="s">
        <v>1157</v>
      </c>
      <c r="E1172" s="11">
        <v>13</v>
      </c>
      <c r="F1172" s="11">
        <v>22</v>
      </c>
      <c r="G1172">
        <v>2</v>
      </c>
      <c r="H1172">
        <v>51</v>
      </c>
      <c r="I1172" t="s">
        <v>1146</v>
      </c>
      <c r="J1172" s="11">
        <f t="shared" si="54"/>
        <v>18</v>
      </c>
      <c r="K1172" s="11">
        <f t="shared" si="55"/>
        <v>44</v>
      </c>
      <c r="L1172" s="3">
        <f t="shared" si="56"/>
        <v>0.69230769230769229</v>
      </c>
    </row>
    <row r="1173" spans="1:12" x14ac:dyDescent="0.25">
      <c r="A1173">
        <v>473</v>
      </c>
      <c r="B1173">
        <v>13</v>
      </c>
      <c r="C1173" t="s">
        <v>44</v>
      </c>
      <c r="D1173" t="s">
        <v>1155</v>
      </c>
      <c r="E1173" s="11">
        <v>21</v>
      </c>
      <c r="F1173" s="11">
        <v>35</v>
      </c>
      <c r="G1173">
        <v>1</v>
      </c>
      <c r="H1173">
        <v>10</v>
      </c>
      <c r="I1173" t="s">
        <v>1144</v>
      </c>
      <c r="J1173" s="11">
        <f t="shared" si="54"/>
        <v>14</v>
      </c>
      <c r="K1173" s="11">
        <f t="shared" si="55"/>
        <v>35</v>
      </c>
      <c r="L1173" s="3">
        <f t="shared" si="56"/>
        <v>0.66666666666666674</v>
      </c>
    </row>
    <row r="1174" spans="1:12" x14ac:dyDescent="0.25">
      <c r="A1174">
        <v>474</v>
      </c>
      <c r="B1174">
        <v>2</v>
      </c>
      <c r="C1174" t="s">
        <v>88</v>
      </c>
      <c r="D1174" t="s">
        <v>1158</v>
      </c>
      <c r="E1174" s="11">
        <v>20</v>
      </c>
      <c r="F1174" s="11">
        <v>34</v>
      </c>
      <c r="G1174">
        <v>1</v>
      </c>
      <c r="H1174">
        <v>55</v>
      </c>
      <c r="I1174" t="s">
        <v>1146</v>
      </c>
      <c r="J1174" s="11">
        <f t="shared" si="54"/>
        <v>14</v>
      </c>
      <c r="K1174" s="11">
        <f t="shared" si="55"/>
        <v>34</v>
      </c>
      <c r="L1174" s="3">
        <f t="shared" si="56"/>
        <v>0.7</v>
      </c>
    </row>
    <row r="1175" spans="1:12" x14ac:dyDescent="0.25">
      <c r="A1175">
        <v>474</v>
      </c>
      <c r="B1175">
        <v>2</v>
      </c>
      <c r="C1175" t="s">
        <v>62</v>
      </c>
      <c r="D1175" t="s">
        <v>1151</v>
      </c>
      <c r="E1175" s="11">
        <v>17</v>
      </c>
      <c r="F1175" s="11">
        <v>29</v>
      </c>
      <c r="G1175">
        <v>1</v>
      </c>
      <c r="H1175">
        <v>37</v>
      </c>
      <c r="I1175" t="s">
        <v>1144</v>
      </c>
      <c r="J1175" s="11">
        <f t="shared" si="54"/>
        <v>12</v>
      </c>
      <c r="K1175" s="11">
        <f t="shared" si="55"/>
        <v>29</v>
      </c>
      <c r="L1175" s="3">
        <f t="shared" si="56"/>
        <v>0.70588235294117641</v>
      </c>
    </row>
    <row r="1176" spans="1:12" x14ac:dyDescent="0.25">
      <c r="A1176">
        <v>474</v>
      </c>
      <c r="B1176">
        <v>2</v>
      </c>
      <c r="C1176" t="s">
        <v>197</v>
      </c>
      <c r="D1176" t="s">
        <v>1147</v>
      </c>
      <c r="E1176" s="11">
        <v>19</v>
      </c>
      <c r="F1176" s="11">
        <v>31</v>
      </c>
      <c r="G1176">
        <v>1</v>
      </c>
      <c r="H1176">
        <v>34</v>
      </c>
      <c r="I1176" t="s">
        <v>1146</v>
      </c>
      <c r="J1176" s="11">
        <f t="shared" si="54"/>
        <v>12</v>
      </c>
      <c r="K1176" s="11">
        <f t="shared" si="55"/>
        <v>31</v>
      </c>
      <c r="L1176" s="3">
        <f t="shared" si="56"/>
        <v>0.63157894736842102</v>
      </c>
    </row>
    <row r="1177" spans="1:12" x14ac:dyDescent="0.25">
      <c r="A1177">
        <v>474</v>
      </c>
      <c r="B1177">
        <v>2</v>
      </c>
      <c r="C1177" t="s">
        <v>68</v>
      </c>
      <c r="D1177" t="s">
        <v>1153</v>
      </c>
      <c r="E1177" s="11">
        <v>16</v>
      </c>
      <c r="F1177" s="11">
        <v>28</v>
      </c>
      <c r="G1177">
        <v>3</v>
      </c>
      <c r="H1177">
        <v>35</v>
      </c>
      <c r="I1177" t="s">
        <v>1144</v>
      </c>
      <c r="J1177" s="11">
        <f t="shared" si="54"/>
        <v>36</v>
      </c>
      <c r="K1177" s="11">
        <f t="shared" si="55"/>
        <v>84</v>
      </c>
      <c r="L1177" s="3">
        <f t="shared" si="56"/>
        <v>0.75</v>
      </c>
    </row>
    <row r="1178" spans="1:12" x14ac:dyDescent="0.25">
      <c r="A1178">
        <v>475</v>
      </c>
      <c r="B1178">
        <v>18</v>
      </c>
      <c r="C1178" t="s">
        <v>270</v>
      </c>
      <c r="D1178" t="s">
        <v>1143</v>
      </c>
      <c r="E1178" s="11">
        <v>14</v>
      </c>
      <c r="F1178" s="11">
        <v>24</v>
      </c>
      <c r="G1178">
        <v>3</v>
      </c>
      <c r="H1178">
        <v>21</v>
      </c>
      <c r="I1178" t="s">
        <v>1146</v>
      </c>
      <c r="J1178" s="11">
        <f t="shared" si="54"/>
        <v>30</v>
      </c>
      <c r="K1178" s="11">
        <f t="shared" si="55"/>
        <v>72</v>
      </c>
      <c r="L1178" s="3">
        <f t="shared" si="56"/>
        <v>0.71428571428571419</v>
      </c>
    </row>
    <row r="1179" spans="1:12" x14ac:dyDescent="0.25">
      <c r="A1179">
        <v>475</v>
      </c>
      <c r="B1179">
        <v>18</v>
      </c>
      <c r="C1179" t="s">
        <v>88</v>
      </c>
      <c r="D1179" t="s">
        <v>1158</v>
      </c>
      <c r="E1179" s="11">
        <v>20</v>
      </c>
      <c r="F1179" s="11">
        <v>34</v>
      </c>
      <c r="G1179">
        <v>3</v>
      </c>
      <c r="H1179">
        <v>14</v>
      </c>
      <c r="I1179" t="s">
        <v>1146</v>
      </c>
      <c r="J1179" s="11">
        <f t="shared" si="54"/>
        <v>42</v>
      </c>
      <c r="K1179" s="11">
        <f t="shared" si="55"/>
        <v>102</v>
      </c>
      <c r="L1179" s="3">
        <f t="shared" si="56"/>
        <v>0.7</v>
      </c>
    </row>
    <row r="1180" spans="1:12" x14ac:dyDescent="0.25">
      <c r="A1180">
        <v>476</v>
      </c>
      <c r="B1180">
        <v>13</v>
      </c>
      <c r="C1180" t="s">
        <v>270</v>
      </c>
      <c r="D1180" t="s">
        <v>1143</v>
      </c>
      <c r="E1180" s="11">
        <v>14</v>
      </c>
      <c r="F1180" s="11">
        <v>24</v>
      </c>
      <c r="G1180">
        <v>2</v>
      </c>
      <c r="H1180">
        <v>55</v>
      </c>
      <c r="I1180" t="s">
        <v>1146</v>
      </c>
      <c r="J1180" s="11">
        <f t="shared" si="54"/>
        <v>20</v>
      </c>
      <c r="K1180" s="11">
        <f t="shared" si="55"/>
        <v>48</v>
      </c>
      <c r="L1180" s="3">
        <f t="shared" si="56"/>
        <v>0.71428571428571419</v>
      </c>
    </row>
    <row r="1181" spans="1:12" x14ac:dyDescent="0.25">
      <c r="A1181">
        <v>476</v>
      </c>
      <c r="B1181">
        <v>13</v>
      </c>
      <c r="C1181" t="s">
        <v>88</v>
      </c>
      <c r="D1181" t="s">
        <v>1158</v>
      </c>
      <c r="E1181" s="11">
        <v>20</v>
      </c>
      <c r="F1181" s="11">
        <v>34</v>
      </c>
      <c r="G1181">
        <v>1</v>
      </c>
      <c r="H1181">
        <v>34</v>
      </c>
      <c r="I1181" t="s">
        <v>1144</v>
      </c>
      <c r="J1181" s="11">
        <f t="shared" si="54"/>
        <v>14</v>
      </c>
      <c r="K1181" s="11">
        <f t="shared" si="55"/>
        <v>34</v>
      </c>
      <c r="L1181" s="3">
        <f t="shared" si="56"/>
        <v>0.7</v>
      </c>
    </row>
    <row r="1182" spans="1:12" x14ac:dyDescent="0.25">
      <c r="A1182">
        <v>476</v>
      </c>
      <c r="B1182">
        <v>13</v>
      </c>
      <c r="C1182" t="s">
        <v>425</v>
      </c>
      <c r="D1182" t="s">
        <v>1156</v>
      </c>
      <c r="E1182" s="11">
        <v>19</v>
      </c>
      <c r="F1182" s="11">
        <v>32</v>
      </c>
      <c r="G1182">
        <v>3</v>
      </c>
      <c r="H1182">
        <v>5</v>
      </c>
      <c r="I1182" t="s">
        <v>1146</v>
      </c>
      <c r="J1182" s="11">
        <f t="shared" si="54"/>
        <v>39</v>
      </c>
      <c r="K1182" s="11">
        <f t="shared" si="55"/>
        <v>96</v>
      </c>
      <c r="L1182" s="3">
        <f t="shared" si="56"/>
        <v>0.68421052631578938</v>
      </c>
    </row>
    <row r="1183" spans="1:12" x14ac:dyDescent="0.25">
      <c r="A1183">
        <v>476</v>
      </c>
      <c r="B1183">
        <v>13</v>
      </c>
      <c r="C1183" t="s">
        <v>76</v>
      </c>
      <c r="D1183" t="s">
        <v>1149</v>
      </c>
      <c r="E1183" s="11">
        <v>25</v>
      </c>
      <c r="F1183" s="11">
        <v>40</v>
      </c>
      <c r="G1183">
        <v>1</v>
      </c>
      <c r="H1183">
        <v>21</v>
      </c>
      <c r="I1183" t="s">
        <v>1144</v>
      </c>
      <c r="J1183" s="11">
        <f t="shared" si="54"/>
        <v>15</v>
      </c>
      <c r="K1183" s="11">
        <f t="shared" si="55"/>
        <v>40</v>
      </c>
      <c r="L1183" s="3">
        <f t="shared" si="56"/>
        <v>0.60000000000000009</v>
      </c>
    </row>
    <row r="1184" spans="1:12" x14ac:dyDescent="0.25">
      <c r="A1184">
        <v>477</v>
      </c>
      <c r="B1184">
        <v>8</v>
      </c>
      <c r="C1184" t="s">
        <v>88</v>
      </c>
      <c r="D1184" t="s">
        <v>1158</v>
      </c>
      <c r="E1184" s="11">
        <v>20</v>
      </c>
      <c r="F1184" s="11">
        <v>34</v>
      </c>
      <c r="G1184">
        <v>2</v>
      </c>
      <c r="H1184">
        <v>34</v>
      </c>
      <c r="I1184" t="s">
        <v>1146</v>
      </c>
      <c r="J1184" s="11">
        <f t="shared" si="54"/>
        <v>28</v>
      </c>
      <c r="K1184" s="11">
        <f t="shared" si="55"/>
        <v>68</v>
      </c>
      <c r="L1184" s="3">
        <f t="shared" si="56"/>
        <v>0.7</v>
      </c>
    </row>
    <row r="1185" spans="1:12" x14ac:dyDescent="0.25">
      <c r="A1185">
        <v>477</v>
      </c>
      <c r="B1185">
        <v>8</v>
      </c>
      <c r="C1185" t="s">
        <v>342</v>
      </c>
      <c r="D1185" t="s">
        <v>1160</v>
      </c>
      <c r="E1185" s="11">
        <v>14</v>
      </c>
      <c r="F1185" s="11">
        <v>23</v>
      </c>
      <c r="G1185">
        <v>2</v>
      </c>
      <c r="H1185">
        <v>13</v>
      </c>
      <c r="I1185" t="s">
        <v>1146</v>
      </c>
      <c r="J1185" s="11">
        <f t="shared" si="54"/>
        <v>18</v>
      </c>
      <c r="K1185" s="11">
        <f t="shared" si="55"/>
        <v>46</v>
      </c>
      <c r="L1185" s="3">
        <f t="shared" si="56"/>
        <v>0.64285714285714279</v>
      </c>
    </row>
    <row r="1186" spans="1:12" x14ac:dyDescent="0.25">
      <c r="A1186">
        <v>477</v>
      </c>
      <c r="B1186">
        <v>8</v>
      </c>
      <c r="C1186" t="s">
        <v>270</v>
      </c>
      <c r="D1186" t="s">
        <v>1143</v>
      </c>
      <c r="E1186" s="11">
        <v>14</v>
      </c>
      <c r="F1186" s="11">
        <v>24</v>
      </c>
      <c r="G1186">
        <v>2</v>
      </c>
      <c r="H1186">
        <v>47</v>
      </c>
      <c r="I1186" t="s">
        <v>1146</v>
      </c>
      <c r="J1186" s="11">
        <f t="shared" si="54"/>
        <v>20</v>
      </c>
      <c r="K1186" s="11">
        <f t="shared" si="55"/>
        <v>48</v>
      </c>
      <c r="L1186" s="3">
        <f t="shared" si="56"/>
        <v>0.71428571428571419</v>
      </c>
    </row>
    <row r="1187" spans="1:12" x14ac:dyDescent="0.25">
      <c r="A1187">
        <v>477</v>
      </c>
      <c r="B1187">
        <v>8</v>
      </c>
      <c r="C1187" t="s">
        <v>113</v>
      </c>
      <c r="D1187" t="s">
        <v>1161</v>
      </c>
      <c r="E1187" s="11">
        <v>13</v>
      </c>
      <c r="F1187" s="11">
        <v>21</v>
      </c>
      <c r="G1187">
        <v>2</v>
      </c>
      <c r="H1187">
        <v>21</v>
      </c>
      <c r="I1187" t="s">
        <v>1144</v>
      </c>
      <c r="J1187" s="11">
        <f t="shared" si="54"/>
        <v>16</v>
      </c>
      <c r="K1187" s="11">
        <f t="shared" si="55"/>
        <v>42</v>
      </c>
      <c r="L1187" s="3">
        <f t="shared" si="56"/>
        <v>0.61538461538461542</v>
      </c>
    </row>
    <row r="1188" spans="1:12" x14ac:dyDescent="0.25">
      <c r="A1188">
        <v>478</v>
      </c>
      <c r="B1188">
        <v>7</v>
      </c>
      <c r="C1188" t="s">
        <v>111</v>
      </c>
      <c r="D1188" t="s">
        <v>1145</v>
      </c>
      <c r="E1188" s="11">
        <v>18</v>
      </c>
      <c r="F1188" s="11">
        <v>30</v>
      </c>
      <c r="G1188">
        <v>2</v>
      </c>
      <c r="H1188">
        <v>54</v>
      </c>
      <c r="I1188" t="s">
        <v>1146</v>
      </c>
      <c r="J1188" s="11">
        <f t="shared" si="54"/>
        <v>24</v>
      </c>
      <c r="K1188" s="11">
        <f t="shared" si="55"/>
        <v>60</v>
      </c>
      <c r="L1188" s="3">
        <f t="shared" si="56"/>
        <v>0.66666666666666674</v>
      </c>
    </row>
    <row r="1189" spans="1:12" x14ac:dyDescent="0.25">
      <c r="A1189">
        <v>478</v>
      </c>
      <c r="B1189">
        <v>7</v>
      </c>
      <c r="C1189" t="s">
        <v>62</v>
      </c>
      <c r="D1189" t="s">
        <v>1151</v>
      </c>
      <c r="E1189" s="11">
        <v>17</v>
      </c>
      <c r="F1189" s="11">
        <v>29</v>
      </c>
      <c r="G1189">
        <v>2</v>
      </c>
      <c r="H1189">
        <v>36</v>
      </c>
      <c r="I1189" t="s">
        <v>1146</v>
      </c>
      <c r="J1189" s="11">
        <f t="shared" si="54"/>
        <v>24</v>
      </c>
      <c r="K1189" s="11">
        <f t="shared" si="55"/>
        <v>58</v>
      </c>
      <c r="L1189" s="3">
        <f t="shared" si="56"/>
        <v>0.70588235294117641</v>
      </c>
    </row>
    <row r="1190" spans="1:12" x14ac:dyDescent="0.25">
      <c r="A1190">
        <v>479</v>
      </c>
      <c r="B1190">
        <v>1</v>
      </c>
      <c r="C1190" t="s">
        <v>128</v>
      </c>
      <c r="D1190" t="s">
        <v>1162</v>
      </c>
      <c r="E1190" s="11">
        <v>10</v>
      </c>
      <c r="F1190" s="11">
        <v>18</v>
      </c>
      <c r="G1190">
        <v>1</v>
      </c>
      <c r="H1190">
        <v>45</v>
      </c>
      <c r="I1190" t="s">
        <v>1144</v>
      </c>
      <c r="J1190" s="11">
        <f t="shared" si="54"/>
        <v>8</v>
      </c>
      <c r="K1190" s="11">
        <f t="shared" si="55"/>
        <v>18</v>
      </c>
      <c r="L1190" s="3">
        <f t="shared" si="56"/>
        <v>0.8</v>
      </c>
    </row>
    <row r="1191" spans="1:12" x14ac:dyDescent="0.25">
      <c r="A1191">
        <v>479</v>
      </c>
      <c r="B1191">
        <v>1</v>
      </c>
      <c r="C1191" t="s">
        <v>88</v>
      </c>
      <c r="D1191" t="s">
        <v>1158</v>
      </c>
      <c r="E1191" s="11">
        <v>20</v>
      </c>
      <c r="F1191" s="11">
        <v>34</v>
      </c>
      <c r="G1191">
        <v>1</v>
      </c>
      <c r="H1191">
        <v>38</v>
      </c>
      <c r="I1191" t="s">
        <v>1146</v>
      </c>
      <c r="J1191" s="11">
        <f t="shared" si="54"/>
        <v>14</v>
      </c>
      <c r="K1191" s="11">
        <f t="shared" si="55"/>
        <v>34</v>
      </c>
      <c r="L1191" s="3">
        <f t="shared" si="56"/>
        <v>0.7</v>
      </c>
    </row>
    <row r="1192" spans="1:12" x14ac:dyDescent="0.25">
      <c r="A1192">
        <v>480</v>
      </c>
      <c r="B1192">
        <v>1</v>
      </c>
      <c r="C1192" t="s">
        <v>44</v>
      </c>
      <c r="D1192" t="s">
        <v>1155</v>
      </c>
      <c r="E1192" s="11">
        <v>21</v>
      </c>
      <c r="F1192" s="11">
        <v>35</v>
      </c>
      <c r="G1192">
        <v>3</v>
      </c>
      <c r="H1192">
        <v>57</v>
      </c>
      <c r="I1192" t="s">
        <v>1146</v>
      </c>
      <c r="J1192" s="11">
        <f t="shared" si="54"/>
        <v>42</v>
      </c>
      <c r="K1192" s="11">
        <f t="shared" si="55"/>
        <v>105</v>
      </c>
      <c r="L1192" s="3">
        <f t="shared" si="56"/>
        <v>0.66666666666666674</v>
      </c>
    </row>
    <row r="1193" spans="1:12" x14ac:dyDescent="0.25">
      <c r="A1193">
        <v>480</v>
      </c>
      <c r="B1193">
        <v>1</v>
      </c>
      <c r="C1193" t="s">
        <v>181</v>
      </c>
      <c r="D1193" t="s">
        <v>1148</v>
      </c>
      <c r="E1193" s="11">
        <v>16</v>
      </c>
      <c r="F1193" s="11">
        <v>27</v>
      </c>
      <c r="G1193">
        <v>2</v>
      </c>
      <c r="H1193">
        <v>8</v>
      </c>
      <c r="I1193" t="s">
        <v>1144</v>
      </c>
      <c r="J1193" s="11">
        <f t="shared" si="54"/>
        <v>22</v>
      </c>
      <c r="K1193" s="11">
        <f t="shared" si="55"/>
        <v>54</v>
      </c>
      <c r="L1193" s="3">
        <f t="shared" si="56"/>
        <v>0.6875</v>
      </c>
    </row>
    <row r="1194" spans="1:12" x14ac:dyDescent="0.25">
      <c r="A1194">
        <v>481</v>
      </c>
      <c r="B1194">
        <v>9</v>
      </c>
      <c r="C1194" t="s">
        <v>267</v>
      </c>
      <c r="D1194" t="s">
        <v>1163</v>
      </c>
      <c r="E1194" s="11">
        <v>15</v>
      </c>
      <c r="F1194" s="11">
        <v>26</v>
      </c>
      <c r="G1194">
        <v>2</v>
      </c>
      <c r="H1194">
        <v>58</v>
      </c>
      <c r="I1194" t="s">
        <v>1146</v>
      </c>
      <c r="J1194" s="11">
        <f t="shared" si="54"/>
        <v>22</v>
      </c>
      <c r="K1194" s="11">
        <f t="shared" si="55"/>
        <v>52</v>
      </c>
      <c r="L1194" s="3">
        <f t="shared" si="56"/>
        <v>0.73333333333333339</v>
      </c>
    </row>
    <row r="1195" spans="1:12" x14ac:dyDescent="0.25">
      <c r="A1195">
        <v>482</v>
      </c>
      <c r="B1195">
        <v>9</v>
      </c>
      <c r="C1195" t="s">
        <v>113</v>
      </c>
      <c r="D1195" t="s">
        <v>1161</v>
      </c>
      <c r="E1195" s="11">
        <v>13</v>
      </c>
      <c r="F1195" s="11">
        <v>21</v>
      </c>
      <c r="G1195">
        <v>3</v>
      </c>
      <c r="H1195">
        <v>21</v>
      </c>
      <c r="I1195" t="s">
        <v>1146</v>
      </c>
      <c r="J1195" s="11">
        <f t="shared" si="54"/>
        <v>24</v>
      </c>
      <c r="K1195" s="11">
        <f t="shared" si="55"/>
        <v>63</v>
      </c>
      <c r="L1195" s="3">
        <f t="shared" si="56"/>
        <v>0.61538461538461542</v>
      </c>
    </row>
    <row r="1196" spans="1:12" x14ac:dyDescent="0.25">
      <c r="A1196">
        <v>483</v>
      </c>
      <c r="B1196">
        <v>2</v>
      </c>
      <c r="C1196" t="s">
        <v>181</v>
      </c>
      <c r="D1196" t="s">
        <v>1148</v>
      </c>
      <c r="E1196" s="11">
        <v>16</v>
      </c>
      <c r="F1196" s="11">
        <v>27</v>
      </c>
      <c r="G1196">
        <v>3</v>
      </c>
      <c r="H1196">
        <v>53</v>
      </c>
      <c r="I1196" t="s">
        <v>1144</v>
      </c>
      <c r="J1196" s="11">
        <f t="shared" si="54"/>
        <v>33</v>
      </c>
      <c r="K1196" s="11">
        <f t="shared" si="55"/>
        <v>81</v>
      </c>
      <c r="L1196" s="3">
        <f t="shared" si="56"/>
        <v>0.6875</v>
      </c>
    </row>
    <row r="1197" spans="1:12" x14ac:dyDescent="0.25">
      <c r="A1197">
        <v>484</v>
      </c>
      <c r="B1197">
        <v>18</v>
      </c>
      <c r="C1197" t="s">
        <v>206</v>
      </c>
      <c r="D1197" t="s">
        <v>1164</v>
      </c>
      <c r="E1197" s="11">
        <v>15</v>
      </c>
      <c r="F1197" s="11">
        <v>25</v>
      </c>
      <c r="G1197">
        <v>3</v>
      </c>
      <c r="H1197">
        <v>34</v>
      </c>
      <c r="I1197" t="s">
        <v>1146</v>
      </c>
      <c r="J1197" s="11">
        <f t="shared" si="54"/>
        <v>30</v>
      </c>
      <c r="K1197" s="11">
        <f t="shared" si="55"/>
        <v>75</v>
      </c>
      <c r="L1197" s="3">
        <f t="shared" si="56"/>
        <v>0.66666666666666674</v>
      </c>
    </row>
    <row r="1198" spans="1:12" x14ac:dyDescent="0.25">
      <c r="A1198">
        <v>485</v>
      </c>
      <c r="B1198">
        <v>6</v>
      </c>
      <c r="C1198" t="s">
        <v>270</v>
      </c>
      <c r="D1198" t="s">
        <v>1143</v>
      </c>
      <c r="E1198" s="11">
        <v>14</v>
      </c>
      <c r="F1198" s="11">
        <v>24</v>
      </c>
      <c r="G1198">
        <v>3</v>
      </c>
      <c r="H1198">
        <v>23</v>
      </c>
      <c r="I1198" t="s">
        <v>1144</v>
      </c>
      <c r="J1198" s="11">
        <f t="shared" si="54"/>
        <v>30</v>
      </c>
      <c r="K1198" s="11">
        <f t="shared" si="55"/>
        <v>72</v>
      </c>
      <c r="L1198" s="3">
        <f t="shared" si="56"/>
        <v>0.71428571428571419</v>
      </c>
    </row>
    <row r="1199" spans="1:12" x14ac:dyDescent="0.25">
      <c r="A1199">
        <v>485</v>
      </c>
      <c r="B1199">
        <v>6</v>
      </c>
      <c r="C1199" t="s">
        <v>117</v>
      </c>
      <c r="D1199" t="s">
        <v>1150</v>
      </c>
      <c r="E1199" s="11">
        <v>22</v>
      </c>
      <c r="F1199" s="11">
        <v>36</v>
      </c>
      <c r="G1199">
        <v>2</v>
      </c>
      <c r="H1199">
        <v>56</v>
      </c>
      <c r="I1199" t="s">
        <v>1144</v>
      </c>
      <c r="J1199" s="11">
        <f t="shared" si="54"/>
        <v>28</v>
      </c>
      <c r="K1199" s="11">
        <f t="shared" si="55"/>
        <v>72</v>
      </c>
      <c r="L1199" s="3">
        <f t="shared" si="56"/>
        <v>0.63636363636363646</v>
      </c>
    </row>
    <row r="1200" spans="1:12" x14ac:dyDescent="0.25">
      <c r="A1200">
        <v>486</v>
      </c>
      <c r="B1200">
        <v>15</v>
      </c>
      <c r="C1200" t="s">
        <v>117</v>
      </c>
      <c r="D1200" t="s">
        <v>1150</v>
      </c>
      <c r="E1200" s="11">
        <v>22</v>
      </c>
      <c r="F1200" s="11">
        <v>36</v>
      </c>
      <c r="G1200">
        <v>2</v>
      </c>
      <c r="H1200">
        <v>7</v>
      </c>
      <c r="I1200" t="s">
        <v>1144</v>
      </c>
      <c r="J1200" s="11">
        <f t="shared" si="54"/>
        <v>28</v>
      </c>
      <c r="K1200" s="11">
        <f t="shared" si="55"/>
        <v>72</v>
      </c>
      <c r="L1200" s="3">
        <f t="shared" si="56"/>
        <v>0.63636363636363646</v>
      </c>
    </row>
    <row r="1201" spans="1:12" x14ac:dyDescent="0.25">
      <c r="A1201">
        <v>486</v>
      </c>
      <c r="B1201">
        <v>15</v>
      </c>
      <c r="C1201" t="s">
        <v>252</v>
      </c>
      <c r="D1201" t="s">
        <v>1159</v>
      </c>
      <c r="E1201" s="11">
        <v>12</v>
      </c>
      <c r="F1201" s="11">
        <v>20</v>
      </c>
      <c r="G1201">
        <v>1</v>
      </c>
      <c r="H1201">
        <v>19</v>
      </c>
      <c r="I1201" t="s">
        <v>1144</v>
      </c>
      <c r="J1201" s="11">
        <f t="shared" si="54"/>
        <v>8</v>
      </c>
      <c r="K1201" s="11">
        <f t="shared" si="55"/>
        <v>20</v>
      </c>
      <c r="L1201" s="3">
        <f t="shared" si="56"/>
        <v>0.66666666666666674</v>
      </c>
    </row>
    <row r="1202" spans="1:12" x14ac:dyDescent="0.25">
      <c r="A1202">
        <v>486</v>
      </c>
      <c r="B1202">
        <v>15</v>
      </c>
      <c r="C1202" t="s">
        <v>88</v>
      </c>
      <c r="D1202" t="s">
        <v>1158</v>
      </c>
      <c r="E1202" s="11">
        <v>20</v>
      </c>
      <c r="F1202" s="11">
        <v>34</v>
      </c>
      <c r="G1202">
        <v>1</v>
      </c>
      <c r="H1202">
        <v>9</v>
      </c>
      <c r="I1202" t="s">
        <v>1144</v>
      </c>
      <c r="J1202" s="11">
        <f t="shared" si="54"/>
        <v>14</v>
      </c>
      <c r="K1202" s="11">
        <f t="shared" si="55"/>
        <v>34</v>
      </c>
      <c r="L1202" s="3">
        <f t="shared" si="56"/>
        <v>0.7</v>
      </c>
    </row>
    <row r="1203" spans="1:12" x14ac:dyDescent="0.25">
      <c r="A1203">
        <v>486</v>
      </c>
      <c r="B1203">
        <v>15</v>
      </c>
      <c r="C1203" t="s">
        <v>270</v>
      </c>
      <c r="D1203" t="s">
        <v>1143</v>
      </c>
      <c r="E1203" s="11">
        <v>14</v>
      </c>
      <c r="F1203" s="11">
        <v>24</v>
      </c>
      <c r="G1203">
        <v>1</v>
      </c>
      <c r="H1203">
        <v>24</v>
      </c>
      <c r="I1203" t="s">
        <v>1144</v>
      </c>
      <c r="J1203" s="11">
        <f t="shared" si="54"/>
        <v>10</v>
      </c>
      <c r="K1203" s="11">
        <f t="shared" si="55"/>
        <v>24</v>
      </c>
      <c r="L1203" s="3">
        <f t="shared" si="56"/>
        <v>0.71428571428571419</v>
      </c>
    </row>
    <row r="1204" spans="1:12" x14ac:dyDescent="0.25">
      <c r="A1204">
        <v>487</v>
      </c>
      <c r="B1204">
        <v>17</v>
      </c>
      <c r="C1204" t="s">
        <v>88</v>
      </c>
      <c r="D1204" t="s">
        <v>1158</v>
      </c>
      <c r="E1204" s="11">
        <v>20</v>
      </c>
      <c r="F1204" s="11">
        <v>34</v>
      </c>
      <c r="G1204">
        <v>2</v>
      </c>
      <c r="H1204">
        <v>58</v>
      </c>
      <c r="I1204" t="s">
        <v>1146</v>
      </c>
      <c r="J1204" s="11">
        <f t="shared" si="54"/>
        <v>28</v>
      </c>
      <c r="K1204" s="11">
        <f t="shared" si="55"/>
        <v>68</v>
      </c>
      <c r="L1204" s="3">
        <f t="shared" si="56"/>
        <v>0.7</v>
      </c>
    </row>
    <row r="1205" spans="1:12" x14ac:dyDescent="0.25">
      <c r="A1205">
        <v>487</v>
      </c>
      <c r="B1205">
        <v>17</v>
      </c>
      <c r="C1205" t="s">
        <v>197</v>
      </c>
      <c r="D1205" t="s">
        <v>1147</v>
      </c>
      <c r="E1205" s="11">
        <v>19</v>
      </c>
      <c r="F1205" s="11">
        <v>31</v>
      </c>
      <c r="G1205">
        <v>2</v>
      </c>
      <c r="H1205">
        <v>29</v>
      </c>
      <c r="I1205" t="s">
        <v>1146</v>
      </c>
      <c r="J1205" s="11">
        <f t="shared" si="54"/>
        <v>24</v>
      </c>
      <c r="K1205" s="11">
        <f t="shared" si="55"/>
        <v>62</v>
      </c>
      <c r="L1205" s="3">
        <f t="shared" si="56"/>
        <v>0.63157894736842102</v>
      </c>
    </row>
    <row r="1206" spans="1:12" x14ac:dyDescent="0.25">
      <c r="A1206">
        <v>487</v>
      </c>
      <c r="B1206">
        <v>17</v>
      </c>
      <c r="C1206" t="s">
        <v>346</v>
      </c>
      <c r="D1206" t="s">
        <v>1157</v>
      </c>
      <c r="E1206" s="11">
        <v>13</v>
      </c>
      <c r="F1206" s="11">
        <v>22</v>
      </c>
      <c r="G1206">
        <v>1</v>
      </c>
      <c r="H1206">
        <v>5</v>
      </c>
      <c r="I1206" t="s">
        <v>1146</v>
      </c>
      <c r="J1206" s="11">
        <f t="shared" si="54"/>
        <v>9</v>
      </c>
      <c r="K1206" s="11">
        <f t="shared" si="55"/>
        <v>22</v>
      </c>
      <c r="L1206" s="3">
        <f t="shared" si="56"/>
        <v>0.69230769230769229</v>
      </c>
    </row>
    <row r="1207" spans="1:12" x14ac:dyDescent="0.25">
      <c r="A1207">
        <v>488</v>
      </c>
      <c r="B1207">
        <v>10</v>
      </c>
      <c r="C1207" t="s">
        <v>128</v>
      </c>
      <c r="D1207" t="s">
        <v>1162</v>
      </c>
      <c r="E1207" s="11">
        <v>10</v>
      </c>
      <c r="F1207" s="11">
        <v>18</v>
      </c>
      <c r="G1207">
        <v>3</v>
      </c>
      <c r="H1207">
        <v>54</v>
      </c>
      <c r="I1207" t="s">
        <v>1144</v>
      </c>
      <c r="J1207" s="11">
        <f t="shared" si="54"/>
        <v>24</v>
      </c>
      <c r="K1207" s="11">
        <f t="shared" si="55"/>
        <v>54</v>
      </c>
      <c r="L1207" s="3">
        <f t="shared" si="56"/>
        <v>0.8</v>
      </c>
    </row>
    <row r="1208" spans="1:12" x14ac:dyDescent="0.25">
      <c r="A1208">
        <v>488</v>
      </c>
      <c r="B1208">
        <v>10</v>
      </c>
      <c r="C1208" t="s">
        <v>342</v>
      </c>
      <c r="D1208" t="s">
        <v>1160</v>
      </c>
      <c r="E1208" s="11">
        <v>14</v>
      </c>
      <c r="F1208" s="11">
        <v>23</v>
      </c>
      <c r="G1208">
        <v>3</v>
      </c>
      <c r="H1208">
        <v>52</v>
      </c>
      <c r="I1208" t="s">
        <v>1144</v>
      </c>
      <c r="J1208" s="11">
        <f t="shared" si="54"/>
        <v>27</v>
      </c>
      <c r="K1208" s="11">
        <f t="shared" si="55"/>
        <v>69</v>
      </c>
      <c r="L1208" s="3">
        <f t="shared" si="56"/>
        <v>0.64285714285714279</v>
      </c>
    </row>
    <row r="1209" spans="1:12" x14ac:dyDescent="0.25">
      <c r="A1209">
        <v>488</v>
      </c>
      <c r="B1209">
        <v>10</v>
      </c>
      <c r="C1209" t="s">
        <v>197</v>
      </c>
      <c r="D1209" t="s">
        <v>1147</v>
      </c>
      <c r="E1209" s="11">
        <v>19</v>
      </c>
      <c r="F1209" s="11">
        <v>31</v>
      </c>
      <c r="G1209">
        <v>2</v>
      </c>
      <c r="H1209">
        <v>18</v>
      </c>
      <c r="I1209" t="s">
        <v>1146</v>
      </c>
      <c r="J1209" s="11">
        <f t="shared" si="54"/>
        <v>24</v>
      </c>
      <c r="K1209" s="11">
        <f t="shared" si="55"/>
        <v>62</v>
      </c>
      <c r="L1209" s="3">
        <f t="shared" si="56"/>
        <v>0.63157894736842102</v>
      </c>
    </row>
    <row r="1210" spans="1:12" x14ac:dyDescent="0.25">
      <c r="A1210">
        <v>489</v>
      </c>
      <c r="B1210">
        <v>3</v>
      </c>
      <c r="C1210" t="s">
        <v>76</v>
      </c>
      <c r="D1210" t="s">
        <v>1149</v>
      </c>
      <c r="E1210" s="11">
        <v>25</v>
      </c>
      <c r="F1210" s="11">
        <v>40</v>
      </c>
      <c r="G1210">
        <v>2</v>
      </c>
      <c r="H1210">
        <v>28</v>
      </c>
      <c r="I1210" t="s">
        <v>1146</v>
      </c>
      <c r="J1210" s="11">
        <f t="shared" si="54"/>
        <v>30</v>
      </c>
      <c r="K1210" s="11">
        <f t="shared" si="55"/>
        <v>80</v>
      </c>
      <c r="L1210" s="3">
        <f t="shared" si="56"/>
        <v>0.60000000000000009</v>
      </c>
    </row>
    <row r="1211" spans="1:12" x14ac:dyDescent="0.25">
      <c r="A1211">
        <v>489</v>
      </c>
      <c r="B1211">
        <v>3</v>
      </c>
      <c r="C1211" t="s">
        <v>342</v>
      </c>
      <c r="D1211" t="s">
        <v>1160</v>
      </c>
      <c r="E1211" s="11">
        <v>14</v>
      </c>
      <c r="F1211" s="11">
        <v>23</v>
      </c>
      <c r="G1211">
        <v>3</v>
      </c>
      <c r="H1211">
        <v>6</v>
      </c>
      <c r="I1211" t="s">
        <v>1146</v>
      </c>
      <c r="J1211" s="11">
        <f t="shared" si="54"/>
        <v>27</v>
      </c>
      <c r="K1211" s="11">
        <f t="shared" si="55"/>
        <v>69</v>
      </c>
      <c r="L1211" s="3">
        <f t="shared" si="56"/>
        <v>0.64285714285714279</v>
      </c>
    </row>
    <row r="1212" spans="1:12" x14ac:dyDescent="0.25">
      <c r="A1212">
        <v>490</v>
      </c>
      <c r="B1212">
        <v>1</v>
      </c>
      <c r="C1212" t="s">
        <v>267</v>
      </c>
      <c r="D1212" t="s">
        <v>1163</v>
      </c>
      <c r="E1212" s="11">
        <v>15</v>
      </c>
      <c r="F1212" s="11">
        <v>26</v>
      </c>
      <c r="G1212">
        <v>3</v>
      </c>
      <c r="H1212">
        <v>34</v>
      </c>
      <c r="I1212" t="s">
        <v>1144</v>
      </c>
      <c r="J1212" s="11">
        <f t="shared" si="54"/>
        <v>33</v>
      </c>
      <c r="K1212" s="11">
        <f t="shared" si="55"/>
        <v>78</v>
      </c>
      <c r="L1212" s="3">
        <f t="shared" si="56"/>
        <v>0.73333333333333339</v>
      </c>
    </row>
    <row r="1213" spans="1:12" x14ac:dyDescent="0.25">
      <c r="A1213">
        <v>490</v>
      </c>
      <c r="B1213">
        <v>1</v>
      </c>
      <c r="C1213" t="s">
        <v>425</v>
      </c>
      <c r="D1213" t="s">
        <v>1156</v>
      </c>
      <c r="E1213" s="11">
        <v>19</v>
      </c>
      <c r="F1213" s="11">
        <v>32</v>
      </c>
      <c r="G1213">
        <v>1</v>
      </c>
      <c r="H1213">
        <v>55</v>
      </c>
      <c r="I1213" t="s">
        <v>1144</v>
      </c>
      <c r="J1213" s="11">
        <f t="shared" si="54"/>
        <v>13</v>
      </c>
      <c r="K1213" s="11">
        <f t="shared" si="55"/>
        <v>32</v>
      </c>
      <c r="L1213" s="3">
        <f t="shared" si="56"/>
        <v>0.68421052631578938</v>
      </c>
    </row>
    <row r="1214" spans="1:12" x14ac:dyDescent="0.25">
      <c r="A1214">
        <v>490</v>
      </c>
      <c r="B1214">
        <v>1</v>
      </c>
      <c r="C1214" t="s">
        <v>88</v>
      </c>
      <c r="D1214" t="s">
        <v>1158</v>
      </c>
      <c r="E1214" s="11">
        <v>20</v>
      </c>
      <c r="F1214" s="11">
        <v>34</v>
      </c>
      <c r="G1214">
        <v>3</v>
      </c>
      <c r="H1214">
        <v>42</v>
      </c>
      <c r="I1214" t="s">
        <v>1144</v>
      </c>
      <c r="J1214" s="11">
        <f t="shared" si="54"/>
        <v>42</v>
      </c>
      <c r="K1214" s="11">
        <f t="shared" si="55"/>
        <v>102</v>
      </c>
      <c r="L1214" s="3">
        <f t="shared" si="56"/>
        <v>0.7</v>
      </c>
    </row>
    <row r="1215" spans="1:12" x14ac:dyDescent="0.25">
      <c r="A1215">
        <v>491</v>
      </c>
      <c r="B1215">
        <v>7</v>
      </c>
      <c r="C1215" t="s">
        <v>62</v>
      </c>
      <c r="D1215" t="s">
        <v>1151</v>
      </c>
      <c r="E1215" s="11">
        <v>17</v>
      </c>
      <c r="F1215" s="11">
        <v>29</v>
      </c>
      <c r="G1215">
        <v>2</v>
      </c>
      <c r="H1215">
        <v>30</v>
      </c>
      <c r="I1215" t="s">
        <v>1144</v>
      </c>
      <c r="J1215" s="11">
        <f t="shared" si="54"/>
        <v>24</v>
      </c>
      <c r="K1215" s="11">
        <f t="shared" si="55"/>
        <v>58</v>
      </c>
      <c r="L1215" s="3">
        <f t="shared" si="56"/>
        <v>0.70588235294117641</v>
      </c>
    </row>
    <row r="1216" spans="1:12" x14ac:dyDescent="0.25">
      <c r="A1216">
        <v>491</v>
      </c>
      <c r="B1216">
        <v>7</v>
      </c>
      <c r="C1216" t="s">
        <v>111</v>
      </c>
      <c r="D1216" t="s">
        <v>1145</v>
      </c>
      <c r="E1216" s="11">
        <v>18</v>
      </c>
      <c r="F1216" s="11">
        <v>30</v>
      </c>
      <c r="G1216">
        <v>2</v>
      </c>
      <c r="H1216">
        <v>11</v>
      </c>
      <c r="I1216" t="s">
        <v>1144</v>
      </c>
      <c r="J1216" s="11">
        <f t="shared" si="54"/>
        <v>24</v>
      </c>
      <c r="K1216" s="11">
        <f t="shared" si="55"/>
        <v>60</v>
      </c>
      <c r="L1216" s="3">
        <f t="shared" si="56"/>
        <v>0.66666666666666674</v>
      </c>
    </row>
    <row r="1217" spans="1:12" x14ac:dyDescent="0.25">
      <c r="A1217">
        <v>492</v>
      </c>
      <c r="B1217">
        <v>4</v>
      </c>
      <c r="C1217" t="s">
        <v>450</v>
      </c>
      <c r="D1217" t="s">
        <v>1152</v>
      </c>
      <c r="E1217" s="11">
        <v>20</v>
      </c>
      <c r="F1217" s="11">
        <v>33</v>
      </c>
      <c r="G1217">
        <v>3</v>
      </c>
      <c r="H1217">
        <v>15</v>
      </c>
      <c r="I1217" t="s">
        <v>1144</v>
      </c>
      <c r="J1217" s="11">
        <f t="shared" si="54"/>
        <v>39</v>
      </c>
      <c r="K1217" s="11">
        <f t="shared" si="55"/>
        <v>99</v>
      </c>
      <c r="L1217" s="3">
        <f t="shared" si="56"/>
        <v>0.64999999999999991</v>
      </c>
    </row>
    <row r="1218" spans="1:12" x14ac:dyDescent="0.25">
      <c r="A1218">
        <v>492</v>
      </c>
      <c r="B1218">
        <v>4</v>
      </c>
      <c r="C1218" t="s">
        <v>113</v>
      </c>
      <c r="D1218" t="s">
        <v>1161</v>
      </c>
      <c r="E1218" s="11">
        <v>13</v>
      </c>
      <c r="F1218" s="11">
        <v>21</v>
      </c>
      <c r="G1218">
        <v>3</v>
      </c>
      <c r="H1218">
        <v>8</v>
      </c>
      <c r="I1218" t="s">
        <v>1144</v>
      </c>
      <c r="J1218" s="11">
        <f t="shared" si="54"/>
        <v>24</v>
      </c>
      <c r="K1218" s="11">
        <f t="shared" si="55"/>
        <v>63</v>
      </c>
      <c r="L1218" s="3">
        <f t="shared" si="56"/>
        <v>0.61538461538461542</v>
      </c>
    </row>
    <row r="1219" spans="1:12" x14ac:dyDescent="0.25">
      <c r="A1219">
        <v>492</v>
      </c>
      <c r="B1219">
        <v>4</v>
      </c>
      <c r="C1219" t="s">
        <v>270</v>
      </c>
      <c r="D1219" t="s">
        <v>1143</v>
      </c>
      <c r="E1219" s="11">
        <v>14</v>
      </c>
      <c r="F1219" s="11">
        <v>24</v>
      </c>
      <c r="G1219">
        <v>2</v>
      </c>
      <c r="H1219">
        <v>26</v>
      </c>
      <c r="I1219" t="s">
        <v>1144</v>
      </c>
      <c r="J1219" s="11">
        <f t="shared" ref="J1219:J1282" si="57">G1219*(F1219-E1219)</f>
        <v>20</v>
      </c>
      <c r="K1219" s="11">
        <f t="shared" ref="K1219:K1282" si="58">F1219*G1219</f>
        <v>48</v>
      </c>
      <c r="L1219" s="3">
        <f t="shared" ref="L1219:L1282" si="59">(F1219/E1219)-1</f>
        <v>0.71428571428571419</v>
      </c>
    </row>
    <row r="1220" spans="1:12" x14ac:dyDescent="0.25">
      <c r="A1220">
        <v>493</v>
      </c>
      <c r="B1220">
        <v>2</v>
      </c>
      <c r="C1220" t="s">
        <v>128</v>
      </c>
      <c r="D1220" t="s">
        <v>1162</v>
      </c>
      <c r="E1220" s="11">
        <v>10</v>
      </c>
      <c r="F1220" s="11">
        <v>18</v>
      </c>
      <c r="G1220">
        <v>3</v>
      </c>
      <c r="H1220">
        <v>8</v>
      </c>
      <c r="I1220" t="s">
        <v>1146</v>
      </c>
      <c r="J1220" s="11">
        <f t="shared" si="57"/>
        <v>24</v>
      </c>
      <c r="K1220" s="11">
        <f t="shared" si="58"/>
        <v>54</v>
      </c>
      <c r="L1220" s="3">
        <f t="shared" si="59"/>
        <v>0.8</v>
      </c>
    </row>
    <row r="1221" spans="1:12" x14ac:dyDescent="0.25">
      <c r="A1221">
        <v>494</v>
      </c>
      <c r="B1221">
        <v>20</v>
      </c>
      <c r="C1221" t="s">
        <v>425</v>
      </c>
      <c r="D1221" t="s">
        <v>1156</v>
      </c>
      <c r="E1221" s="11">
        <v>19</v>
      </c>
      <c r="F1221" s="11">
        <v>32</v>
      </c>
      <c r="G1221">
        <v>2</v>
      </c>
      <c r="H1221">
        <v>9</v>
      </c>
      <c r="I1221" t="s">
        <v>1144</v>
      </c>
      <c r="J1221" s="11">
        <f t="shared" si="57"/>
        <v>26</v>
      </c>
      <c r="K1221" s="11">
        <f t="shared" si="58"/>
        <v>64</v>
      </c>
      <c r="L1221" s="3">
        <f t="shared" si="59"/>
        <v>0.68421052631578938</v>
      </c>
    </row>
    <row r="1222" spans="1:12" x14ac:dyDescent="0.25">
      <c r="A1222">
        <v>494</v>
      </c>
      <c r="B1222">
        <v>20</v>
      </c>
      <c r="C1222" t="s">
        <v>117</v>
      </c>
      <c r="D1222" t="s">
        <v>1150</v>
      </c>
      <c r="E1222" s="11">
        <v>22</v>
      </c>
      <c r="F1222" s="11">
        <v>36</v>
      </c>
      <c r="G1222">
        <v>3</v>
      </c>
      <c r="H1222">
        <v>22</v>
      </c>
      <c r="I1222" t="s">
        <v>1144</v>
      </c>
      <c r="J1222" s="11">
        <f t="shared" si="57"/>
        <v>42</v>
      </c>
      <c r="K1222" s="11">
        <f t="shared" si="58"/>
        <v>108</v>
      </c>
      <c r="L1222" s="3">
        <f t="shared" si="59"/>
        <v>0.63636363636363646</v>
      </c>
    </row>
    <row r="1223" spans="1:12" x14ac:dyDescent="0.25">
      <c r="A1223">
        <v>495</v>
      </c>
      <c r="B1223">
        <v>11</v>
      </c>
      <c r="C1223" t="s">
        <v>76</v>
      </c>
      <c r="D1223" t="s">
        <v>1149</v>
      </c>
      <c r="E1223" s="11">
        <v>25</v>
      </c>
      <c r="F1223" s="11">
        <v>40</v>
      </c>
      <c r="G1223">
        <v>3</v>
      </c>
      <c r="H1223">
        <v>13</v>
      </c>
      <c r="I1223" t="s">
        <v>1146</v>
      </c>
      <c r="J1223" s="11">
        <f t="shared" si="57"/>
        <v>45</v>
      </c>
      <c r="K1223" s="11">
        <f t="shared" si="58"/>
        <v>120</v>
      </c>
      <c r="L1223" s="3">
        <f t="shared" si="59"/>
        <v>0.60000000000000009</v>
      </c>
    </row>
    <row r="1224" spans="1:12" x14ac:dyDescent="0.25">
      <c r="A1224">
        <v>495</v>
      </c>
      <c r="B1224">
        <v>11</v>
      </c>
      <c r="C1224" t="s">
        <v>181</v>
      </c>
      <c r="D1224" t="s">
        <v>1148</v>
      </c>
      <c r="E1224" s="11">
        <v>16</v>
      </c>
      <c r="F1224" s="11">
        <v>27</v>
      </c>
      <c r="G1224">
        <v>2</v>
      </c>
      <c r="H1224">
        <v>9</v>
      </c>
      <c r="I1224" t="s">
        <v>1146</v>
      </c>
      <c r="J1224" s="11">
        <f t="shared" si="57"/>
        <v>22</v>
      </c>
      <c r="K1224" s="11">
        <f t="shared" si="58"/>
        <v>54</v>
      </c>
      <c r="L1224" s="3">
        <f t="shared" si="59"/>
        <v>0.6875</v>
      </c>
    </row>
    <row r="1225" spans="1:12" x14ac:dyDescent="0.25">
      <c r="A1225">
        <v>495</v>
      </c>
      <c r="B1225">
        <v>11</v>
      </c>
      <c r="C1225" t="s">
        <v>68</v>
      </c>
      <c r="D1225" t="s">
        <v>1153</v>
      </c>
      <c r="E1225" s="11">
        <v>16</v>
      </c>
      <c r="F1225" s="11">
        <v>28</v>
      </c>
      <c r="G1225">
        <v>2</v>
      </c>
      <c r="H1225">
        <v>44</v>
      </c>
      <c r="I1225" t="s">
        <v>1144</v>
      </c>
      <c r="J1225" s="11">
        <f t="shared" si="57"/>
        <v>24</v>
      </c>
      <c r="K1225" s="11">
        <f t="shared" si="58"/>
        <v>56</v>
      </c>
      <c r="L1225" s="3">
        <f t="shared" si="59"/>
        <v>0.75</v>
      </c>
    </row>
    <row r="1226" spans="1:12" x14ac:dyDescent="0.25">
      <c r="A1226">
        <v>495</v>
      </c>
      <c r="B1226">
        <v>11</v>
      </c>
      <c r="C1226" t="s">
        <v>450</v>
      </c>
      <c r="D1226" t="s">
        <v>1152</v>
      </c>
      <c r="E1226" s="11">
        <v>20</v>
      </c>
      <c r="F1226" s="11">
        <v>33</v>
      </c>
      <c r="G1226">
        <v>1</v>
      </c>
      <c r="H1226">
        <v>36</v>
      </c>
      <c r="I1226" t="s">
        <v>1146</v>
      </c>
      <c r="J1226" s="11">
        <f t="shared" si="57"/>
        <v>13</v>
      </c>
      <c r="K1226" s="11">
        <f t="shared" si="58"/>
        <v>33</v>
      </c>
      <c r="L1226" s="3">
        <f t="shared" si="59"/>
        <v>0.64999999999999991</v>
      </c>
    </row>
    <row r="1227" spans="1:12" x14ac:dyDescent="0.25">
      <c r="A1227">
        <v>496</v>
      </c>
      <c r="B1227">
        <v>1</v>
      </c>
      <c r="C1227" t="s">
        <v>450</v>
      </c>
      <c r="D1227" t="s">
        <v>1152</v>
      </c>
      <c r="E1227" s="11">
        <v>20</v>
      </c>
      <c r="F1227" s="11">
        <v>33</v>
      </c>
      <c r="G1227">
        <v>1</v>
      </c>
      <c r="H1227">
        <v>28</v>
      </c>
      <c r="I1227" t="s">
        <v>1144</v>
      </c>
      <c r="J1227" s="11">
        <f t="shared" si="57"/>
        <v>13</v>
      </c>
      <c r="K1227" s="11">
        <f t="shared" si="58"/>
        <v>33</v>
      </c>
      <c r="L1227" s="3">
        <f t="shared" si="59"/>
        <v>0.64999999999999991</v>
      </c>
    </row>
    <row r="1228" spans="1:12" x14ac:dyDescent="0.25">
      <c r="A1228">
        <v>496</v>
      </c>
      <c r="B1228">
        <v>1</v>
      </c>
      <c r="C1228" t="s">
        <v>88</v>
      </c>
      <c r="D1228" t="s">
        <v>1158</v>
      </c>
      <c r="E1228" s="11">
        <v>20</v>
      </c>
      <c r="F1228" s="11">
        <v>34</v>
      </c>
      <c r="G1228">
        <v>3</v>
      </c>
      <c r="H1228">
        <v>23</v>
      </c>
      <c r="I1228" t="s">
        <v>1144</v>
      </c>
      <c r="J1228" s="11">
        <f t="shared" si="57"/>
        <v>42</v>
      </c>
      <c r="K1228" s="11">
        <f t="shared" si="58"/>
        <v>102</v>
      </c>
      <c r="L1228" s="3">
        <f t="shared" si="59"/>
        <v>0.7</v>
      </c>
    </row>
    <row r="1229" spans="1:12" x14ac:dyDescent="0.25">
      <c r="A1229">
        <v>496</v>
      </c>
      <c r="B1229">
        <v>1</v>
      </c>
      <c r="C1229" t="s">
        <v>191</v>
      </c>
      <c r="D1229" t="s">
        <v>1154</v>
      </c>
      <c r="E1229" s="11">
        <v>11</v>
      </c>
      <c r="F1229" s="11">
        <v>19</v>
      </c>
      <c r="G1229">
        <v>3</v>
      </c>
      <c r="H1229">
        <v>41</v>
      </c>
      <c r="I1229" t="s">
        <v>1146</v>
      </c>
      <c r="J1229" s="11">
        <f t="shared" si="57"/>
        <v>24</v>
      </c>
      <c r="K1229" s="11">
        <f t="shared" si="58"/>
        <v>57</v>
      </c>
      <c r="L1229" s="3">
        <f t="shared" si="59"/>
        <v>0.72727272727272729</v>
      </c>
    </row>
    <row r="1230" spans="1:12" x14ac:dyDescent="0.25">
      <c r="A1230">
        <v>496</v>
      </c>
      <c r="B1230">
        <v>1</v>
      </c>
      <c r="C1230" t="s">
        <v>197</v>
      </c>
      <c r="D1230" t="s">
        <v>1147</v>
      </c>
      <c r="E1230" s="11">
        <v>19</v>
      </c>
      <c r="F1230" s="11">
        <v>31</v>
      </c>
      <c r="G1230">
        <v>1</v>
      </c>
      <c r="H1230">
        <v>41</v>
      </c>
      <c r="I1230" t="s">
        <v>1146</v>
      </c>
      <c r="J1230" s="11">
        <f t="shared" si="57"/>
        <v>12</v>
      </c>
      <c r="K1230" s="11">
        <f t="shared" si="58"/>
        <v>31</v>
      </c>
      <c r="L1230" s="3">
        <f t="shared" si="59"/>
        <v>0.63157894736842102</v>
      </c>
    </row>
    <row r="1231" spans="1:12" x14ac:dyDescent="0.25">
      <c r="A1231">
        <v>497</v>
      </c>
      <c r="B1231">
        <v>13</v>
      </c>
      <c r="C1231" t="s">
        <v>111</v>
      </c>
      <c r="D1231" t="s">
        <v>1145</v>
      </c>
      <c r="E1231" s="11">
        <v>18</v>
      </c>
      <c r="F1231" s="11">
        <v>30</v>
      </c>
      <c r="G1231">
        <v>1</v>
      </c>
      <c r="H1231">
        <v>6</v>
      </c>
      <c r="I1231" t="s">
        <v>1146</v>
      </c>
      <c r="J1231" s="11">
        <f t="shared" si="57"/>
        <v>12</v>
      </c>
      <c r="K1231" s="11">
        <f t="shared" si="58"/>
        <v>30</v>
      </c>
      <c r="L1231" s="3">
        <f t="shared" si="59"/>
        <v>0.66666666666666674</v>
      </c>
    </row>
    <row r="1232" spans="1:12" x14ac:dyDescent="0.25">
      <c r="A1232">
        <v>497</v>
      </c>
      <c r="B1232">
        <v>13</v>
      </c>
      <c r="C1232" t="s">
        <v>76</v>
      </c>
      <c r="D1232" t="s">
        <v>1149</v>
      </c>
      <c r="E1232" s="11">
        <v>25</v>
      </c>
      <c r="F1232" s="11">
        <v>40</v>
      </c>
      <c r="G1232">
        <v>3</v>
      </c>
      <c r="H1232">
        <v>32</v>
      </c>
      <c r="I1232" t="s">
        <v>1146</v>
      </c>
      <c r="J1232" s="11">
        <f t="shared" si="57"/>
        <v>45</v>
      </c>
      <c r="K1232" s="11">
        <f t="shared" si="58"/>
        <v>120</v>
      </c>
      <c r="L1232" s="3">
        <f t="shared" si="59"/>
        <v>0.60000000000000009</v>
      </c>
    </row>
    <row r="1233" spans="1:12" x14ac:dyDescent="0.25">
      <c r="A1233">
        <v>498</v>
      </c>
      <c r="B1233">
        <v>20</v>
      </c>
      <c r="C1233" t="s">
        <v>191</v>
      </c>
      <c r="D1233" t="s">
        <v>1154</v>
      </c>
      <c r="E1233" s="11">
        <v>11</v>
      </c>
      <c r="F1233" s="11">
        <v>19</v>
      </c>
      <c r="G1233">
        <v>1</v>
      </c>
      <c r="H1233">
        <v>32</v>
      </c>
      <c r="I1233" t="s">
        <v>1144</v>
      </c>
      <c r="J1233" s="11">
        <f t="shared" si="57"/>
        <v>8</v>
      </c>
      <c r="K1233" s="11">
        <f t="shared" si="58"/>
        <v>19</v>
      </c>
      <c r="L1233" s="3">
        <f t="shared" si="59"/>
        <v>0.72727272727272729</v>
      </c>
    </row>
    <row r="1234" spans="1:12" x14ac:dyDescent="0.25">
      <c r="A1234">
        <v>499</v>
      </c>
      <c r="B1234">
        <v>5</v>
      </c>
      <c r="C1234" t="s">
        <v>267</v>
      </c>
      <c r="D1234" t="s">
        <v>1163</v>
      </c>
      <c r="E1234" s="11">
        <v>15</v>
      </c>
      <c r="F1234" s="11">
        <v>26</v>
      </c>
      <c r="G1234">
        <v>3</v>
      </c>
      <c r="H1234">
        <v>52</v>
      </c>
      <c r="I1234" t="s">
        <v>1144</v>
      </c>
      <c r="J1234" s="11">
        <f t="shared" si="57"/>
        <v>33</v>
      </c>
      <c r="K1234" s="11">
        <f t="shared" si="58"/>
        <v>78</v>
      </c>
      <c r="L1234" s="3">
        <f t="shared" si="59"/>
        <v>0.73333333333333339</v>
      </c>
    </row>
    <row r="1235" spans="1:12" x14ac:dyDescent="0.25">
      <c r="A1235">
        <v>499</v>
      </c>
      <c r="B1235">
        <v>5</v>
      </c>
      <c r="C1235" t="s">
        <v>111</v>
      </c>
      <c r="D1235" t="s">
        <v>1145</v>
      </c>
      <c r="E1235" s="11">
        <v>18</v>
      </c>
      <c r="F1235" s="11">
        <v>30</v>
      </c>
      <c r="G1235">
        <v>1</v>
      </c>
      <c r="H1235">
        <v>36</v>
      </c>
      <c r="I1235" t="s">
        <v>1146</v>
      </c>
      <c r="J1235" s="11">
        <f t="shared" si="57"/>
        <v>12</v>
      </c>
      <c r="K1235" s="11">
        <f t="shared" si="58"/>
        <v>30</v>
      </c>
      <c r="L1235" s="3">
        <f t="shared" si="59"/>
        <v>0.66666666666666674</v>
      </c>
    </row>
    <row r="1236" spans="1:12" x14ac:dyDescent="0.25">
      <c r="A1236">
        <v>499</v>
      </c>
      <c r="B1236">
        <v>5</v>
      </c>
      <c r="C1236" t="s">
        <v>206</v>
      </c>
      <c r="D1236" t="s">
        <v>1164</v>
      </c>
      <c r="E1236" s="11">
        <v>15</v>
      </c>
      <c r="F1236" s="11">
        <v>25</v>
      </c>
      <c r="G1236">
        <v>2</v>
      </c>
      <c r="H1236">
        <v>42</v>
      </c>
      <c r="I1236" t="s">
        <v>1146</v>
      </c>
      <c r="J1236" s="11">
        <f t="shared" si="57"/>
        <v>20</v>
      </c>
      <c r="K1236" s="11">
        <f t="shared" si="58"/>
        <v>50</v>
      </c>
      <c r="L1236" s="3">
        <f t="shared" si="59"/>
        <v>0.66666666666666674</v>
      </c>
    </row>
    <row r="1237" spans="1:12" x14ac:dyDescent="0.25">
      <c r="A1237">
        <v>500</v>
      </c>
      <c r="B1237">
        <v>4</v>
      </c>
      <c r="C1237" t="s">
        <v>181</v>
      </c>
      <c r="D1237" t="s">
        <v>1148</v>
      </c>
      <c r="E1237" s="11">
        <v>16</v>
      </c>
      <c r="F1237" s="11">
        <v>27</v>
      </c>
      <c r="G1237">
        <v>1</v>
      </c>
      <c r="H1237">
        <v>22</v>
      </c>
      <c r="I1237" t="s">
        <v>1146</v>
      </c>
      <c r="J1237" s="11">
        <f t="shared" si="57"/>
        <v>11</v>
      </c>
      <c r="K1237" s="11">
        <f t="shared" si="58"/>
        <v>27</v>
      </c>
      <c r="L1237" s="3">
        <f t="shared" si="59"/>
        <v>0.6875</v>
      </c>
    </row>
    <row r="1238" spans="1:12" x14ac:dyDescent="0.25">
      <c r="A1238">
        <v>500</v>
      </c>
      <c r="B1238">
        <v>4</v>
      </c>
      <c r="C1238" t="s">
        <v>346</v>
      </c>
      <c r="D1238" t="s">
        <v>1157</v>
      </c>
      <c r="E1238" s="11">
        <v>13</v>
      </c>
      <c r="F1238" s="11">
        <v>22</v>
      </c>
      <c r="G1238">
        <v>3</v>
      </c>
      <c r="H1238">
        <v>20</v>
      </c>
      <c r="I1238" t="s">
        <v>1144</v>
      </c>
      <c r="J1238" s="11">
        <f t="shared" si="57"/>
        <v>27</v>
      </c>
      <c r="K1238" s="11">
        <f t="shared" si="58"/>
        <v>66</v>
      </c>
      <c r="L1238" s="3">
        <f t="shared" si="59"/>
        <v>0.69230769230769229</v>
      </c>
    </row>
    <row r="1239" spans="1:12" x14ac:dyDescent="0.25">
      <c r="A1239">
        <v>501</v>
      </c>
      <c r="B1239">
        <v>7</v>
      </c>
      <c r="C1239" t="s">
        <v>76</v>
      </c>
      <c r="D1239" t="s">
        <v>1149</v>
      </c>
      <c r="E1239" s="11">
        <v>25</v>
      </c>
      <c r="F1239" s="11">
        <v>40</v>
      </c>
      <c r="G1239">
        <v>1</v>
      </c>
      <c r="H1239">
        <v>18</v>
      </c>
      <c r="I1239" t="s">
        <v>1146</v>
      </c>
      <c r="J1239" s="11">
        <f t="shared" si="57"/>
        <v>15</v>
      </c>
      <c r="K1239" s="11">
        <f t="shared" si="58"/>
        <v>40</v>
      </c>
      <c r="L1239" s="3">
        <f t="shared" si="59"/>
        <v>0.60000000000000009</v>
      </c>
    </row>
    <row r="1240" spans="1:12" x14ac:dyDescent="0.25">
      <c r="A1240">
        <v>501</v>
      </c>
      <c r="B1240">
        <v>7</v>
      </c>
      <c r="C1240" t="s">
        <v>113</v>
      </c>
      <c r="D1240" t="s">
        <v>1161</v>
      </c>
      <c r="E1240" s="11">
        <v>13</v>
      </c>
      <c r="F1240" s="11">
        <v>21</v>
      </c>
      <c r="G1240">
        <v>2</v>
      </c>
      <c r="H1240">
        <v>15</v>
      </c>
      <c r="I1240" t="s">
        <v>1146</v>
      </c>
      <c r="J1240" s="11">
        <f t="shared" si="57"/>
        <v>16</v>
      </c>
      <c r="K1240" s="11">
        <f t="shared" si="58"/>
        <v>42</v>
      </c>
      <c r="L1240" s="3">
        <f t="shared" si="59"/>
        <v>0.61538461538461542</v>
      </c>
    </row>
    <row r="1241" spans="1:12" x14ac:dyDescent="0.25">
      <c r="A1241">
        <v>501</v>
      </c>
      <c r="B1241">
        <v>7</v>
      </c>
      <c r="C1241" t="s">
        <v>68</v>
      </c>
      <c r="D1241" t="s">
        <v>1153</v>
      </c>
      <c r="E1241" s="11">
        <v>16</v>
      </c>
      <c r="F1241" s="11">
        <v>28</v>
      </c>
      <c r="G1241">
        <v>2</v>
      </c>
      <c r="H1241">
        <v>6</v>
      </c>
      <c r="I1241" t="s">
        <v>1144</v>
      </c>
      <c r="J1241" s="11">
        <f t="shared" si="57"/>
        <v>24</v>
      </c>
      <c r="K1241" s="11">
        <f t="shared" si="58"/>
        <v>56</v>
      </c>
      <c r="L1241" s="3">
        <f t="shared" si="59"/>
        <v>0.75</v>
      </c>
    </row>
    <row r="1242" spans="1:12" x14ac:dyDescent="0.25">
      <c r="A1242">
        <v>502</v>
      </c>
      <c r="B1242">
        <v>5</v>
      </c>
      <c r="C1242" t="s">
        <v>346</v>
      </c>
      <c r="D1242" t="s">
        <v>1157</v>
      </c>
      <c r="E1242" s="11">
        <v>13</v>
      </c>
      <c r="F1242" s="11">
        <v>22</v>
      </c>
      <c r="G1242">
        <v>1</v>
      </c>
      <c r="H1242">
        <v>33</v>
      </c>
      <c r="I1242" t="s">
        <v>1144</v>
      </c>
      <c r="J1242" s="11">
        <f t="shared" si="57"/>
        <v>9</v>
      </c>
      <c r="K1242" s="11">
        <f t="shared" si="58"/>
        <v>22</v>
      </c>
      <c r="L1242" s="3">
        <f t="shared" si="59"/>
        <v>0.69230769230769229</v>
      </c>
    </row>
    <row r="1243" spans="1:12" x14ac:dyDescent="0.25">
      <c r="A1243">
        <v>502</v>
      </c>
      <c r="B1243">
        <v>5</v>
      </c>
      <c r="C1243" t="s">
        <v>128</v>
      </c>
      <c r="D1243" t="s">
        <v>1162</v>
      </c>
      <c r="E1243" s="11">
        <v>10</v>
      </c>
      <c r="F1243" s="11">
        <v>18</v>
      </c>
      <c r="G1243">
        <v>1</v>
      </c>
      <c r="H1243">
        <v>5</v>
      </c>
      <c r="I1243" t="s">
        <v>1144</v>
      </c>
      <c r="J1243" s="11">
        <f t="shared" si="57"/>
        <v>8</v>
      </c>
      <c r="K1243" s="11">
        <f t="shared" si="58"/>
        <v>18</v>
      </c>
      <c r="L1243" s="3">
        <f t="shared" si="59"/>
        <v>0.8</v>
      </c>
    </row>
    <row r="1244" spans="1:12" x14ac:dyDescent="0.25">
      <c r="A1244">
        <v>502</v>
      </c>
      <c r="B1244">
        <v>5</v>
      </c>
      <c r="C1244" t="s">
        <v>450</v>
      </c>
      <c r="D1244" t="s">
        <v>1152</v>
      </c>
      <c r="E1244" s="11">
        <v>20</v>
      </c>
      <c r="F1244" s="11">
        <v>33</v>
      </c>
      <c r="G1244">
        <v>3</v>
      </c>
      <c r="H1244">
        <v>35</v>
      </c>
      <c r="I1244" t="s">
        <v>1146</v>
      </c>
      <c r="J1244" s="11">
        <f t="shared" si="57"/>
        <v>39</v>
      </c>
      <c r="K1244" s="11">
        <f t="shared" si="58"/>
        <v>99</v>
      </c>
      <c r="L1244" s="3">
        <f t="shared" si="59"/>
        <v>0.64999999999999991</v>
      </c>
    </row>
    <row r="1245" spans="1:12" x14ac:dyDescent="0.25">
      <c r="A1245">
        <v>503</v>
      </c>
      <c r="B1245">
        <v>3</v>
      </c>
      <c r="C1245" t="s">
        <v>76</v>
      </c>
      <c r="D1245" t="s">
        <v>1149</v>
      </c>
      <c r="E1245" s="11">
        <v>25</v>
      </c>
      <c r="F1245" s="11">
        <v>40</v>
      </c>
      <c r="G1245">
        <v>2</v>
      </c>
      <c r="H1245">
        <v>52</v>
      </c>
      <c r="I1245" t="s">
        <v>1144</v>
      </c>
      <c r="J1245" s="11">
        <f t="shared" si="57"/>
        <v>30</v>
      </c>
      <c r="K1245" s="11">
        <f t="shared" si="58"/>
        <v>80</v>
      </c>
      <c r="L1245" s="3">
        <f t="shared" si="59"/>
        <v>0.60000000000000009</v>
      </c>
    </row>
    <row r="1246" spans="1:12" x14ac:dyDescent="0.25">
      <c r="A1246">
        <v>503</v>
      </c>
      <c r="B1246">
        <v>3</v>
      </c>
      <c r="C1246" t="s">
        <v>191</v>
      </c>
      <c r="D1246" t="s">
        <v>1154</v>
      </c>
      <c r="E1246" s="11">
        <v>11</v>
      </c>
      <c r="F1246" s="11">
        <v>19</v>
      </c>
      <c r="G1246">
        <v>3</v>
      </c>
      <c r="H1246">
        <v>33</v>
      </c>
      <c r="I1246" t="s">
        <v>1146</v>
      </c>
      <c r="J1246" s="11">
        <f t="shared" si="57"/>
        <v>24</v>
      </c>
      <c r="K1246" s="11">
        <f t="shared" si="58"/>
        <v>57</v>
      </c>
      <c r="L1246" s="3">
        <f t="shared" si="59"/>
        <v>0.72727272727272729</v>
      </c>
    </row>
    <row r="1247" spans="1:12" x14ac:dyDescent="0.25">
      <c r="A1247">
        <v>504</v>
      </c>
      <c r="B1247">
        <v>2</v>
      </c>
      <c r="C1247" t="s">
        <v>181</v>
      </c>
      <c r="D1247" t="s">
        <v>1148</v>
      </c>
      <c r="E1247" s="11">
        <v>16</v>
      </c>
      <c r="F1247" s="11">
        <v>27</v>
      </c>
      <c r="G1247">
        <v>2</v>
      </c>
      <c r="H1247">
        <v>19</v>
      </c>
      <c r="I1247" t="s">
        <v>1144</v>
      </c>
      <c r="J1247" s="11">
        <f t="shared" si="57"/>
        <v>22</v>
      </c>
      <c r="K1247" s="11">
        <f t="shared" si="58"/>
        <v>54</v>
      </c>
      <c r="L1247" s="3">
        <f t="shared" si="59"/>
        <v>0.6875</v>
      </c>
    </row>
    <row r="1248" spans="1:12" x14ac:dyDescent="0.25">
      <c r="A1248">
        <v>505</v>
      </c>
      <c r="B1248">
        <v>5</v>
      </c>
      <c r="C1248" t="s">
        <v>76</v>
      </c>
      <c r="D1248" t="s">
        <v>1149</v>
      </c>
      <c r="E1248" s="11">
        <v>25</v>
      </c>
      <c r="F1248" s="11">
        <v>40</v>
      </c>
      <c r="G1248">
        <v>2</v>
      </c>
      <c r="H1248">
        <v>56</v>
      </c>
      <c r="I1248" t="s">
        <v>1144</v>
      </c>
      <c r="J1248" s="11">
        <f t="shared" si="57"/>
        <v>30</v>
      </c>
      <c r="K1248" s="11">
        <f t="shared" si="58"/>
        <v>80</v>
      </c>
      <c r="L1248" s="3">
        <f t="shared" si="59"/>
        <v>0.60000000000000009</v>
      </c>
    </row>
    <row r="1249" spans="1:12" x14ac:dyDescent="0.25">
      <c r="A1249">
        <v>505</v>
      </c>
      <c r="B1249">
        <v>5</v>
      </c>
      <c r="C1249" t="s">
        <v>206</v>
      </c>
      <c r="D1249" t="s">
        <v>1164</v>
      </c>
      <c r="E1249" s="11">
        <v>15</v>
      </c>
      <c r="F1249" s="11">
        <v>25</v>
      </c>
      <c r="G1249">
        <v>3</v>
      </c>
      <c r="H1249">
        <v>59</v>
      </c>
      <c r="I1249" t="s">
        <v>1144</v>
      </c>
      <c r="J1249" s="11">
        <f t="shared" si="57"/>
        <v>30</v>
      </c>
      <c r="K1249" s="11">
        <f t="shared" si="58"/>
        <v>75</v>
      </c>
      <c r="L1249" s="3">
        <f t="shared" si="59"/>
        <v>0.66666666666666674</v>
      </c>
    </row>
    <row r="1250" spans="1:12" x14ac:dyDescent="0.25">
      <c r="A1250">
        <v>506</v>
      </c>
      <c r="B1250">
        <v>18</v>
      </c>
      <c r="C1250" t="s">
        <v>44</v>
      </c>
      <c r="D1250" t="s">
        <v>1155</v>
      </c>
      <c r="E1250" s="11">
        <v>21</v>
      </c>
      <c r="F1250" s="11">
        <v>35</v>
      </c>
      <c r="G1250">
        <v>2</v>
      </c>
      <c r="H1250">
        <v>5</v>
      </c>
      <c r="I1250" t="s">
        <v>1146</v>
      </c>
      <c r="J1250" s="11">
        <f t="shared" si="57"/>
        <v>28</v>
      </c>
      <c r="K1250" s="11">
        <f t="shared" si="58"/>
        <v>70</v>
      </c>
      <c r="L1250" s="3">
        <f t="shared" si="59"/>
        <v>0.66666666666666674</v>
      </c>
    </row>
    <row r="1251" spans="1:12" x14ac:dyDescent="0.25">
      <c r="A1251">
        <v>507</v>
      </c>
      <c r="B1251">
        <v>18</v>
      </c>
      <c r="C1251" t="s">
        <v>88</v>
      </c>
      <c r="D1251" t="s">
        <v>1158</v>
      </c>
      <c r="E1251" s="11">
        <v>20</v>
      </c>
      <c r="F1251" s="11">
        <v>34</v>
      </c>
      <c r="G1251">
        <v>3</v>
      </c>
      <c r="H1251">
        <v>53</v>
      </c>
      <c r="I1251" t="s">
        <v>1144</v>
      </c>
      <c r="J1251" s="11">
        <f t="shared" si="57"/>
        <v>42</v>
      </c>
      <c r="K1251" s="11">
        <f t="shared" si="58"/>
        <v>102</v>
      </c>
      <c r="L1251" s="3">
        <f t="shared" si="59"/>
        <v>0.7</v>
      </c>
    </row>
    <row r="1252" spans="1:12" x14ac:dyDescent="0.25">
      <c r="A1252">
        <v>507</v>
      </c>
      <c r="B1252">
        <v>18</v>
      </c>
      <c r="C1252" t="s">
        <v>117</v>
      </c>
      <c r="D1252" t="s">
        <v>1150</v>
      </c>
      <c r="E1252" s="11">
        <v>22</v>
      </c>
      <c r="F1252" s="11">
        <v>36</v>
      </c>
      <c r="G1252">
        <v>3</v>
      </c>
      <c r="H1252">
        <v>16</v>
      </c>
      <c r="I1252" t="s">
        <v>1146</v>
      </c>
      <c r="J1252" s="11">
        <f t="shared" si="57"/>
        <v>42</v>
      </c>
      <c r="K1252" s="11">
        <f t="shared" si="58"/>
        <v>108</v>
      </c>
      <c r="L1252" s="3">
        <f t="shared" si="59"/>
        <v>0.63636363636363646</v>
      </c>
    </row>
    <row r="1253" spans="1:12" x14ac:dyDescent="0.25">
      <c r="A1253">
        <v>508</v>
      </c>
      <c r="B1253">
        <v>6</v>
      </c>
      <c r="C1253" t="s">
        <v>425</v>
      </c>
      <c r="D1253" t="s">
        <v>1156</v>
      </c>
      <c r="E1253" s="11">
        <v>19</v>
      </c>
      <c r="F1253" s="11">
        <v>32</v>
      </c>
      <c r="G1253">
        <v>1</v>
      </c>
      <c r="H1253">
        <v>34</v>
      </c>
      <c r="I1253" t="s">
        <v>1146</v>
      </c>
      <c r="J1253" s="11">
        <f t="shared" si="57"/>
        <v>13</v>
      </c>
      <c r="K1253" s="11">
        <f t="shared" si="58"/>
        <v>32</v>
      </c>
      <c r="L1253" s="3">
        <f t="shared" si="59"/>
        <v>0.68421052631578938</v>
      </c>
    </row>
    <row r="1254" spans="1:12" x14ac:dyDescent="0.25">
      <c r="A1254">
        <v>509</v>
      </c>
      <c r="B1254">
        <v>5</v>
      </c>
      <c r="C1254" t="s">
        <v>76</v>
      </c>
      <c r="D1254" t="s">
        <v>1149</v>
      </c>
      <c r="E1254" s="11">
        <v>25</v>
      </c>
      <c r="F1254" s="11">
        <v>40</v>
      </c>
      <c r="G1254">
        <v>2</v>
      </c>
      <c r="H1254">
        <v>47</v>
      </c>
      <c r="I1254" t="s">
        <v>1144</v>
      </c>
      <c r="J1254" s="11">
        <f t="shared" si="57"/>
        <v>30</v>
      </c>
      <c r="K1254" s="11">
        <f t="shared" si="58"/>
        <v>80</v>
      </c>
      <c r="L1254" s="3">
        <f t="shared" si="59"/>
        <v>0.60000000000000009</v>
      </c>
    </row>
    <row r="1255" spans="1:12" x14ac:dyDescent="0.25">
      <c r="A1255">
        <v>510</v>
      </c>
      <c r="B1255">
        <v>6</v>
      </c>
      <c r="C1255" t="s">
        <v>117</v>
      </c>
      <c r="D1255" t="s">
        <v>1150</v>
      </c>
      <c r="E1255" s="11">
        <v>22</v>
      </c>
      <c r="F1255" s="11">
        <v>36</v>
      </c>
      <c r="G1255">
        <v>1</v>
      </c>
      <c r="H1255">
        <v>48</v>
      </c>
      <c r="I1255" t="s">
        <v>1144</v>
      </c>
      <c r="J1255" s="11">
        <f t="shared" si="57"/>
        <v>14</v>
      </c>
      <c r="K1255" s="11">
        <f t="shared" si="58"/>
        <v>36</v>
      </c>
      <c r="L1255" s="3">
        <f t="shared" si="59"/>
        <v>0.63636363636363646</v>
      </c>
    </row>
    <row r="1256" spans="1:12" x14ac:dyDescent="0.25">
      <c r="A1256">
        <v>511</v>
      </c>
      <c r="B1256">
        <v>2</v>
      </c>
      <c r="C1256" t="s">
        <v>342</v>
      </c>
      <c r="D1256" t="s">
        <v>1160</v>
      </c>
      <c r="E1256" s="11">
        <v>14</v>
      </c>
      <c r="F1256" s="11">
        <v>23</v>
      </c>
      <c r="G1256">
        <v>3</v>
      </c>
      <c r="H1256">
        <v>14</v>
      </c>
      <c r="I1256" t="s">
        <v>1144</v>
      </c>
      <c r="J1256" s="11">
        <f t="shared" si="57"/>
        <v>27</v>
      </c>
      <c r="K1256" s="11">
        <f t="shared" si="58"/>
        <v>69</v>
      </c>
      <c r="L1256" s="3">
        <f t="shared" si="59"/>
        <v>0.64285714285714279</v>
      </c>
    </row>
    <row r="1257" spans="1:12" x14ac:dyDescent="0.25">
      <c r="A1257">
        <v>511</v>
      </c>
      <c r="B1257">
        <v>2</v>
      </c>
      <c r="C1257" t="s">
        <v>88</v>
      </c>
      <c r="D1257" t="s">
        <v>1158</v>
      </c>
      <c r="E1257" s="11">
        <v>20</v>
      </c>
      <c r="F1257" s="11">
        <v>34</v>
      </c>
      <c r="G1257">
        <v>2</v>
      </c>
      <c r="H1257">
        <v>24</v>
      </c>
      <c r="I1257" t="s">
        <v>1144</v>
      </c>
      <c r="J1257" s="11">
        <f t="shared" si="57"/>
        <v>28</v>
      </c>
      <c r="K1257" s="11">
        <f t="shared" si="58"/>
        <v>68</v>
      </c>
      <c r="L1257" s="3">
        <f t="shared" si="59"/>
        <v>0.7</v>
      </c>
    </row>
    <row r="1258" spans="1:12" x14ac:dyDescent="0.25">
      <c r="A1258">
        <v>512</v>
      </c>
      <c r="B1258">
        <v>2</v>
      </c>
      <c r="C1258" t="s">
        <v>252</v>
      </c>
      <c r="D1258" t="s">
        <v>1159</v>
      </c>
      <c r="E1258" s="11">
        <v>12</v>
      </c>
      <c r="F1258" s="11">
        <v>20</v>
      </c>
      <c r="G1258">
        <v>1</v>
      </c>
      <c r="H1258">
        <v>6</v>
      </c>
      <c r="I1258" t="s">
        <v>1146</v>
      </c>
      <c r="J1258" s="11">
        <f t="shared" si="57"/>
        <v>8</v>
      </c>
      <c r="K1258" s="11">
        <f t="shared" si="58"/>
        <v>20</v>
      </c>
      <c r="L1258" s="3">
        <f t="shared" si="59"/>
        <v>0.66666666666666674</v>
      </c>
    </row>
    <row r="1259" spans="1:12" x14ac:dyDescent="0.25">
      <c r="A1259">
        <v>512</v>
      </c>
      <c r="B1259">
        <v>2</v>
      </c>
      <c r="C1259" t="s">
        <v>117</v>
      </c>
      <c r="D1259" t="s">
        <v>1150</v>
      </c>
      <c r="E1259" s="11">
        <v>22</v>
      </c>
      <c r="F1259" s="11">
        <v>36</v>
      </c>
      <c r="G1259">
        <v>3</v>
      </c>
      <c r="H1259">
        <v>53</v>
      </c>
      <c r="I1259" t="s">
        <v>1146</v>
      </c>
      <c r="J1259" s="11">
        <f t="shared" si="57"/>
        <v>42</v>
      </c>
      <c r="K1259" s="11">
        <f t="shared" si="58"/>
        <v>108</v>
      </c>
      <c r="L1259" s="3">
        <f t="shared" si="59"/>
        <v>0.63636363636363646</v>
      </c>
    </row>
    <row r="1260" spans="1:12" x14ac:dyDescent="0.25">
      <c r="A1260">
        <v>513</v>
      </c>
      <c r="B1260">
        <v>8</v>
      </c>
      <c r="C1260" t="s">
        <v>128</v>
      </c>
      <c r="D1260" t="s">
        <v>1162</v>
      </c>
      <c r="E1260" s="11">
        <v>10</v>
      </c>
      <c r="F1260" s="11">
        <v>18</v>
      </c>
      <c r="G1260">
        <v>3</v>
      </c>
      <c r="H1260">
        <v>56</v>
      </c>
      <c r="I1260" t="s">
        <v>1146</v>
      </c>
      <c r="J1260" s="11">
        <f t="shared" si="57"/>
        <v>24</v>
      </c>
      <c r="K1260" s="11">
        <f t="shared" si="58"/>
        <v>54</v>
      </c>
      <c r="L1260" s="3">
        <f t="shared" si="59"/>
        <v>0.8</v>
      </c>
    </row>
    <row r="1261" spans="1:12" x14ac:dyDescent="0.25">
      <c r="A1261">
        <v>514</v>
      </c>
      <c r="B1261">
        <v>18</v>
      </c>
      <c r="C1261" t="s">
        <v>267</v>
      </c>
      <c r="D1261" t="s">
        <v>1163</v>
      </c>
      <c r="E1261" s="11">
        <v>15</v>
      </c>
      <c r="F1261" s="11">
        <v>26</v>
      </c>
      <c r="G1261">
        <v>2</v>
      </c>
      <c r="H1261">
        <v>21</v>
      </c>
      <c r="I1261" t="s">
        <v>1144</v>
      </c>
      <c r="J1261" s="11">
        <f t="shared" si="57"/>
        <v>22</v>
      </c>
      <c r="K1261" s="11">
        <f t="shared" si="58"/>
        <v>52</v>
      </c>
      <c r="L1261" s="3">
        <f t="shared" si="59"/>
        <v>0.73333333333333339</v>
      </c>
    </row>
    <row r="1262" spans="1:12" x14ac:dyDescent="0.25">
      <c r="A1262">
        <v>514</v>
      </c>
      <c r="B1262">
        <v>18</v>
      </c>
      <c r="C1262" t="s">
        <v>191</v>
      </c>
      <c r="D1262" t="s">
        <v>1154</v>
      </c>
      <c r="E1262" s="11">
        <v>11</v>
      </c>
      <c r="F1262" s="11">
        <v>19</v>
      </c>
      <c r="G1262">
        <v>2</v>
      </c>
      <c r="H1262">
        <v>56</v>
      </c>
      <c r="I1262" t="s">
        <v>1146</v>
      </c>
      <c r="J1262" s="11">
        <f t="shared" si="57"/>
        <v>16</v>
      </c>
      <c r="K1262" s="11">
        <f t="shared" si="58"/>
        <v>38</v>
      </c>
      <c r="L1262" s="3">
        <f t="shared" si="59"/>
        <v>0.72727272727272729</v>
      </c>
    </row>
    <row r="1263" spans="1:12" x14ac:dyDescent="0.25">
      <c r="A1263">
        <v>514</v>
      </c>
      <c r="B1263">
        <v>18</v>
      </c>
      <c r="C1263" t="s">
        <v>252</v>
      </c>
      <c r="D1263" t="s">
        <v>1159</v>
      </c>
      <c r="E1263" s="11">
        <v>12</v>
      </c>
      <c r="F1263" s="11">
        <v>20</v>
      </c>
      <c r="G1263">
        <v>1</v>
      </c>
      <c r="H1263">
        <v>25</v>
      </c>
      <c r="I1263" t="s">
        <v>1146</v>
      </c>
      <c r="J1263" s="11">
        <f t="shared" si="57"/>
        <v>8</v>
      </c>
      <c r="K1263" s="11">
        <f t="shared" si="58"/>
        <v>20</v>
      </c>
      <c r="L1263" s="3">
        <f t="shared" si="59"/>
        <v>0.66666666666666674</v>
      </c>
    </row>
    <row r="1264" spans="1:12" x14ac:dyDescent="0.25">
      <c r="A1264">
        <v>514</v>
      </c>
      <c r="B1264">
        <v>18</v>
      </c>
      <c r="C1264" t="s">
        <v>425</v>
      </c>
      <c r="D1264" t="s">
        <v>1156</v>
      </c>
      <c r="E1264" s="11">
        <v>19</v>
      </c>
      <c r="F1264" s="11">
        <v>32</v>
      </c>
      <c r="G1264">
        <v>2</v>
      </c>
      <c r="H1264">
        <v>10</v>
      </c>
      <c r="I1264" t="s">
        <v>1144</v>
      </c>
      <c r="J1264" s="11">
        <f t="shared" si="57"/>
        <v>26</v>
      </c>
      <c r="K1264" s="11">
        <f t="shared" si="58"/>
        <v>64</v>
      </c>
      <c r="L1264" s="3">
        <f t="shared" si="59"/>
        <v>0.68421052631578938</v>
      </c>
    </row>
    <row r="1265" spans="1:12" x14ac:dyDescent="0.25">
      <c r="A1265">
        <v>515</v>
      </c>
      <c r="B1265">
        <v>19</v>
      </c>
      <c r="C1265" t="s">
        <v>128</v>
      </c>
      <c r="D1265" t="s">
        <v>1162</v>
      </c>
      <c r="E1265" s="11">
        <v>10</v>
      </c>
      <c r="F1265" s="11">
        <v>18</v>
      </c>
      <c r="G1265">
        <v>1</v>
      </c>
      <c r="H1265">
        <v>13</v>
      </c>
      <c r="I1265" t="s">
        <v>1146</v>
      </c>
      <c r="J1265" s="11">
        <f t="shared" si="57"/>
        <v>8</v>
      </c>
      <c r="K1265" s="11">
        <f t="shared" si="58"/>
        <v>18</v>
      </c>
      <c r="L1265" s="3">
        <f t="shared" si="59"/>
        <v>0.8</v>
      </c>
    </row>
    <row r="1266" spans="1:12" x14ac:dyDescent="0.25">
      <c r="A1266">
        <v>516</v>
      </c>
      <c r="B1266">
        <v>7</v>
      </c>
      <c r="C1266" t="s">
        <v>191</v>
      </c>
      <c r="D1266" t="s">
        <v>1154</v>
      </c>
      <c r="E1266" s="11">
        <v>11</v>
      </c>
      <c r="F1266" s="11">
        <v>19</v>
      </c>
      <c r="G1266">
        <v>3</v>
      </c>
      <c r="H1266">
        <v>43</v>
      </c>
      <c r="I1266" t="s">
        <v>1144</v>
      </c>
      <c r="J1266" s="11">
        <f t="shared" si="57"/>
        <v>24</v>
      </c>
      <c r="K1266" s="11">
        <f t="shared" si="58"/>
        <v>57</v>
      </c>
      <c r="L1266" s="3">
        <f t="shared" si="59"/>
        <v>0.72727272727272729</v>
      </c>
    </row>
    <row r="1267" spans="1:12" x14ac:dyDescent="0.25">
      <c r="A1267">
        <v>516</v>
      </c>
      <c r="B1267">
        <v>7</v>
      </c>
      <c r="C1267" t="s">
        <v>342</v>
      </c>
      <c r="D1267" t="s">
        <v>1160</v>
      </c>
      <c r="E1267" s="11">
        <v>14</v>
      </c>
      <c r="F1267" s="11">
        <v>23</v>
      </c>
      <c r="G1267">
        <v>3</v>
      </c>
      <c r="H1267">
        <v>40</v>
      </c>
      <c r="I1267" t="s">
        <v>1144</v>
      </c>
      <c r="J1267" s="11">
        <f t="shared" si="57"/>
        <v>27</v>
      </c>
      <c r="K1267" s="11">
        <f t="shared" si="58"/>
        <v>69</v>
      </c>
      <c r="L1267" s="3">
        <f t="shared" si="59"/>
        <v>0.64285714285714279</v>
      </c>
    </row>
    <row r="1268" spans="1:12" x14ac:dyDescent="0.25">
      <c r="A1268">
        <v>516</v>
      </c>
      <c r="B1268">
        <v>7</v>
      </c>
      <c r="C1268" t="s">
        <v>252</v>
      </c>
      <c r="D1268" t="s">
        <v>1159</v>
      </c>
      <c r="E1268" s="11">
        <v>12</v>
      </c>
      <c r="F1268" s="11">
        <v>20</v>
      </c>
      <c r="G1268">
        <v>1</v>
      </c>
      <c r="H1268">
        <v>14</v>
      </c>
      <c r="I1268" t="s">
        <v>1144</v>
      </c>
      <c r="J1268" s="11">
        <f t="shared" si="57"/>
        <v>8</v>
      </c>
      <c r="K1268" s="11">
        <f t="shared" si="58"/>
        <v>20</v>
      </c>
      <c r="L1268" s="3">
        <f t="shared" si="59"/>
        <v>0.66666666666666674</v>
      </c>
    </row>
    <row r="1269" spans="1:12" x14ac:dyDescent="0.25">
      <c r="A1269">
        <v>517</v>
      </c>
      <c r="B1269">
        <v>4</v>
      </c>
      <c r="C1269" t="s">
        <v>270</v>
      </c>
      <c r="D1269" t="s">
        <v>1143</v>
      </c>
      <c r="E1269" s="11">
        <v>14</v>
      </c>
      <c r="F1269" s="11">
        <v>24</v>
      </c>
      <c r="G1269">
        <v>1</v>
      </c>
      <c r="H1269">
        <v>6</v>
      </c>
      <c r="I1269" t="s">
        <v>1144</v>
      </c>
      <c r="J1269" s="11">
        <f t="shared" si="57"/>
        <v>10</v>
      </c>
      <c r="K1269" s="11">
        <f t="shared" si="58"/>
        <v>24</v>
      </c>
      <c r="L1269" s="3">
        <f t="shared" si="59"/>
        <v>0.71428571428571419</v>
      </c>
    </row>
    <row r="1270" spans="1:12" x14ac:dyDescent="0.25">
      <c r="A1270">
        <v>517</v>
      </c>
      <c r="B1270">
        <v>4</v>
      </c>
      <c r="C1270" t="s">
        <v>191</v>
      </c>
      <c r="D1270" t="s">
        <v>1154</v>
      </c>
      <c r="E1270" s="11">
        <v>11</v>
      </c>
      <c r="F1270" s="11">
        <v>19</v>
      </c>
      <c r="G1270">
        <v>3</v>
      </c>
      <c r="H1270">
        <v>44</v>
      </c>
      <c r="I1270" t="s">
        <v>1144</v>
      </c>
      <c r="J1270" s="11">
        <f t="shared" si="57"/>
        <v>24</v>
      </c>
      <c r="K1270" s="11">
        <f t="shared" si="58"/>
        <v>57</v>
      </c>
      <c r="L1270" s="3">
        <f t="shared" si="59"/>
        <v>0.72727272727272729</v>
      </c>
    </row>
    <row r="1271" spans="1:12" x14ac:dyDescent="0.25">
      <c r="A1271">
        <v>517</v>
      </c>
      <c r="B1271">
        <v>4</v>
      </c>
      <c r="C1271" t="s">
        <v>346</v>
      </c>
      <c r="D1271" t="s">
        <v>1157</v>
      </c>
      <c r="E1271" s="11">
        <v>13</v>
      </c>
      <c r="F1271" s="11">
        <v>22</v>
      </c>
      <c r="G1271">
        <v>1</v>
      </c>
      <c r="H1271">
        <v>15</v>
      </c>
      <c r="I1271" t="s">
        <v>1146</v>
      </c>
      <c r="J1271" s="11">
        <f t="shared" si="57"/>
        <v>9</v>
      </c>
      <c r="K1271" s="11">
        <f t="shared" si="58"/>
        <v>22</v>
      </c>
      <c r="L1271" s="3">
        <f t="shared" si="59"/>
        <v>0.69230769230769229</v>
      </c>
    </row>
    <row r="1272" spans="1:12" x14ac:dyDescent="0.25">
      <c r="A1272">
        <v>518</v>
      </c>
      <c r="B1272">
        <v>5</v>
      </c>
      <c r="C1272" t="s">
        <v>450</v>
      </c>
      <c r="D1272" t="s">
        <v>1152</v>
      </c>
      <c r="E1272" s="11">
        <v>20</v>
      </c>
      <c r="F1272" s="11">
        <v>33</v>
      </c>
      <c r="G1272">
        <v>1</v>
      </c>
      <c r="H1272">
        <v>48</v>
      </c>
      <c r="I1272" t="s">
        <v>1144</v>
      </c>
      <c r="J1272" s="11">
        <f t="shared" si="57"/>
        <v>13</v>
      </c>
      <c r="K1272" s="11">
        <f t="shared" si="58"/>
        <v>33</v>
      </c>
      <c r="L1272" s="3">
        <f t="shared" si="59"/>
        <v>0.64999999999999991</v>
      </c>
    </row>
    <row r="1273" spans="1:12" x14ac:dyDescent="0.25">
      <c r="A1273">
        <v>518</v>
      </c>
      <c r="B1273">
        <v>5</v>
      </c>
      <c r="C1273" t="s">
        <v>346</v>
      </c>
      <c r="D1273" t="s">
        <v>1157</v>
      </c>
      <c r="E1273" s="11">
        <v>13</v>
      </c>
      <c r="F1273" s="11">
        <v>22</v>
      </c>
      <c r="G1273">
        <v>2</v>
      </c>
      <c r="H1273">
        <v>5</v>
      </c>
      <c r="I1273" t="s">
        <v>1146</v>
      </c>
      <c r="J1273" s="11">
        <f t="shared" si="57"/>
        <v>18</v>
      </c>
      <c r="K1273" s="11">
        <f t="shared" si="58"/>
        <v>44</v>
      </c>
      <c r="L1273" s="3">
        <f t="shared" si="59"/>
        <v>0.69230769230769229</v>
      </c>
    </row>
    <row r="1274" spans="1:12" x14ac:dyDescent="0.25">
      <c r="A1274">
        <v>519</v>
      </c>
      <c r="B1274">
        <v>6</v>
      </c>
      <c r="C1274" t="s">
        <v>181</v>
      </c>
      <c r="D1274" t="s">
        <v>1148</v>
      </c>
      <c r="E1274" s="11">
        <v>16</v>
      </c>
      <c r="F1274" s="11">
        <v>27</v>
      </c>
      <c r="G1274">
        <v>3</v>
      </c>
      <c r="H1274">
        <v>49</v>
      </c>
      <c r="I1274" t="s">
        <v>1144</v>
      </c>
      <c r="J1274" s="11">
        <f t="shared" si="57"/>
        <v>33</v>
      </c>
      <c r="K1274" s="11">
        <f t="shared" si="58"/>
        <v>81</v>
      </c>
      <c r="L1274" s="3">
        <f t="shared" si="59"/>
        <v>0.6875</v>
      </c>
    </row>
    <row r="1275" spans="1:12" x14ac:dyDescent="0.25">
      <c r="A1275">
        <v>519</v>
      </c>
      <c r="B1275">
        <v>6</v>
      </c>
      <c r="C1275" t="s">
        <v>76</v>
      </c>
      <c r="D1275" t="s">
        <v>1149</v>
      </c>
      <c r="E1275" s="11">
        <v>25</v>
      </c>
      <c r="F1275" s="11">
        <v>40</v>
      </c>
      <c r="G1275">
        <v>3</v>
      </c>
      <c r="H1275">
        <v>51</v>
      </c>
      <c r="I1275" t="s">
        <v>1146</v>
      </c>
      <c r="J1275" s="11">
        <f t="shared" si="57"/>
        <v>45</v>
      </c>
      <c r="K1275" s="11">
        <f t="shared" si="58"/>
        <v>120</v>
      </c>
      <c r="L1275" s="3">
        <f t="shared" si="59"/>
        <v>0.60000000000000009</v>
      </c>
    </row>
    <row r="1276" spans="1:12" x14ac:dyDescent="0.25">
      <c r="A1276">
        <v>519</v>
      </c>
      <c r="B1276">
        <v>6</v>
      </c>
      <c r="C1276" t="s">
        <v>346</v>
      </c>
      <c r="D1276" t="s">
        <v>1157</v>
      </c>
      <c r="E1276" s="11">
        <v>13</v>
      </c>
      <c r="F1276" s="11">
        <v>22</v>
      </c>
      <c r="G1276">
        <v>2</v>
      </c>
      <c r="H1276">
        <v>56</v>
      </c>
      <c r="I1276" t="s">
        <v>1144</v>
      </c>
      <c r="J1276" s="11">
        <f t="shared" si="57"/>
        <v>18</v>
      </c>
      <c r="K1276" s="11">
        <f t="shared" si="58"/>
        <v>44</v>
      </c>
      <c r="L1276" s="3">
        <f t="shared" si="59"/>
        <v>0.69230769230769229</v>
      </c>
    </row>
    <row r="1277" spans="1:12" x14ac:dyDescent="0.25">
      <c r="A1277">
        <v>520</v>
      </c>
      <c r="B1277">
        <v>4</v>
      </c>
      <c r="C1277" t="s">
        <v>62</v>
      </c>
      <c r="D1277" t="s">
        <v>1151</v>
      </c>
      <c r="E1277" s="11">
        <v>17</v>
      </c>
      <c r="F1277" s="11">
        <v>29</v>
      </c>
      <c r="G1277">
        <v>1</v>
      </c>
      <c r="H1277">
        <v>46</v>
      </c>
      <c r="I1277" t="s">
        <v>1144</v>
      </c>
      <c r="J1277" s="11">
        <f t="shared" si="57"/>
        <v>12</v>
      </c>
      <c r="K1277" s="11">
        <f t="shared" si="58"/>
        <v>29</v>
      </c>
      <c r="L1277" s="3">
        <f t="shared" si="59"/>
        <v>0.70588235294117641</v>
      </c>
    </row>
    <row r="1278" spans="1:12" x14ac:dyDescent="0.25">
      <c r="A1278">
        <v>520</v>
      </c>
      <c r="B1278">
        <v>4</v>
      </c>
      <c r="C1278" t="s">
        <v>88</v>
      </c>
      <c r="D1278" t="s">
        <v>1158</v>
      </c>
      <c r="E1278" s="11">
        <v>20</v>
      </c>
      <c r="F1278" s="11">
        <v>34</v>
      </c>
      <c r="G1278">
        <v>2</v>
      </c>
      <c r="H1278">
        <v>21</v>
      </c>
      <c r="I1278" t="s">
        <v>1144</v>
      </c>
      <c r="J1278" s="11">
        <f t="shared" si="57"/>
        <v>28</v>
      </c>
      <c r="K1278" s="11">
        <f t="shared" si="58"/>
        <v>68</v>
      </c>
      <c r="L1278" s="3">
        <f t="shared" si="59"/>
        <v>0.7</v>
      </c>
    </row>
    <row r="1279" spans="1:12" x14ac:dyDescent="0.25">
      <c r="A1279">
        <v>520</v>
      </c>
      <c r="B1279">
        <v>4</v>
      </c>
      <c r="C1279" t="s">
        <v>197</v>
      </c>
      <c r="D1279" t="s">
        <v>1147</v>
      </c>
      <c r="E1279" s="11">
        <v>19</v>
      </c>
      <c r="F1279" s="11">
        <v>31</v>
      </c>
      <c r="G1279">
        <v>3</v>
      </c>
      <c r="H1279">
        <v>22</v>
      </c>
      <c r="I1279" t="s">
        <v>1146</v>
      </c>
      <c r="J1279" s="11">
        <f t="shared" si="57"/>
        <v>36</v>
      </c>
      <c r="K1279" s="11">
        <f t="shared" si="58"/>
        <v>93</v>
      </c>
      <c r="L1279" s="3">
        <f t="shared" si="59"/>
        <v>0.63157894736842102</v>
      </c>
    </row>
    <row r="1280" spans="1:12" x14ac:dyDescent="0.25">
      <c r="A1280">
        <v>520</v>
      </c>
      <c r="B1280">
        <v>4</v>
      </c>
      <c r="C1280" t="s">
        <v>111</v>
      </c>
      <c r="D1280" t="s">
        <v>1145</v>
      </c>
      <c r="E1280" s="11">
        <v>18</v>
      </c>
      <c r="F1280" s="11">
        <v>30</v>
      </c>
      <c r="G1280">
        <v>3</v>
      </c>
      <c r="H1280">
        <v>32</v>
      </c>
      <c r="I1280" t="s">
        <v>1144</v>
      </c>
      <c r="J1280" s="11">
        <f t="shared" si="57"/>
        <v>36</v>
      </c>
      <c r="K1280" s="11">
        <f t="shared" si="58"/>
        <v>90</v>
      </c>
      <c r="L1280" s="3">
        <f t="shared" si="59"/>
        <v>0.66666666666666674</v>
      </c>
    </row>
    <row r="1281" spans="1:12" x14ac:dyDescent="0.25">
      <c r="A1281">
        <v>521</v>
      </c>
      <c r="B1281">
        <v>18</v>
      </c>
      <c r="C1281" t="s">
        <v>206</v>
      </c>
      <c r="D1281" t="s">
        <v>1164</v>
      </c>
      <c r="E1281" s="11">
        <v>15</v>
      </c>
      <c r="F1281" s="11">
        <v>25</v>
      </c>
      <c r="G1281">
        <v>2</v>
      </c>
      <c r="H1281">
        <v>52</v>
      </c>
      <c r="I1281" t="s">
        <v>1146</v>
      </c>
      <c r="J1281" s="11">
        <f t="shared" si="57"/>
        <v>20</v>
      </c>
      <c r="K1281" s="11">
        <f t="shared" si="58"/>
        <v>50</v>
      </c>
      <c r="L1281" s="3">
        <f t="shared" si="59"/>
        <v>0.66666666666666674</v>
      </c>
    </row>
    <row r="1282" spans="1:12" x14ac:dyDescent="0.25">
      <c r="A1282">
        <v>521</v>
      </c>
      <c r="B1282">
        <v>18</v>
      </c>
      <c r="C1282" t="s">
        <v>62</v>
      </c>
      <c r="D1282" t="s">
        <v>1151</v>
      </c>
      <c r="E1282" s="11">
        <v>17</v>
      </c>
      <c r="F1282" s="11">
        <v>29</v>
      </c>
      <c r="G1282">
        <v>2</v>
      </c>
      <c r="H1282">
        <v>18</v>
      </c>
      <c r="I1282" t="s">
        <v>1144</v>
      </c>
      <c r="J1282" s="11">
        <f t="shared" si="57"/>
        <v>24</v>
      </c>
      <c r="K1282" s="11">
        <f t="shared" si="58"/>
        <v>58</v>
      </c>
      <c r="L1282" s="3">
        <f t="shared" si="59"/>
        <v>0.70588235294117641</v>
      </c>
    </row>
    <row r="1283" spans="1:12" x14ac:dyDescent="0.25">
      <c r="A1283">
        <v>521</v>
      </c>
      <c r="B1283">
        <v>18</v>
      </c>
      <c r="C1283" t="s">
        <v>88</v>
      </c>
      <c r="D1283" t="s">
        <v>1158</v>
      </c>
      <c r="E1283" s="11">
        <v>20</v>
      </c>
      <c r="F1283" s="11">
        <v>34</v>
      </c>
      <c r="G1283">
        <v>3</v>
      </c>
      <c r="H1283">
        <v>21</v>
      </c>
      <c r="I1283" t="s">
        <v>1146</v>
      </c>
      <c r="J1283" s="11">
        <f t="shared" ref="J1283:J1346" si="60">G1283*(F1283-E1283)</f>
        <v>42</v>
      </c>
      <c r="K1283" s="11">
        <f t="shared" ref="K1283:K1346" si="61">F1283*G1283</f>
        <v>102</v>
      </c>
      <c r="L1283" s="3">
        <f t="shared" ref="L1283:L1346" si="62">(F1283/E1283)-1</f>
        <v>0.7</v>
      </c>
    </row>
    <row r="1284" spans="1:12" x14ac:dyDescent="0.25">
      <c r="A1284">
        <v>522</v>
      </c>
      <c r="B1284">
        <v>2</v>
      </c>
      <c r="C1284" t="s">
        <v>68</v>
      </c>
      <c r="D1284" t="s">
        <v>1153</v>
      </c>
      <c r="E1284" s="11">
        <v>16</v>
      </c>
      <c r="F1284" s="11">
        <v>28</v>
      </c>
      <c r="G1284">
        <v>3</v>
      </c>
      <c r="H1284">
        <v>47</v>
      </c>
      <c r="I1284" t="s">
        <v>1146</v>
      </c>
      <c r="J1284" s="11">
        <f t="shared" si="60"/>
        <v>36</v>
      </c>
      <c r="K1284" s="11">
        <f t="shared" si="61"/>
        <v>84</v>
      </c>
      <c r="L1284" s="3">
        <f t="shared" si="62"/>
        <v>0.75</v>
      </c>
    </row>
    <row r="1285" spans="1:12" x14ac:dyDescent="0.25">
      <c r="A1285">
        <v>523</v>
      </c>
      <c r="B1285">
        <v>4</v>
      </c>
      <c r="C1285" t="s">
        <v>181</v>
      </c>
      <c r="D1285" t="s">
        <v>1148</v>
      </c>
      <c r="E1285" s="11">
        <v>16</v>
      </c>
      <c r="F1285" s="11">
        <v>27</v>
      </c>
      <c r="G1285">
        <v>3</v>
      </c>
      <c r="H1285">
        <v>51</v>
      </c>
      <c r="I1285" t="s">
        <v>1144</v>
      </c>
      <c r="J1285" s="11">
        <f t="shared" si="60"/>
        <v>33</v>
      </c>
      <c r="K1285" s="11">
        <f t="shared" si="61"/>
        <v>81</v>
      </c>
      <c r="L1285" s="3">
        <f t="shared" si="62"/>
        <v>0.6875</v>
      </c>
    </row>
    <row r="1286" spans="1:12" x14ac:dyDescent="0.25">
      <c r="A1286">
        <v>524</v>
      </c>
      <c r="B1286">
        <v>16</v>
      </c>
      <c r="C1286" t="s">
        <v>346</v>
      </c>
      <c r="D1286" t="s">
        <v>1157</v>
      </c>
      <c r="E1286" s="11">
        <v>13</v>
      </c>
      <c r="F1286" s="11">
        <v>22</v>
      </c>
      <c r="G1286">
        <v>1</v>
      </c>
      <c r="H1286">
        <v>46</v>
      </c>
      <c r="I1286" t="s">
        <v>1146</v>
      </c>
      <c r="J1286" s="11">
        <f t="shared" si="60"/>
        <v>9</v>
      </c>
      <c r="K1286" s="11">
        <f t="shared" si="61"/>
        <v>22</v>
      </c>
      <c r="L1286" s="3">
        <f t="shared" si="62"/>
        <v>0.69230769230769229</v>
      </c>
    </row>
    <row r="1287" spans="1:12" x14ac:dyDescent="0.25">
      <c r="A1287">
        <v>524</v>
      </c>
      <c r="B1287">
        <v>16</v>
      </c>
      <c r="C1287" t="s">
        <v>181</v>
      </c>
      <c r="D1287" t="s">
        <v>1148</v>
      </c>
      <c r="E1287" s="11">
        <v>16</v>
      </c>
      <c r="F1287" s="11">
        <v>27</v>
      </c>
      <c r="G1287">
        <v>2</v>
      </c>
      <c r="H1287">
        <v>15</v>
      </c>
      <c r="I1287" t="s">
        <v>1144</v>
      </c>
      <c r="J1287" s="11">
        <f t="shared" si="60"/>
        <v>22</v>
      </c>
      <c r="K1287" s="11">
        <f t="shared" si="61"/>
        <v>54</v>
      </c>
      <c r="L1287" s="3">
        <f t="shared" si="62"/>
        <v>0.6875</v>
      </c>
    </row>
    <row r="1288" spans="1:12" x14ac:dyDescent="0.25">
      <c r="A1288">
        <v>525</v>
      </c>
      <c r="B1288">
        <v>16</v>
      </c>
      <c r="C1288" t="s">
        <v>342</v>
      </c>
      <c r="D1288" t="s">
        <v>1160</v>
      </c>
      <c r="E1288" s="11">
        <v>14</v>
      </c>
      <c r="F1288" s="11">
        <v>23</v>
      </c>
      <c r="G1288">
        <v>3</v>
      </c>
      <c r="H1288">
        <v>23</v>
      </c>
      <c r="I1288" t="s">
        <v>1146</v>
      </c>
      <c r="J1288" s="11">
        <f t="shared" si="60"/>
        <v>27</v>
      </c>
      <c r="K1288" s="11">
        <f t="shared" si="61"/>
        <v>69</v>
      </c>
      <c r="L1288" s="3">
        <f t="shared" si="62"/>
        <v>0.64285714285714279</v>
      </c>
    </row>
    <row r="1289" spans="1:12" x14ac:dyDescent="0.25">
      <c r="A1289">
        <v>525</v>
      </c>
      <c r="B1289">
        <v>16</v>
      </c>
      <c r="C1289" t="s">
        <v>44</v>
      </c>
      <c r="D1289" t="s">
        <v>1155</v>
      </c>
      <c r="E1289" s="11">
        <v>21</v>
      </c>
      <c r="F1289" s="11">
        <v>35</v>
      </c>
      <c r="G1289">
        <v>1</v>
      </c>
      <c r="H1289">
        <v>14</v>
      </c>
      <c r="I1289" t="s">
        <v>1144</v>
      </c>
      <c r="J1289" s="11">
        <f t="shared" si="60"/>
        <v>14</v>
      </c>
      <c r="K1289" s="11">
        <f t="shared" si="61"/>
        <v>35</v>
      </c>
      <c r="L1289" s="3">
        <f t="shared" si="62"/>
        <v>0.66666666666666674</v>
      </c>
    </row>
    <row r="1290" spans="1:12" x14ac:dyDescent="0.25">
      <c r="A1290">
        <v>525</v>
      </c>
      <c r="B1290">
        <v>16</v>
      </c>
      <c r="C1290" t="s">
        <v>197</v>
      </c>
      <c r="D1290" t="s">
        <v>1147</v>
      </c>
      <c r="E1290" s="11">
        <v>19</v>
      </c>
      <c r="F1290" s="11">
        <v>31</v>
      </c>
      <c r="G1290">
        <v>3</v>
      </c>
      <c r="H1290">
        <v>40</v>
      </c>
      <c r="I1290" t="s">
        <v>1146</v>
      </c>
      <c r="J1290" s="11">
        <f t="shared" si="60"/>
        <v>36</v>
      </c>
      <c r="K1290" s="11">
        <f t="shared" si="61"/>
        <v>93</v>
      </c>
      <c r="L1290" s="3">
        <f t="shared" si="62"/>
        <v>0.63157894736842102</v>
      </c>
    </row>
    <row r="1291" spans="1:12" x14ac:dyDescent="0.25">
      <c r="A1291">
        <v>526</v>
      </c>
      <c r="B1291">
        <v>4</v>
      </c>
      <c r="C1291" t="s">
        <v>450</v>
      </c>
      <c r="D1291" t="s">
        <v>1152</v>
      </c>
      <c r="E1291" s="11">
        <v>20</v>
      </c>
      <c r="F1291" s="11">
        <v>33</v>
      </c>
      <c r="G1291">
        <v>1</v>
      </c>
      <c r="H1291">
        <v>22</v>
      </c>
      <c r="I1291" t="s">
        <v>1144</v>
      </c>
      <c r="J1291" s="11">
        <f t="shared" si="60"/>
        <v>13</v>
      </c>
      <c r="K1291" s="11">
        <f t="shared" si="61"/>
        <v>33</v>
      </c>
      <c r="L1291" s="3">
        <f t="shared" si="62"/>
        <v>0.64999999999999991</v>
      </c>
    </row>
    <row r="1292" spans="1:12" x14ac:dyDescent="0.25">
      <c r="A1292">
        <v>527</v>
      </c>
      <c r="B1292">
        <v>19</v>
      </c>
      <c r="C1292" t="s">
        <v>181</v>
      </c>
      <c r="D1292" t="s">
        <v>1148</v>
      </c>
      <c r="E1292" s="11">
        <v>16</v>
      </c>
      <c r="F1292" s="11">
        <v>27</v>
      </c>
      <c r="G1292">
        <v>2</v>
      </c>
      <c r="H1292">
        <v>31</v>
      </c>
      <c r="I1292" t="s">
        <v>1144</v>
      </c>
      <c r="J1292" s="11">
        <f t="shared" si="60"/>
        <v>22</v>
      </c>
      <c r="K1292" s="11">
        <f t="shared" si="61"/>
        <v>54</v>
      </c>
      <c r="L1292" s="3">
        <f t="shared" si="62"/>
        <v>0.6875</v>
      </c>
    </row>
    <row r="1293" spans="1:12" x14ac:dyDescent="0.25">
      <c r="A1293">
        <v>528</v>
      </c>
      <c r="B1293">
        <v>14</v>
      </c>
      <c r="C1293" t="s">
        <v>252</v>
      </c>
      <c r="D1293" t="s">
        <v>1159</v>
      </c>
      <c r="E1293" s="11">
        <v>12</v>
      </c>
      <c r="F1293" s="11">
        <v>20</v>
      </c>
      <c r="G1293">
        <v>1</v>
      </c>
      <c r="H1293">
        <v>29</v>
      </c>
      <c r="I1293" t="s">
        <v>1144</v>
      </c>
      <c r="J1293" s="11">
        <f t="shared" si="60"/>
        <v>8</v>
      </c>
      <c r="K1293" s="11">
        <f t="shared" si="61"/>
        <v>20</v>
      </c>
      <c r="L1293" s="3">
        <f t="shared" si="62"/>
        <v>0.66666666666666674</v>
      </c>
    </row>
    <row r="1294" spans="1:12" x14ac:dyDescent="0.25">
      <c r="A1294">
        <v>528</v>
      </c>
      <c r="B1294">
        <v>14</v>
      </c>
      <c r="C1294" t="s">
        <v>76</v>
      </c>
      <c r="D1294" t="s">
        <v>1149</v>
      </c>
      <c r="E1294" s="11">
        <v>25</v>
      </c>
      <c r="F1294" s="11">
        <v>40</v>
      </c>
      <c r="G1294">
        <v>1</v>
      </c>
      <c r="H1294">
        <v>47</v>
      </c>
      <c r="I1294" t="s">
        <v>1144</v>
      </c>
      <c r="J1294" s="11">
        <f t="shared" si="60"/>
        <v>15</v>
      </c>
      <c r="K1294" s="11">
        <f t="shared" si="61"/>
        <v>40</v>
      </c>
      <c r="L1294" s="3">
        <f t="shared" si="62"/>
        <v>0.60000000000000009</v>
      </c>
    </row>
    <row r="1295" spans="1:12" x14ac:dyDescent="0.25">
      <c r="A1295">
        <v>528</v>
      </c>
      <c r="B1295">
        <v>14</v>
      </c>
      <c r="C1295" t="s">
        <v>128</v>
      </c>
      <c r="D1295" t="s">
        <v>1162</v>
      </c>
      <c r="E1295" s="11">
        <v>10</v>
      </c>
      <c r="F1295" s="11">
        <v>18</v>
      </c>
      <c r="G1295">
        <v>1</v>
      </c>
      <c r="H1295">
        <v>45</v>
      </c>
      <c r="I1295" t="s">
        <v>1146</v>
      </c>
      <c r="J1295" s="11">
        <f t="shared" si="60"/>
        <v>8</v>
      </c>
      <c r="K1295" s="11">
        <f t="shared" si="61"/>
        <v>18</v>
      </c>
      <c r="L1295" s="3">
        <f t="shared" si="62"/>
        <v>0.8</v>
      </c>
    </row>
    <row r="1296" spans="1:12" x14ac:dyDescent="0.25">
      <c r="A1296">
        <v>529</v>
      </c>
      <c r="B1296">
        <v>1</v>
      </c>
      <c r="C1296" t="s">
        <v>88</v>
      </c>
      <c r="D1296" t="s">
        <v>1158</v>
      </c>
      <c r="E1296" s="11">
        <v>20</v>
      </c>
      <c r="F1296" s="11">
        <v>34</v>
      </c>
      <c r="G1296">
        <v>1</v>
      </c>
      <c r="H1296">
        <v>24</v>
      </c>
      <c r="I1296" t="s">
        <v>1146</v>
      </c>
      <c r="J1296" s="11">
        <f t="shared" si="60"/>
        <v>14</v>
      </c>
      <c r="K1296" s="11">
        <f t="shared" si="61"/>
        <v>34</v>
      </c>
      <c r="L1296" s="3">
        <f t="shared" si="62"/>
        <v>0.7</v>
      </c>
    </row>
    <row r="1297" spans="1:12" x14ac:dyDescent="0.25">
      <c r="A1297">
        <v>529</v>
      </c>
      <c r="B1297">
        <v>1</v>
      </c>
      <c r="C1297" t="s">
        <v>117</v>
      </c>
      <c r="D1297" t="s">
        <v>1150</v>
      </c>
      <c r="E1297" s="11">
        <v>22</v>
      </c>
      <c r="F1297" s="11">
        <v>36</v>
      </c>
      <c r="G1297">
        <v>2</v>
      </c>
      <c r="H1297">
        <v>51</v>
      </c>
      <c r="I1297" t="s">
        <v>1144</v>
      </c>
      <c r="J1297" s="11">
        <f t="shared" si="60"/>
        <v>28</v>
      </c>
      <c r="K1297" s="11">
        <f t="shared" si="61"/>
        <v>72</v>
      </c>
      <c r="L1297" s="3">
        <f t="shared" si="62"/>
        <v>0.63636363636363646</v>
      </c>
    </row>
    <row r="1298" spans="1:12" x14ac:dyDescent="0.25">
      <c r="A1298">
        <v>529</v>
      </c>
      <c r="B1298">
        <v>1</v>
      </c>
      <c r="C1298" t="s">
        <v>342</v>
      </c>
      <c r="D1298" t="s">
        <v>1160</v>
      </c>
      <c r="E1298" s="11">
        <v>14</v>
      </c>
      <c r="F1298" s="11">
        <v>23</v>
      </c>
      <c r="G1298">
        <v>2</v>
      </c>
      <c r="H1298">
        <v>27</v>
      </c>
      <c r="I1298" t="s">
        <v>1146</v>
      </c>
      <c r="J1298" s="11">
        <f t="shared" si="60"/>
        <v>18</v>
      </c>
      <c r="K1298" s="11">
        <f t="shared" si="61"/>
        <v>46</v>
      </c>
      <c r="L1298" s="3">
        <f t="shared" si="62"/>
        <v>0.64285714285714279</v>
      </c>
    </row>
    <row r="1299" spans="1:12" x14ac:dyDescent="0.25">
      <c r="A1299">
        <v>529</v>
      </c>
      <c r="B1299">
        <v>1</v>
      </c>
      <c r="C1299" t="s">
        <v>68</v>
      </c>
      <c r="D1299" t="s">
        <v>1153</v>
      </c>
      <c r="E1299" s="11">
        <v>16</v>
      </c>
      <c r="F1299" s="11">
        <v>28</v>
      </c>
      <c r="G1299">
        <v>2</v>
      </c>
      <c r="H1299">
        <v>55</v>
      </c>
      <c r="I1299" t="s">
        <v>1144</v>
      </c>
      <c r="J1299" s="11">
        <f t="shared" si="60"/>
        <v>24</v>
      </c>
      <c r="K1299" s="11">
        <f t="shared" si="61"/>
        <v>56</v>
      </c>
      <c r="L1299" s="3">
        <f t="shared" si="62"/>
        <v>0.75</v>
      </c>
    </row>
    <row r="1300" spans="1:12" x14ac:dyDescent="0.25">
      <c r="A1300">
        <v>530</v>
      </c>
      <c r="B1300">
        <v>7</v>
      </c>
      <c r="C1300" t="s">
        <v>128</v>
      </c>
      <c r="D1300" t="s">
        <v>1162</v>
      </c>
      <c r="E1300" s="11">
        <v>10</v>
      </c>
      <c r="F1300" s="11">
        <v>18</v>
      </c>
      <c r="G1300">
        <v>3</v>
      </c>
      <c r="H1300">
        <v>37</v>
      </c>
      <c r="I1300" t="s">
        <v>1146</v>
      </c>
      <c r="J1300" s="11">
        <f t="shared" si="60"/>
        <v>24</v>
      </c>
      <c r="K1300" s="11">
        <f t="shared" si="61"/>
        <v>54</v>
      </c>
      <c r="L1300" s="3">
        <f t="shared" si="62"/>
        <v>0.8</v>
      </c>
    </row>
    <row r="1301" spans="1:12" x14ac:dyDescent="0.25">
      <c r="A1301">
        <v>530</v>
      </c>
      <c r="B1301">
        <v>7</v>
      </c>
      <c r="C1301" t="s">
        <v>68</v>
      </c>
      <c r="D1301" t="s">
        <v>1153</v>
      </c>
      <c r="E1301" s="11">
        <v>16</v>
      </c>
      <c r="F1301" s="11">
        <v>28</v>
      </c>
      <c r="G1301">
        <v>2</v>
      </c>
      <c r="H1301">
        <v>50</v>
      </c>
      <c r="I1301" t="s">
        <v>1146</v>
      </c>
      <c r="J1301" s="11">
        <f t="shared" si="60"/>
        <v>24</v>
      </c>
      <c r="K1301" s="11">
        <f t="shared" si="61"/>
        <v>56</v>
      </c>
      <c r="L1301" s="3">
        <f t="shared" si="62"/>
        <v>0.75</v>
      </c>
    </row>
    <row r="1302" spans="1:12" x14ac:dyDescent="0.25">
      <c r="A1302">
        <v>530</v>
      </c>
      <c r="B1302">
        <v>7</v>
      </c>
      <c r="C1302" t="s">
        <v>206</v>
      </c>
      <c r="D1302" t="s">
        <v>1164</v>
      </c>
      <c r="E1302" s="11">
        <v>15</v>
      </c>
      <c r="F1302" s="11">
        <v>25</v>
      </c>
      <c r="G1302">
        <v>2</v>
      </c>
      <c r="H1302">
        <v>19</v>
      </c>
      <c r="I1302" t="s">
        <v>1144</v>
      </c>
      <c r="J1302" s="11">
        <f t="shared" si="60"/>
        <v>20</v>
      </c>
      <c r="K1302" s="11">
        <f t="shared" si="61"/>
        <v>50</v>
      </c>
      <c r="L1302" s="3">
        <f t="shared" si="62"/>
        <v>0.66666666666666674</v>
      </c>
    </row>
    <row r="1303" spans="1:12" x14ac:dyDescent="0.25">
      <c r="A1303">
        <v>531</v>
      </c>
      <c r="B1303">
        <v>9</v>
      </c>
      <c r="C1303" t="s">
        <v>113</v>
      </c>
      <c r="D1303" t="s">
        <v>1161</v>
      </c>
      <c r="E1303" s="11">
        <v>13</v>
      </c>
      <c r="F1303" s="11">
        <v>21</v>
      </c>
      <c r="G1303">
        <v>3</v>
      </c>
      <c r="H1303">
        <v>41</v>
      </c>
      <c r="I1303" t="s">
        <v>1144</v>
      </c>
      <c r="J1303" s="11">
        <f t="shared" si="60"/>
        <v>24</v>
      </c>
      <c r="K1303" s="11">
        <f t="shared" si="61"/>
        <v>63</v>
      </c>
      <c r="L1303" s="3">
        <f t="shared" si="62"/>
        <v>0.61538461538461542</v>
      </c>
    </row>
    <row r="1304" spans="1:12" x14ac:dyDescent="0.25">
      <c r="A1304">
        <v>531</v>
      </c>
      <c r="B1304">
        <v>9</v>
      </c>
      <c r="C1304" t="s">
        <v>76</v>
      </c>
      <c r="D1304" t="s">
        <v>1149</v>
      </c>
      <c r="E1304" s="11">
        <v>25</v>
      </c>
      <c r="F1304" s="11">
        <v>40</v>
      </c>
      <c r="G1304">
        <v>1</v>
      </c>
      <c r="H1304">
        <v>43</v>
      </c>
      <c r="I1304" t="s">
        <v>1144</v>
      </c>
      <c r="J1304" s="11">
        <f t="shared" si="60"/>
        <v>15</v>
      </c>
      <c r="K1304" s="11">
        <f t="shared" si="61"/>
        <v>40</v>
      </c>
      <c r="L1304" s="3">
        <f t="shared" si="62"/>
        <v>0.60000000000000009</v>
      </c>
    </row>
    <row r="1305" spans="1:12" x14ac:dyDescent="0.25">
      <c r="A1305">
        <v>531</v>
      </c>
      <c r="B1305">
        <v>9</v>
      </c>
      <c r="C1305" t="s">
        <v>128</v>
      </c>
      <c r="D1305" t="s">
        <v>1162</v>
      </c>
      <c r="E1305" s="11">
        <v>10</v>
      </c>
      <c r="F1305" s="11">
        <v>18</v>
      </c>
      <c r="G1305">
        <v>3</v>
      </c>
      <c r="H1305">
        <v>56</v>
      </c>
      <c r="I1305" t="s">
        <v>1146</v>
      </c>
      <c r="J1305" s="11">
        <f t="shared" si="60"/>
        <v>24</v>
      </c>
      <c r="K1305" s="11">
        <f t="shared" si="61"/>
        <v>54</v>
      </c>
      <c r="L1305" s="3">
        <f t="shared" si="62"/>
        <v>0.8</v>
      </c>
    </row>
    <row r="1306" spans="1:12" x14ac:dyDescent="0.25">
      <c r="A1306">
        <v>531</v>
      </c>
      <c r="B1306">
        <v>9</v>
      </c>
      <c r="C1306" t="s">
        <v>62</v>
      </c>
      <c r="D1306" t="s">
        <v>1151</v>
      </c>
      <c r="E1306" s="11">
        <v>17</v>
      </c>
      <c r="F1306" s="11">
        <v>29</v>
      </c>
      <c r="G1306">
        <v>3</v>
      </c>
      <c r="H1306">
        <v>59</v>
      </c>
      <c r="I1306" t="s">
        <v>1146</v>
      </c>
      <c r="J1306" s="11">
        <f t="shared" si="60"/>
        <v>36</v>
      </c>
      <c r="K1306" s="11">
        <f t="shared" si="61"/>
        <v>87</v>
      </c>
      <c r="L1306" s="3">
        <f t="shared" si="62"/>
        <v>0.70588235294117641</v>
      </c>
    </row>
    <row r="1307" spans="1:12" x14ac:dyDescent="0.25">
      <c r="A1307">
        <v>532</v>
      </c>
      <c r="B1307">
        <v>13</v>
      </c>
      <c r="C1307" t="s">
        <v>113</v>
      </c>
      <c r="D1307" t="s">
        <v>1161</v>
      </c>
      <c r="E1307" s="11">
        <v>13</v>
      </c>
      <c r="F1307" s="11">
        <v>21</v>
      </c>
      <c r="G1307">
        <v>1</v>
      </c>
      <c r="H1307">
        <v>24</v>
      </c>
      <c r="I1307" t="s">
        <v>1146</v>
      </c>
      <c r="J1307" s="11">
        <f t="shared" si="60"/>
        <v>8</v>
      </c>
      <c r="K1307" s="11">
        <f t="shared" si="61"/>
        <v>21</v>
      </c>
      <c r="L1307" s="3">
        <f t="shared" si="62"/>
        <v>0.61538461538461542</v>
      </c>
    </row>
    <row r="1308" spans="1:12" x14ac:dyDescent="0.25">
      <c r="A1308">
        <v>532</v>
      </c>
      <c r="B1308">
        <v>13</v>
      </c>
      <c r="C1308" t="s">
        <v>267</v>
      </c>
      <c r="D1308" t="s">
        <v>1163</v>
      </c>
      <c r="E1308" s="11">
        <v>15</v>
      </c>
      <c r="F1308" s="11">
        <v>26</v>
      </c>
      <c r="G1308">
        <v>2</v>
      </c>
      <c r="H1308">
        <v>28</v>
      </c>
      <c r="I1308" t="s">
        <v>1144</v>
      </c>
      <c r="J1308" s="11">
        <f t="shared" si="60"/>
        <v>22</v>
      </c>
      <c r="K1308" s="11">
        <f t="shared" si="61"/>
        <v>52</v>
      </c>
      <c r="L1308" s="3">
        <f t="shared" si="62"/>
        <v>0.73333333333333339</v>
      </c>
    </row>
    <row r="1309" spans="1:12" x14ac:dyDescent="0.25">
      <c r="A1309">
        <v>532</v>
      </c>
      <c r="B1309">
        <v>13</v>
      </c>
      <c r="C1309" t="s">
        <v>425</v>
      </c>
      <c r="D1309" t="s">
        <v>1156</v>
      </c>
      <c r="E1309" s="11">
        <v>19</v>
      </c>
      <c r="F1309" s="11">
        <v>32</v>
      </c>
      <c r="G1309">
        <v>2</v>
      </c>
      <c r="H1309">
        <v>7</v>
      </c>
      <c r="I1309" t="s">
        <v>1146</v>
      </c>
      <c r="J1309" s="11">
        <f t="shared" si="60"/>
        <v>26</v>
      </c>
      <c r="K1309" s="11">
        <f t="shared" si="61"/>
        <v>64</v>
      </c>
      <c r="L1309" s="3">
        <f t="shared" si="62"/>
        <v>0.68421052631578938</v>
      </c>
    </row>
    <row r="1310" spans="1:12" x14ac:dyDescent="0.25">
      <c r="A1310">
        <v>533</v>
      </c>
      <c r="B1310">
        <v>1</v>
      </c>
      <c r="C1310" t="s">
        <v>252</v>
      </c>
      <c r="D1310" t="s">
        <v>1159</v>
      </c>
      <c r="E1310" s="11">
        <v>12</v>
      </c>
      <c r="F1310" s="11">
        <v>20</v>
      </c>
      <c r="G1310">
        <v>1</v>
      </c>
      <c r="H1310">
        <v>34</v>
      </c>
      <c r="I1310" t="s">
        <v>1144</v>
      </c>
      <c r="J1310" s="11">
        <f t="shared" si="60"/>
        <v>8</v>
      </c>
      <c r="K1310" s="11">
        <f t="shared" si="61"/>
        <v>20</v>
      </c>
      <c r="L1310" s="3">
        <f t="shared" si="62"/>
        <v>0.66666666666666674</v>
      </c>
    </row>
    <row r="1311" spans="1:12" x14ac:dyDescent="0.25">
      <c r="A1311">
        <v>533</v>
      </c>
      <c r="B1311">
        <v>1</v>
      </c>
      <c r="C1311" t="s">
        <v>113</v>
      </c>
      <c r="D1311" t="s">
        <v>1161</v>
      </c>
      <c r="E1311" s="11">
        <v>13</v>
      </c>
      <c r="F1311" s="11">
        <v>21</v>
      </c>
      <c r="G1311">
        <v>1</v>
      </c>
      <c r="H1311">
        <v>14</v>
      </c>
      <c r="I1311" t="s">
        <v>1146</v>
      </c>
      <c r="J1311" s="11">
        <f t="shared" si="60"/>
        <v>8</v>
      </c>
      <c r="K1311" s="11">
        <f t="shared" si="61"/>
        <v>21</v>
      </c>
      <c r="L1311" s="3">
        <f t="shared" si="62"/>
        <v>0.61538461538461542</v>
      </c>
    </row>
    <row r="1312" spans="1:12" x14ac:dyDescent="0.25">
      <c r="A1312">
        <v>534</v>
      </c>
      <c r="B1312">
        <v>1</v>
      </c>
      <c r="C1312" t="s">
        <v>270</v>
      </c>
      <c r="D1312" t="s">
        <v>1143</v>
      </c>
      <c r="E1312" s="11">
        <v>14</v>
      </c>
      <c r="F1312" s="11">
        <v>24</v>
      </c>
      <c r="G1312">
        <v>2</v>
      </c>
      <c r="H1312">
        <v>56</v>
      </c>
      <c r="I1312" t="s">
        <v>1146</v>
      </c>
      <c r="J1312" s="11">
        <f t="shared" si="60"/>
        <v>20</v>
      </c>
      <c r="K1312" s="11">
        <f t="shared" si="61"/>
        <v>48</v>
      </c>
      <c r="L1312" s="3">
        <f t="shared" si="62"/>
        <v>0.71428571428571419</v>
      </c>
    </row>
    <row r="1313" spans="1:12" x14ac:dyDescent="0.25">
      <c r="A1313">
        <v>534</v>
      </c>
      <c r="B1313">
        <v>1</v>
      </c>
      <c r="C1313" t="s">
        <v>62</v>
      </c>
      <c r="D1313" t="s">
        <v>1151</v>
      </c>
      <c r="E1313" s="11">
        <v>17</v>
      </c>
      <c r="F1313" s="11">
        <v>29</v>
      </c>
      <c r="G1313">
        <v>1</v>
      </c>
      <c r="H1313">
        <v>10</v>
      </c>
      <c r="I1313" t="s">
        <v>1146</v>
      </c>
      <c r="J1313" s="11">
        <f t="shared" si="60"/>
        <v>12</v>
      </c>
      <c r="K1313" s="11">
        <f t="shared" si="61"/>
        <v>29</v>
      </c>
      <c r="L1313" s="3">
        <f t="shared" si="62"/>
        <v>0.70588235294117641</v>
      </c>
    </row>
    <row r="1314" spans="1:12" x14ac:dyDescent="0.25">
      <c r="A1314">
        <v>534</v>
      </c>
      <c r="B1314">
        <v>1</v>
      </c>
      <c r="C1314" t="s">
        <v>44</v>
      </c>
      <c r="D1314" t="s">
        <v>1155</v>
      </c>
      <c r="E1314" s="11">
        <v>21</v>
      </c>
      <c r="F1314" s="11">
        <v>35</v>
      </c>
      <c r="G1314">
        <v>2</v>
      </c>
      <c r="H1314">
        <v>10</v>
      </c>
      <c r="I1314" t="s">
        <v>1144</v>
      </c>
      <c r="J1314" s="11">
        <f t="shared" si="60"/>
        <v>28</v>
      </c>
      <c r="K1314" s="11">
        <f t="shared" si="61"/>
        <v>70</v>
      </c>
      <c r="L1314" s="3">
        <f t="shared" si="62"/>
        <v>0.66666666666666674</v>
      </c>
    </row>
    <row r="1315" spans="1:12" x14ac:dyDescent="0.25">
      <c r="A1315">
        <v>535</v>
      </c>
      <c r="B1315">
        <v>15</v>
      </c>
      <c r="C1315" t="s">
        <v>76</v>
      </c>
      <c r="D1315" t="s">
        <v>1149</v>
      </c>
      <c r="E1315" s="11">
        <v>25</v>
      </c>
      <c r="F1315" s="11">
        <v>40</v>
      </c>
      <c r="G1315">
        <v>3</v>
      </c>
      <c r="H1315">
        <v>48</v>
      </c>
      <c r="I1315" t="s">
        <v>1146</v>
      </c>
      <c r="J1315" s="11">
        <f t="shared" si="60"/>
        <v>45</v>
      </c>
      <c r="K1315" s="11">
        <f t="shared" si="61"/>
        <v>120</v>
      </c>
      <c r="L1315" s="3">
        <f t="shared" si="62"/>
        <v>0.60000000000000009</v>
      </c>
    </row>
    <row r="1316" spans="1:12" x14ac:dyDescent="0.25">
      <c r="A1316">
        <v>535</v>
      </c>
      <c r="B1316">
        <v>15</v>
      </c>
      <c r="C1316" t="s">
        <v>62</v>
      </c>
      <c r="D1316" t="s">
        <v>1151</v>
      </c>
      <c r="E1316" s="11">
        <v>17</v>
      </c>
      <c r="F1316" s="11">
        <v>29</v>
      </c>
      <c r="G1316">
        <v>3</v>
      </c>
      <c r="H1316">
        <v>9</v>
      </c>
      <c r="I1316" t="s">
        <v>1144</v>
      </c>
      <c r="J1316" s="11">
        <f t="shared" si="60"/>
        <v>36</v>
      </c>
      <c r="K1316" s="11">
        <f t="shared" si="61"/>
        <v>87</v>
      </c>
      <c r="L1316" s="3">
        <f t="shared" si="62"/>
        <v>0.70588235294117641</v>
      </c>
    </row>
    <row r="1317" spans="1:12" x14ac:dyDescent="0.25">
      <c r="A1317">
        <v>535</v>
      </c>
      <c r="B1317">
        <v>15</v>
      </c>
      <c r="C1317" t="s">
        <v>270</v>
      </c>
      <c r="D1317" t="s">
        <v>1143</v>
      </c>
      <c r="E1317" s="11">
        <v>14</v>
      </c>
      <c r="F1317" s="11">
        <v>24</v>
      </c>
      <c r="G1317">
        <v>2</v>
      </c>
      <c r="H1317">
        <v>42</v>
      </c>
      <c r="I1317" t="s">
        <v>1144</v>
      </c>
      <c r="J1317" s="11">
        <f t="shared" si="60"/>
        <v>20</v>
      </c>
      <c r="K1317" s="11">
        <f t="shared" si="61"/>
        <v>48</v>
      </c>
      <c r="L1317" s="3">
        <f t="shared" si="62"/>
        <v>0.71428571428571419</v>
      </c>
    </row>
    <row r="1318" spans="1:12" x14ac:dyDescent="0.25">
      <c r="A1318">
        <v>535</v>
      </c>
      <c r="B1318">
        <v>15</v>
      </c>
      <c r="C1318" t="s">
        <v>113</v>
      </c>
      <c r="D1318" t="s">
        <v>1161</v>
      </c>
      <c r="E1318" s="11">
        <v>13</v>
      </c>
      <c r="F1318" s="11">
        <v>21</v>
      </c>
      <c r="G1318">
        <v>1</v>
      </c>
      <c r="H1318">
        <v>14</v>
      </c>
      <c r="I1318" t="s">
        <v>1144</v>
      </c>
      <c r="J1318" s="11">
        <f t="shared" si="60"/>
        <v>8</v>
      </c>
      <c r="K1318" s="11">
        <f t="shared" si="61"/>
        <v>21</v>
      </c>
      <c r="L1318" s="3">
        <f t="shared" si="62"/>
        <v>0.61538461538461542</v>
      </c>
    </row>
    <row r="1319" spans="1:12" x14ac:dyDescent="0.25">
      <c r="A1319">
        <v>536</v>
      </c>
      <c r="B1319">
        <v>9</v>
      </c>
      <c r="C1319" t="s">
        <v>128</v>
      </c>
      <c r="D1319" t="s">
        <v>1162</v>
      </c>
      <c r="E1319" s="11">
        <v>10</v>
      </c>
      <c r="F1319" s="11">
        <v>18</v>
      </c>
      <c r="G1319">
        <v>1</v>
      </c>
      <c r="H1319">
        <v>29</v>
      </c>
      <c r="I1319" t="s">
        <v>1146</v>
      </c>
      <c r="J1319" s="11">
        <f t="shared" si="60"/>
        <v>8</v>
      </c>
      <c r="K1319" s="11">
        <f t="shared" si="61"/>
        <v>18</v>
      </c>
      <c r="L1319" s="3">
        <f t="shared" si="62"/>
        <v>0.8</v>
      </c>
    </row>
    <row r="1320" spans="1:12" x14ac:dyDescent="0.25">
      <c r="A1320">
        <v>536</v>
      </c>
      <c r="B1320">
        <v>9</v>
      </c>
      <c r="C1320" t="s">
        <v>62</v>
      </c>
      <c r="D1320" t="s">
        <v>1151</v>
      </c>
      <c r="E1320" s="11">
        <v>17</v>
      </c>
      <c r="F1320" s="11">
        <v>29</v>
      </c>
      <c r="G1320">
        <v>2</v>
      </c>
      <c r="H1320">
        <v>52</v>
      </c>
      <c r="I1320" t="s">
        <v>1144</v>
      </c>
      <c r="J1320" s="11">
        <f t="shared" si="60"/>
        <v>24</v>
      </c>
      <c r="K1320" s="11">
        <f t="shared" si="61"/>
        <v>58</v>
      </c>
      <c r="L1320" s="3">
        <f t="shared" si="62"/>
        <v>0.70588235294117641</v>
      </c>
    </row>
    <row r="1321" spans="1:12" x14ac:dyDescent="0.25">
      <c r="A1321">
        <v>536</v>
      </c>
      <c r="B1321">
        <v>9</v>
      </c>
      <c r="C1321" t="s">
        <v>342</v>
      </c>
      <c r="D1321" t="s">
        <v>1160</v>
      </c>
      <c r="E1321" s="11">
        <v>14</v>
      </c>
      <c r="F1321" s="11">
        <v>23</v>
      </c>
      <c r="G1321">
        <v>2</v>
      </c>
      <c r="H1321">
        <v>38</v>
      </c>
      <c r="I1321" t="s">
        <v>1144</v>
      </c>
      <c r="J1321" s="11">
        <f t="shared" si="60"/>
        <v>18</v>
      </c>
      <c r="K1321" s="11">
        <f t="shared" si="61"/>
        <v>46</v>
      </c>
      <c r="L1321" s="3">
        <f t="shared" si="62"/>
        <v>0.64285714285714279</v>
      </c>
    </row>
    <row r="1322" spans="1:12" x14ac:dyDescent="0.25">
      <c r="A1322">
        <v>536</v>
      </c>
      <c r="B1322">
        <v>9</v>
      </c>
      <c r="C1322" t="s">
        <v>111</v>
      </c>
      <c r="D1322" t="s">
        <v>1145</v>
      </c>
      <c r="E1322" s="11">
        <v>18</v>
      </c>
      <c r="F1322" s="11">
        <v>30</v>
      </c>
      <c r="G1322">
        <v>3</v>
      </c>
      <c r="H1322">
        <v>33</v>
      </c>
      <c r="I1322" t="s">
        <v>1144</v>
      </c>
      <c r="J1322" s="11">
        <f t="shared" si="60"/>
        <v>36</v>
      </c>
      <c r="K1322" s="11">
        <f t="shared" si="61"/>
        <v>90</v>
      </c>
      <c r="L1322" s="3">
        <f t="shared" si="62"/>
        <v>0.66666666666666674</v>
      </c>
    </row>
    <row r="1323" spans="1:12" x14ac:dyDescent="0.25">
      <c r="A1323">
        <v>537</v>
      </c>
      <c r="B1323">
        <v>18</v>
      </c>
      <c r="C1323" t="s">
        <v>113</v>
      </c>
      <c r="D1323" t="s">
        <v>1161</v>
      </c>
      <c r="E1323" s="11">
        <v>13</v>
      </c>
      <c r="F1323" s="11">
        <v>21</v>
      </c>
      <c r="G1323">
        <v>3</v>
      </c>
      <c r="H1323">
        <v>21</v>
      </c>
      <c r="I1323" t="s">
        <v>1146</v>
      </c>
      <c r="J1323" s="11">
        <f t="shared" si="60"/>
        <v>24</v>
      </c>
      <c r="K1323" s="11">
        <f t="shared" si="61"/>
        <v>63</v>
      </c>
      <c r="L1323" s="3">
        <f t="shared" si="62"/>
        <v>0.61538461538461542</v>
      </c>
    </row>
    <row r="1324" spans="1:12" x14ac:dyDescent="0.25">
      <c r="A1324">
        <v>538</v>
      </c>
      <c r="B1324">
        <v>14</v>
      </c>
      <c r="C1324" t="s">
        <v>111</v>
      </c>
      <c r="D1324" t="s">
        <v>1145</v>
      </c>
      <c r="E1324" s="11">
        <v>18</v>
      </c>
      <c r="F1324" s="11">
        <v>30</v>
      </c>
      <c r="G1324">
        <v>1</v>
      </c>
      <c r="H1324">
        <v>55</v>
      </c>
      <c r="I1324" t="s">
        <v>1146</v>
      </c>
      <c r="J1324" s="11">
        <f t="shared" si="60"/>
        <v>12</v>
      </c>
      <c r="K1324" s="11">
        <f t="shared" si="61"/>
        <v>30</v>
      </c>
      <c r="L1324" s="3">
        <f t="shared" si="62"/>
        <v>0.66666666666666674</v>
      </c>
    </row>
    <row r="1325" spans="1:12" x14ac:dyDescent="0.25">
      <c r="A1325">
        <v>538</v>
      </c>
      <c r="B1325">
        <v>14</v>
      </c>
      <c r="C1325" t="s">
        <v>342</v>
      </c>
      <c r="D1325" t="s">
        <v>1160</v>
      </c>
      <c r="E1325" s="11">
        <v>14</v>
      </c>
      <c r="F1325" s="11">
        <v>23</v>
      </c>
      <c r="G1325">
        <v>1</v>
      </c>
      <c r="H1325">
        <v>39</v>
      </c>
      <c r="I1325" t="s">
        <v>1144</v>
      </c>
      <c r="J1325" s="11">
        <f t="shared" si="60"/>
        <v>9</v>
      </c>
      <c r="K1325" s="11">
        <f t="shared" si="61"/>
        <v>23</v>
      </c>
      <c r="L1325" s="3">
        <f t="shared" si="62"/>
        <v>0.64285714285714279</v>
      </c>
    </row>
    <row r="1326" spans="1:12" x14ac:dyDescent="0.25">
      <c r="A1326">
        <v>538</v>
      </c>
      <c r="B1326">
        <v>14</v>
      </c>
      <c r="C1326" t="s">
        <v>450</v>
      </c>
      <c r="D1326" t="s">
        <v>1152</v>
      </c>
      <c r="E1326" s="11">
        <v>20</v>
      </c>
      <c r="F1326" s="11">
        <v>33</v>
      </c>
      <c r="G1326">
        <v>1</v>
      </c>
      <c r="H1326">
        <v>58</v>
      </c>
      <c r="I1326" t="s">
        <v>1146</v>
      </c>
      <c r="J1326" s="11">
        <f t="shared" si="60"/>
        <v>13</v>
      </c>
      <c r="K1326" s="11">
        <f t="shared" si="61"/>
        <v>33</v>
      </c>
      <c r="L1326" s="3">
        <f t="shared" si="62"/>
        <v>0.64999999999999991</v>
      </c>
    </row>
    <row r="1327" spans="1:12" x14ac:dyDescent="0.25">
      <c r="A1327">
        <v>538</v>
      </c>
      <c r="B1327">
        <v>14</v>
      </c>
      <c r="C1327" t="s">
        <v>68</v>
      </c>
      <c r="D1327" t="s">
        <v>1153</v>
      </c>
      <c r="E1327" s="11">
        <v>16</v>
      </c>
      <c r="F1327" s="11">
        <v>28</v>
      </c>
      <c r="G1327">
        <v>2</v>
      </c>
      <c r="H1327">
        <v>46</v>
      </c>
      <c r="I1327" t="s">
        <v>1144</v>
      </c>
      <c r="J1327" s="11">
        <f t="shared" si="60"/>
        <v>24</v>
      </c>
      <c r="K1327" s="11">
        <f t="shared" si="61"/>
        <v>56</v>
      </c>
      <c r="L1327" s="3">
        <f t="shared" si="62"/>
        <v>0.75</v>
      </c>
    </row>
    <row r="1328" spans="1:12" x14ac:dyDescent="0.25">
      <c r="A1328">
        <v>539</v>
      </c>
      <c r="B1328">
        <v>18</v>
      </c>
      <c r="C1328" t="s">
        <v>111</v>
      </c>
      <c r="D1328" t="s">
        <v>1145</v>
      </c>
      <c r="E1328" s="11">
        <v>18</v>
      </c>
      <c r="F1328" s="11">
        <v>30</v>
      </c>
      <c r="G1328">
        <v>3</v>
      </c>
      <c r="H1328">
        <v>43</v>
      </c>
      <c r="I1328" t="s">
        <v>1146</v>
      </c>
      <c r="J1328" s="11">
        <f t="shared" si="60"/>
        <v>36</v>
      </c>
      <c r="K1328" s="11">
        <f t="shared" si="61"/>
        <v>90</v>
      </c>
      <c r="L1328" s="3">
        <f t="shared" si="62"/>
        <v>0.66666666666666674</v>
      </c>
    </row>
    <row r="1329" spans="1:12" x14ac:dyDescent="0.25">
      <c r="A1329">
        <v>539</v>
      </c>
      <c r="B1329">
        <v>18</v>
      </c>
      <c r="C1329" t="s">
        <v>181</v>
      </c>
      <c r="D1329" t="s">
        <v>1148</v>
      </c>
      <c r="E1329" s="11">
        <v>16</v>
      </c>
      <c r="F1329" s="11">
        <v>27</v>
      </c>
      <c r="G1329">
        <v>1</v>
      </c>
      <c r="H1329">
        <v>40</v>
      </c>
      <c r="I1329" t="s">
        <v>1146</v>
      </c>
      <c r="J1329" s="11">
        <f t="shared" si="60"/>
        <v>11</v>
      </c>
      <c r="K1329" s="11">
        <f t="shared" si="61"/>
        <v>27</v>
      </c>
      <c r="L1329" s="3">
        <f t="shared" si="62"/>
        <v>0.6875</v>
      </c>
    </row>
    <row r="1330" spans="1:12" x14ac:dyDescent="0.25">
      <c r="A1330">
        <v>539</v>
      </c>
      <c r="B1330">
        <v>18</v>
      </c>
      <c r="C1330" t="s">
        <v>62</v>
      </c>
      <c r="D1330" t="s">
        <v>1151</v>
      </c>
      <c r="E1330" s="11">
        <v>17</v>
      </c>
      <c r="F1330" s="11">
        <v>29</v>
      </c>
      <c r="G1330">
        <v>3</v>
      </c>
      <c r="H1330">
        <v>18</v>
      </c>
      <c r="I1330" t="s">
        <v>1144</v>
      </c>
      <c r="J1330" s="11">
        <f t="shared" si="60"/>
        <v>36</v>
      </c>
      <c r="K1330" s="11">
        <f t="shared" si="61"/>
        <v>87</v>
      </c>
      <c r="L1330" s="3">
        <f t="shared" si="62"/>
        <v>0.70588235294117641</v>
      </c>
    </row>
    <row r="1331" spans="1:12" x14ac:dyDescent="0.25">
      <c r="A1331">
        <v>539</v>
      </c>
      <c r="B1331">
        <v>18</v>
      </c>
      <c r="C1331" t="s">
        <v>128</v>
      </c>
      <c r="D1331" t="s">
        <v>1162</v>
      </c>
      <c r="E1331" s="11">
        <v>10</v>
      </c>
      <c r="F1331" s="11">
        <v>18</v>
      </c>
      <c r="G1331">
        <v>2</v>
      </c>
      <c r="H1331">
        <v>28</v>
      </c>
      <c r="I1331" t="s">
        <v>1144</v>
      </c>
      <c r="J1331" s="11">
        <f t="shared" si="60"/>
        <v>16</v>
      </c>
      <c r="K1331" s="11">
        <f t="shared" si="61"/>
        <v>36</v>
      </c>
      <c r="L1331" s="3">
        <f t="shared" si="62"/>
        <v>0.8</v>
      </c>
    </row>
    <row r="1332" spans="1:12" x14ac:dyDescent="0.25">
      <c r="A1332">
        <v>540</v>
      </c>
      <c r="B1332">
        <v>6</v>
      </c>
      <c r="C1332" t="s">
        <v>128</v>
      </c>
      <c r="D1332" t="s">
        <v>1162</v>
      </c>
      <c r="E1332" s="11">
        <v>10</v>
      </c>
      <c r="F1332" s="11">
        <v>18</v>
      </c>
      <c r="G1332">
        <v>3</v>
      </c>
      <c r="H1332">
        <v>47</v>
      </c>
      <c r="I1332" t="s">
        <v>1144</v>
      </c>
      <c r="J1332" s="11">
        <f t="shared" si="60"/>
        <v>24</v>
      </c>
      <c r="K1332" s="11">
        <f t="shared" si="61"/>
        <v>54</v>
      </c>
      <c r="L1332" s="3">
        <f t="shared" si="62"/>
        <v>0.8</v>
      </c>
    </row>
    <row r="1333" spans="1:12" x14ac:dyDescent="0.25">
      <c r="A1333">
        <v>540</v>
      </c>
      <c r="B1333">
        <v>6</v>
      </c>
      <c r="C1333" t="s">
        <v>44</v>
      </c>
      <c r="D1333" t="s">
        <v>1155</v>
      </c>
      <c r="E1333" s="11">
        <v>21</v>
      </c>
      <c r="F1333" s="11">
        <v>35</v>
      </c>
      <c r="G1333">
        <v>2</v>
      </c>
      <c r="H1333">
        <v>35</v>
      </c>
      <c r="I1333" t="s">
        <v>1144</v>
      </c>
      <c r="J1333" s="11">
        <f t="shared" si="60"/>
        <v>28</v>
      </c>
      <c r="K1333" s="11">
        <f t="shared" si="61"/>
        <v>70</v>
      </c>
      <c r="L1333" s="3">
        <f t="shared" si="62"/>
        <v>0.66666666666666674</v>
      </c>
    </row>
    <row r="1334" spans="1:12" x14ac:dyDescent="0.25">
      <c r="A1334">
        <v>541</v>
      </c>
      <c r="B1334">
        <v>19</v>
      </c>
      <c r="C1334" t="s">
        <v>191</v>
      </c>
      <c r="D1334" t="s">
        <v>1154</v>
      </c>
      <c r="E1334" s="11">
        <v>11</v>
      </c>
      <c r="F1334" s="11">
        <v>19</v>
      </c>
      <c r="G1334">
        <v>2</v>
      </c>
      <c r="H1334">
        <v>31</v>
      </c>
      <c r="I1334" t="s">
        <v>1144</v>
      </c>
      <c r="J1334" s="11">
        <f t="shared" si="60"/>
        <v>16</v>
      </c>
      <c r="K1334" s="11">
        <f t="shared" si="61"/>
        <v>38</v>
      </c>
      <c r="L1334" s="3">
        <f t="shared" si="62"/>
        <v>0.72727272727272729</v>
      </c>
    </row>
    <row r="1335" spans="1:12" x14ac:dyDescent="0.25">
      <c r="A1335">
        <v>541</v>
      </c>
      <c r="B1335">
        <v>19</v>
      </c>
      <c r="C1335" t="s">
        <v>450</v>
      </c>
      <c r="D1335" t="s">
        <v>1152</v>
      </c>
      <c r="E1335" s="11">
        <v>20</v>
      </c>
      <c r="F1335" s="11">
        <v>33</v>
      </c>
      <c r="G1335">
        <v>2</v>
      </c>
      <c r="H1335">
        <v>21</v>
      </c>
      <c r="I1335" t="s">
        <v>1144</v>
      </c>
      <c r="J1335" s="11">
        <f t="shared" si="60"/>
        <v>26</v>
      </c>
      <c r="K1335" s="11">
        <f t="shared" si="61"/>
        <v>66</v>
      </c>
      <c r="L1335" s="3">
        <f t="shared" si="62"/>
        <v>0.64999999999999991</v>
      </c>
    </row>
    <row r="1336" spans="1:12" x14ac:dyDescent="0.25">
      <c r="A1336">
        <v>541</v>
      </c>
      <c r="B1336">
        <v>19</v>
      </c>
      <c r="C1336" t="s">
        <v>62</v>
      </c>
      <c r="D1336" t="s">
        <v>1151</v>
      </c>
      <c r="E1336" s="11">
        <v>17</v>
      </c>
      <c r="F1336" s="11">
        <v>29</v>
      </c>
      <c r="G1336">
        <v>1</v>
      </c>
      <c r="H1336">
        <v>35</v>
      </c>
      <c r="I1336" t="s">
        <v>1144</v>
      </c>
      <c r="J1336" s="11">
        <f t="shared" si="60"/>
        <v>12</v>
      </c>
      <c r="K1336" s="11">
        <f t="shared" si="61"/>
        <v>29</v>
      </c>
      <c r="L1336" s="3">
        <f t="shared" si="62"/>
        <v>0.70588235294117641</v>
      </c>
    </row>
    <row r="1337" spans="1:12" x14ac:dyDescent="0.25">
      <c r="A1337">
        <v>541</v>
      </c>
      <c r="B1337">
        <v>19</v>
      </c>
      <c r="C1337" t="s">
        <v>342</v>
      </c>
      <c r="D1337" t="s">
        <v>1160</v>
      </c>
      <c r="E1337" s="11">
        <v>14</v>
      </c>
      <c r="F1337" s="11">
        <v>23</v>
      </c>
      <c r="G1337">
        <v>3</v>
      </c>
      <c r="H1337">
        <v>37</v>
      </c>
      <c r="I1337" t="s">
        <v>1144</v>
      </c>
      <c r="J1337" s="11">
        <f t="shared" si="60"/>
        <v>27</v>
      </c>
      <c r="K1337" s="11">
        <f t="shared" si="61"/>
        <v>69</v>
      </c>
      <c r="L1337" s="3">
        <f t="shared" si="62"/>
        <v>0.64285714285714279</v>
      </c>
    </row>
    <row r="1338" spans="1:12" x14ac:dyDescent="0.25">
      <c r="A1338">
        <v>542</v>
      </c>
      <c r="B1338">
        <v>9</v>
      </c>
      <c r="C1338" t="s">
        <v>88</v>
      </c>
      <c r="D1338" t="s">
        <v>1158</v>
      </c>
      <c r="E1338" s="11">
        <v>20</v>
      </c>
      <c r="F1338" s="11">
        <v>34</v>
      </c>
      <c r="G1338">
        <v>2</v>
      </c>
      <c r="H1338">
        <v>17</v>
      </c>
      <c r="I1338" t="s">
        <v>1146</v>
      </c>
      <c r="J1338" s="11">
        <f t="shared" si="60"/>
        <v>28</v>
      </c>
      <c r="K1338" s="11">
        <f t="shared" si="61"/>
        <v>68</v>
      </c>
      <c r="L1338" s="3">
        <f t="shared" si="62"/>
        <v>0.7</v>
      </c>
    </row>
    <row r="1339" spans="1:12" x14ac:dyDescent="0.25">
      <c r="A1339">
        <v>542</v>
      </c>
      <c r="B1339">
        <v>9</v>
      </c>
      <c r="C1339" t="s">
        <v>267</v>
      </c>
      <c r="D1339" t="s">
        <v>1163</v>
      </c>
      <c r="E1339" s="11">
        <v>15</v>
      </c>
      <c r="F1339" s="11">
        <v>26</v>
      </c>
      <c r="G1339">
        <v>1</v>
      </c>
      <c r="H1339">
        <v>46</v>
      </c>
      <c r="I1339" t="s">
        <v>1144</v>
      </c>
      <c r="J1339" s="11">
        <f t="shared" si="60"/>
        <v>11</v>
      </c>
      <c r="K1339" s="11">
        <f t="shared" si="61"/>
        <v>26</v>
      </c>
      <c r="L1339" s="3">
        <f t="shared" si="62"/>
        <v>0.73333333333333339</v>
      </c>
    </row>
    <row r="1340" spans="1:12" x14ac:dyDescent="0.25">
      <c r="A1340">
        <v>542</v>
      </c>
      <c r="B1340">
        <v>9</v>
      </c>
      <c r="C1340" t="s">
        <v>181</v>
      </c>
      <c r="D1340" t="s">
        <v>1148</v>
      </c>
      <c r="E1340" s="11">
        <v>16</v>
      </c>
      <c r="F1340" s="11">
        <v>27</v>
      </c>
      <c r="G1340">
        <v>2</v>
      </c>
      <c r="H1340">
        <v>52</v>
      </c>
      <c r="I1340" t="s">
        <v>1146</v>
      </c>
      <c r="J1340" s="11">
        <f t="shared" si="60"/>
        <v>22</v>
      </c>
      <c r="K1340" s="11">
        <f t="shared" si="61"/>
        <v>54</v>
      </c>
      <c r="L1340" s="3">
        <f t="shared" si="62"/>
        <v>0.6875</v>
      </c>
    </row>
    <row r="1341" spans="1:12" x14ac:dyDescent="0.25">
      <c r="A1341">
        <v>543</v>
      </c>
      <c r="B1341">
        <v>19</v>
      </c>
      <c r="C1341" t="s">
        <v>68</v>
      </c>
      <c r="D1341" t="s">
        <v>1153</v>
      </c>
      <c r="E1341" s="11">
        <v>16</v>
      </c>
      <c r="F1341" s="11">
        <v>28</v>
      </c>
      <c r="G1341">
        <v>2</v>
      </c>
      <c r="H1341">
        <v>27</v>
      </c>
      <c r="I1341" t="s">
        <v>1146</v>
      </c>
      <c r="J1341" s="11">
        <f t="shared" si="60"/>
        <v>24</v>
      </c>
      <c r="K1341" s="11">
        <f t="shared" si="61"/>
        <v>56</v>
      </c>
      <c r="L1341" s="3">
        <f t="shared" si="62"/>
        <v>0.75</v>
      </c>
    </row>
    <row r="1342" spans="1:12" x14ac:dyDescent="0.25">
      <c r="A1342">
        <v>543</v>
      </c>
      <c r="B1342">
        <v>19</v>
      </c>
      <c r="C1342" t="s">
        <v>181</v>
      </c>
      <c r="D1342" t="s">
        <v>1148</v>
      </c>
      <c r="E1342" s="11">
        <v>16</v>
      </c>
      <c r="F1342" s="11">
        <v>27</v>
      </c>
      <c r="G1342">
        <v>2</v>
      </c>
      <c r="H1342">
        <v>5</v>
      </c>
      <c r="I1342" t="s">
        <v>1144</v>
      </c>
      <c r="J1342" s="11">
        <f t="shared" si="60"/>
        <v>22</v>
      </c>
      <c r="K1342" s="11">
        <f t="shared" si="61"/>
        <v>54</v>
      </c>
      <c r="L1342" s="3">
        <f t="shared" si="62"/>
        <v>0.6875</v>
      </c>
    </row>
    <row r="1343" spans="1:12" x14ac:dyDescent="0.25">
      <c r="A1343">
        <v>543</v>
      </c>
      <c r="B1343">
        <v>19</v>
      </c>
      <c r="C1343" t="s">
        <v>425</v>
      </c>
      <c r="D1343" t="s">
        <v>1156</v>
      </c>
      <c r="E1343" s="11">
        <v>19</v>
      </c>
      <c r="F1343" s="11">
        <v>32</v>
      </c>
      <c r="G1343">
        <v>3</v>
      </c>
      <c r="H1343">
        <v>42</v>
      </c>
      <c r="I1343" t="s">
        <v>1146</v>
      </c>
      <c r="J1343" s="11">
        <f t="shared" si="60"/>
        <v>39</v>
      </c>
      <c r="K1343" s="11">
        <f t="shared" si="61"/>
        <v>96</v>
      </c>
      <c r="L1343" s="3">
        <f t="shared" si="62"/>
        <v>0.68421052631578938</v>
      </c>
    </row>
    <row r="1344" spans="1:12" x14ac:dyDescent="0.25">
      <c r="A1344">
        <v>544</v>
      </c>
      <c r="B1344">
        <v>7</v>
      </c>
      <c r="C1344" t="s">
        <v>44</v>
      </c>
      <c r="D1344" t="s">
        <v>1155</v>
      </c>
      <c r="E1344" s="11">
        <v>21</v>
      </c>
      <c r="F1344" s="11">
        <v>35</v>
      </c>
      <c r="G1344">
        <v>2</v>
      </c>
      <c r="H1344">
        <v>48</v>
      </c>
      <c r="I1344" t="s">
        <v>1144</v>
      </c>
      <c r="J1344" s="11">
        <f t="shared" si="60"/>
        <v>28</v>
      </c>
      <c r="K1344" s="11">
        <f t="shared" si="61"/>
        <v>70</v>
      </c>
      <c r="L1344" s="3">
        <f t="shared" si="62"/>
        <v>0.66666666666666674</v>
      </c>
    </row>
    <row r="1345" spans="1:12" x14ac:dyDescent="0.25">
      <c r="A1345">
        <v>545</v>
      </c>
      <c r="B1345">
        <v>20</v>
      </c>
      <c r="C1345" t="s">
        <v>450</v>
      </c>
      <c r="D1345" t="s">
        <v>1152</v>
      </c>
      <c r="E1345" s="11">
        <v>20</v>
      </c>
      <c r="F1345" s="11">
        <v>33</v>
      </c>
      <c r="G1345">
        <v>3</v>
      </c>
      <c r="H1345">
        <v>57</v>
      </c>
      <c r="I1345" t="s">
        <v>1146</v>
      </c>
      <c r="J1345" s="11">
        <f t="shared" si="60"/>
        <v>39</v>
      </c>
      <c r="K1345" s="11">
        <f t="shared" si="61"/>
        <v>99</v>
      </c>
      <c r="L1345" s="3">
        <f t="shared" si="62"/>
        <v>0.64999999999999991</v>
      </c>
    </row>
    <row r="1346" spans="1:12" x14ac:dyDescent="0.25">
      <c r="A1346">
        <v>545</v>
      </c>
      <c r="B1346">
        <v>20</v>
      </c>
      <c r="C1346" t="s">
        <v>197</v>
      </c>
      <c r="D1346" t="s">
        <v>1147</v>
      </c>
      <c r="E1346" s="11">
        <v>19</v>
      </c>
      <c r="F1346" s="11">
        <v>31</v>
      </c>
      <c r="G1346">
        <v>1</v>
      </c>
      <c r="H1346">
        <v>42</v>
      </c>
      <c r="I1346" t="s">
        <v>1146</v>
      </c>
      <c r="J1346" s="11">
        <f t="shared" si="60"/>
        <v>12</v>
      </c>
      <c r="K1346" s="11">
        <f t="shared" si="61"/>
        <v>31</v>
      </c>
      <c r="L1346" s="3">
        <f t="shared" si="62"/>
        <v>0.63157894736842102</v>
      </c>
    </row>
    <row r="1347" spans="1:12" x14ac:dyDescent="0.25">
      <c r="A1347">
        <v>546</v>
      </c>
      <c r="B1347">
        <v>5</v>
      </c>
      <c r="C1347" t="s">
        <v>425</v>
      </c>
      <c r="D1347" t="s">
        <v>1156</v>
      </c>
      <c r="E1347" s="11">
        <v>19</v>
      </c>
      <c r="F1347" s="11">
        <v>32</v>
      </c>
      <c r="G1347">
        <v>2</v>
      </c>
      <c r="H1347">
        <v>33</v>
      </c>
      <c r="I1347" t="s">
        <v>1146</v>
      </c>
      <c r="J1347" s="11">
        <f t="shared" ref="J1347:J1410" si="63">G1347*(F1347-E1347)</f>
        <v>26</v>
      </c>
      <c r="K1347" s="11">
        <f t="shared" ref="K1347:K1410" si="64">F1347*G1347</f>
        <v>64</v>
      </c>
      <c r="L1347" s="3">
        <f t="shared" ref="L1347:L1410" si="65">(F1347/E1347)-1</f>
        <v>0.68421052631578938</v>
      </c>
    </row>
    <row r="1348" spans="1:12" x14ac:dyDescent="0.25">
      <c r="A1348">
        <v>546</v>
      </c>
      <c r="B1348">
        <v>5</v>
      </c>
      <c r="C1348" t="s">
        <v>68</v>
      </c>
      <c r="D1348" t="s">
        <v>1153</v>
      </c>
      <c r="E1348" s="11">
        <v>16</v>
      </c>
      <c r="F1348" s="11">
        <v>28</v>
      </c>
      <c r="G1348">
        <v>1</v>
      </c>
      <c r="H1348">
        <v>58</v>
      </c>
      <c r="I1348" t="s">
        <v>1146</v>
      </c>
      <c r="J1348" s="11">
        <f t="shared" si="63"/>
        <v>12</v>
      </c>
      <c r="K1348" s="11">
        <f t="shared" si="64"/>
        <v>28</v>
      </c>
      <c r="L1348" s="3">
        <f t="shared" si="65"/>
        <v>0.75</v>
      </c>
    </row>
    <row r="1349" spans="1:12" x14ac:dyDescent="0.25">
      <c r="A1349">
        <v>547</v>
      </c>
      <c r="B1349">
        <v>9</v>
      </c>
      <c r="C1349" t="s">
        <v>197</v>
      </c>
      <c r="D1349" t="s">
        <v>1147</v>
      </c>
      <c r="E1349" s="11">
        <v>19</v>
      </c>
      <c r="F1349" s="11">
        <v>31</v>
      </c>
      <c r="G1349">
        <v>3</v>
      </c>
      <c r="H1349">
        <v>13</v>
      </c>
      <c r="I1349" t="s">
        <v>1144</v>
      </c>
      <c r="J1349" s="11">
        <f t="shared" si="63"/>
        <v>36</v>
      </c>
      <c r="K1349" s="11">
        <f t="shared" si="64"/>
        <v>93</v>
      </c>
      <c r="L1349" s="3">
        <f t="shared" si="65"/>
        <v>0.63157894736842102</v>
      </c>
    </row>
    <row r="1350" spans="1:12" x14ac:dyDescent="0.25">
      <c r="A1350">
        <v>547</v>
      </c>
      <c r="B1350">
        <v>9</v>
      </c>
      <c r="C1350" t="s">
        <v>450</v>
      </c>
      <c r="D1350" t="s">
        <v>1152</v>
      </c>
      <c r="E1350" s="11">
        <v>20</v>
      </c>
      <c r="F1350" s="11">
        <v>33</v>
      </c>
      <c r="G1350">
        <v>3</v>
      </c>
      <c r="H1350">
        <v>54</v>
      </c>
      <c r="I1350" t="s">
        <v>1146</v>
      </c>
      <c r="J1350" s="11">
        <f t="shared" si="63"/>
        <v>39</v>
      </c>
      <c r="K1350" s="11">
        <f t="shared" si="64"/>
        <v>99</v>
      </c>
      <c r="L1350" s="3">
        <f t="shared" si="65"/>
        <v>0.64999999999999991</v>
      </c>
    </row>
    <row r="1351" spans="1:12" x14ac:dyDescent="0.25">
      <c r="A1351">
        <v>547</v>
      </c>
      <c r="B1351">
        <v>9</v>
      </c>
      <c r="C1351" t="s">
        <v>44</v>
      </c>
      <c r="D1351" t="s">
        <v>1155</v>
      </c>
      <c r="E1351" s="11">
        <v>21</v>
      </c>
      <c r="F1351" s="11">
        <v>35</v>
      </c>
      <c r="G1351">
        <v>1</v>
      </c>
      <c r="H1351">
        <v>30</v>
      </c>
      <c r="I1351" t="s">
        <v>1146</v>
      </c>
      <c r="J1351" s="11">
        <f t="shared" si="63"/>
        <v>14</v>
      </c>
      <c r="K1351" s="11">
        <f t="shared" si="64"/>
        <v>35</v>
      </c>
      <c r="L1351" s="3">
        <f t="shared" si="65"/>
        <v>0.66666666666666674</v>
      </c>
    </row>
    <row r="1352" spans="1:12" x14ac:dyDescent="0.25">
      <c r="A1352">
        <v>548</v>
      </c>
      <c r="B1352">
        <v>4</v>
      </c>
      <c r="C1352" t="s">
        <v>88</v>
      </c>
      <c r="D1352" t="s">
        <v>1158</v>
      </c>
      <c r="E1352" s="11">
        <v>20</v>
      </c>
      <c r="F1352" s="11">
        <v>34</v>
      </c>
      <c r="G1352">
        <v>1</v>
      </c>
      <c r="H1352">
        <v>58</v>
      </c>
      <c r="I1352" t="s">
        <v>1146</v>
      </c>
      <c r="J1352" s="11">
        <f t="shared" si="63"/>
        <v>14</v>
      </c>
      <c r="K1352" s="11">
        <f t="shared" si="64"/>
        <v>34</v>
      </c>
      <c r="L1352" s="3">
        <f t="shared" si="65"/>
        <v>0.7</v>
      </c>
    </row>
    <row r="1353" spans="1:12" x14ac:dyDescent="0.25">
      <c r="A1353">
        <v>548</v>
      </c>
      <c r="B1353">
        <v>4</v>
      </c>
      <c r="C1353" t="s">
        <v>197</v>
      </c>
      <c r="D1353" t="s">
        <v>1147</v>
      </c>
      <c r="E1353" s="11">
        <v>19</v>
      </c>
      <c r="F1353" s="11">
        <v>31</v>
      </c>
      <c r="G1353">
        <v>2</v>
      </c>
      <c r="H1353">
        <v>48</v>
      </c>
      <c r="I1353" t="s">
        <v>1146</v>
      </c>
      <c r="J1353" s="11">
        <f t="shared" si="63"/>
        <v>24</v>
      </c>
      <c r="K1353" s="11">
        <f t="shared" si="64"/>
        <v>62</v>
      </c>
      <c r="L1353" s="3">
        <f t="shared" si="65"/>
        <v>0.63157894736842102</v>
      </c>
    </row>
    <row r="1354" spans="1:12" x14ac:dyDescent="0.25">
      <c r="A1354">
        <v>549</v>
      </c>
      <c r="B1354">
        <v>12</v>
      </c>
      <c r="C1354" t="s">
        <v>206</v>
      </c>
      <c r="D1354" t="s">
        <v>1164</v>
      </c>
      <c r="E1354" s="11">
        <v>15</v>
      </c>
      <c r="F1354" s="11">
        <v>25</v>
      </c>
      <c r="G1354">
        <v>1</v>
      </c>
      <c r="H1354">
        <v>19</v>
      </c>
      <c r="I1354" t="s">
        <v>1144</v>
      </c>
      <c r="J1354" s="11">
        <f t="shared" si="63"/>
        <v>10</v>
      </c>
      <c r="K1354" s="11">
        <f t="shared" si="64"/>
        <v>25</v>
      </c>
      <c r="L1354" s="3">
        <f t="shared" si="65"/>
        <v>0.66666666666666674</v>
      </c>
    </row>
    <row r="1355" spans="1:12" x14ac:dyDescent="0.25">
      <c r="A1355">
        <v>549</v>
      </c>
      <c r="B1355">
        <v>12</v>
      </c>
      <c r="C1355" t="s">
        <v>44</v>
      </c>
      <c r="D1355" t="s">
        <v>1155</v>
      </c>
      <c r="E1355" s="11">
        <v>21</v>
      </c>
      <c r="F1355" s="11">
        <v>35</v>
      </c>
      <c r="G1355">
        <v>1</v>
      </c>
      <c r="H1355">
        <v>20</v>
      </c>
      <c r="I1355" t="s">
        <v>1146</v>
      </c>
      <c r="J1355" s="11">
        <f t="shared" si="63"/>
        <v>14</v>
      </c>
      <c r="K1355" s="11">
        <f t="shared" si="64"/>
        <v>35</v>
      </c>
      <c r="L1355" s="3">
        <f t="shared" si="65"/>
        <v>0.66666666666666674</v>
      </c>
    </row>
    <row r="1356" spans="1:12" x14ac:dyDescent="0.25">
      <c r="A1356">
        <v>549</v>
      </c>
      <c r="B1356">
        <v>12</v>
      </c>
      <c r="C1356" t="s">
        <v>88</v>
      </c>
      <c r="D1356" t="s">
        <v>1158</v>
      </c>
      <c r="E1356" s="11">
        <v>20</v>
      </c>
      <c r="F1356" s="11">
        <v>34</v>
      </c>
      <c r="G1356">
        <v>3</v>
      </c>
      <c r="H1356">
        <v>59</v>
      </c>
      <c r="I1356" t="s">
        <v>1144</v>
      </c>
      <c r="J1356" s="11">
        <f t="shared" si="63"/>
        <v>42</v>
      </c>
      <c r="K1356" s="11">
        <f t="shared" si="64"/>
        <v>102</v>
      </c>
      <c r="L1356" s="3">
        <f t="shared" si="65"/>
        <v>0.7</v>
      </c>
    </row>
    <row r="1357" spans="1:12" x14ac:dyDescent="0.25">
      <c r="A1357">
        <v>550</v>
      </c>
      <c r="B1357">
        <v>1</v>
      </c>
      <c r="C1357" t="s">
        <v>111</v>
      </c>
      <c r="D1357" t="s">
        <v>1145</v>
      </c>
      <c r="E1357" s="11">
        <v>18</v>
      </c>
      <c r="F1357" s="11">
        <v>30</v>
      </c>
      <c r="G1357">
        <v>2</v>
      </c>
      <c r="H1357">
        <v>28</v>
      </c>
      <c r="I1357" t="s">
        <v>1146</v>
      </c>
      <c r="J1357" s="11">
        <f t="shared" si="63"/>
        <v>24</v>
      </c>
      <c r="K1357" s="11">
        <f t="shared" si="64"/>
        <v>60</v>
      </c>
      <c r="L1357" s="3">
        <f t="shared" si="65"/>
        <v>0.66666666666666674</v>
      </c>
    </row>
    <row r="1358" spans="1:12" x14ac:dyDescent="0.25">
      <c r="A1358">
        <v>550</v>
      </c>
      <c r="B1358">
        <v>1</v>
      </c>
      <c r="C1358" t="s">
        <v>270</v>
      </c>
      <c r="D1358" t="s">
        <v>1143</v>
      </c>
      <c r="E1358" s="11">
        <v>14</v>
      </c>
      <c r="F1358" s="11">
        <v>24</v>
      </c>
      <c r="G1358">
        <v>1</v>
      </c>
      <c r="H1358">
        <v>5</v>
      </c>
      <c r="I1358" t="s">
        <v>1144</v>
      </c>
      <c r="J1358" s="11">
        <f t="shared" si="63"/>
        <v>10</v>
      </c>
      <c r="K1358" s="11">
        <f t="shared" si="64"/>
        <v>24</v>
      </c>
      <c r="L1358" s="3">
        <f t="shared" si="65"/>
        <v>0.71428571428571419</v>
      </c>
    </row>
    <row r="1359" spans="1:12" x14ac:dyDescent="0.25">
      <c r="A1359">
        <v>550</v>
      </c>
      <c r="B1359">
        <v>1</v>
      </c>
      <c r="C1359" t="s">
        <v>252</v>
      </c>
      <c r="D1359" t="s">
        <v>1159</v>
      </c>
      <c r="E1359" s="11">
        <v>12</v>
      </c>
      <c r="F1359" s="11">
        <v>20</v>
      </c>
      <c r="G1359">
        <v>2</v>
      </c>
      <c r="H1359">
        <v>24</v>
      </c>
      <c r="I1359" t="s">
        <v>1144</v>
      </c>
      <c r="J1359" s="11">
        <f t="shared" si="63"/>
        <v>16</v>
      </c>
      <c r="K1359" s="11">
        <f t="shared" si="64"/>
        <v>40</v>
      </c>
      <c r="L1359" s="3">
        <f t="shared" si="65"/>
        <v>0.66666666666666674</v>
      </c>
    </row>
    <row r="1360" spans="1:12" x14ac:dyDescent="0.25">
      <c r="A1360">
        <v>551</v>
      </c>
      <c r="B1360">
        <v>4</v>
      </c>
      <c r="C1360" t="s">
        <v>111</v>
      </c>
      <c r="D1360" t="s">
        <v>1145</v>
      </c>
      <c r="E1360" s="11">
        <v>18</v>
      </c>
      <c r="F1360" s="11">
        <v>30</v>
      </c>
      <c r="G1360">
        <v>1</v>
      </c>
      <c r="H1360">
        <v>32</v>
      </c>
      <c r="I1360" t="s">
        <v>1146</v>
      </c>
      <c r="J1360" s="11">
        <f t="shared" si="63"/>
        <v>12</v>
      </c>
      <c r="K1360" s="11">
        <f t="shared" si="64"/>
        <v>30</v>
      </c>
      <c r="L1360" s="3">
        <f t="shared" si="65"/>
        <v>0.66666666666666674</v>
      </c>
    </row>
    <row r="1361" spans="1:12" x14ac:dyDescent="0.25">
      <c r="A1361">
        <v>551</v>
      </c>
      <c r="B1361">
        <v>4</v>
      </c>
      <c r="C1361" t="s">
        <v>252</v>
      </c>
      <c r="D1361" t="s">
        <v>1159</v>
      </c>
      <c r="E1361" s="11">
        <v>12</v>
      </c>
      <c r="F1361" s="11">
        <v>20</v>
      </c>
      <c r="G1361">
        <v>3</v>
      </c>
      <c r="H1361">
        <v>11</v>
      </c>
      <c r="I1361" t="s">
        <v>1144</v>
      </c>
      <c r="J1361" s="11">
        <f t="shared" si="63"/>
        <v>24</v>
      </c>
      <c r="K1361" s="11">
        <f t="shared" si="64"/>
        <v>60</v>
      </c>
      <c r="L1361" s="3">
        <f t="shared" si="65"/>
        <v>0.66666666666666674</v>
      </c>
    </row>
    <row r="1362" spans="1:12" x14ac:dyDescent="0.25">
      <c r="A1362">
        <v>551</v>
      </c>
      <c r="B1362">
        <v>4</v>
      </c>
      <c r="C1362" t="s">
        <v>128</v>
      </c>
      <c r="D1362" t="s">
        <v>1162</v>
      </c>
      <c r="E1362" s="11">
        <v>10</v>
      </c>
      <c r="F1362" s="11">
        <v>18</v>
      </c>
      <c r="G1362">
        <v>1</v>
      </c>
      <c r="H1362">
        <v>29</v>
      </c>
      <c r="I1362" t="s">
        <v>1144</v>
      </c>
      <c r="J1362" s="11">
        <f t="shared" si="63"/>
        <v>8</v>
      </c>
      <c r="K1362" s="11">
        <f t="shared" si="64"/>
        <v>18</v>
      </c>
      <c r="L1362" s="3">
        <f t="shared" si="65"/>
        <v>0.8</v>
      </c>
    </row>
    <row r="1363" spans="1:12" x14ac:dyDescent="0.25">
      <c r="A1363">
        <v>551</v>
      </c>
      <c r="B1363">
        <v>4</v>
      </c>
      <c r="C1363" t="s">
        <v>113</v>
      </c>
      <c r="D1363" t="s">
        <v>1161</v>
      </c>
      <c r="E1363" s="11">
        <v>13</v>
      </c>
      <c r="F1363" s="11">
        <v>21</v>
      </c>
      <c r="G1363">
        <v>3</v>
      </c>
      <c r="H1363">
        <v>51</v>
      </c>
      <c r="I1363" t="s">
        <v>1146</v>
      </c>
      <c r="J1363" s="11">
        <f t="shared" si="63"/>
        <v>24</v>
      </c>
      <c r="K1363" s="11">
        <f t="shared" si="64"/>
        <v>63</v>
      </c>
      <c r="L1363" s="3">
        <f t="shared" si="65"/>
        <v>0.61538461538461542</v>
      </c>
    </row>
    <row r="1364" spans="1:12" x14ac:dyDescent="0.25">
      <c r="A1364">
        <v>552</v>
      </c>
      <c r="B1364">
        <v>11</v>
      </c>
      <c r="C1364" t="s">
        <v>76</v>
      </c>
      <c r="D1364" t="s">
        <v>1149</v>
      </c>
      <c r="E1364" s="11">
        <v>25</v>
      </c>
      <c r="F1364" s="11">
        <v>40</v>
      </c>
      <c r="G1364">
        <v>3</v>
      </c>
      <c r="H1364">
        <v>26</v>
      </c>
      <c r="I1364" t="s">
        <v>1146</v>
      </c>
      <c r="J1364" s="11">
        <f t="shared" si="63"/>
        <v>45</v>
      </c>
      <c r="K1364" s="11">
        <f t="shared" si="64"/>
        <v>120</v>
      </c>
      <c r="L1364" s="3">
        <f t="shared" si="65"/>
        <v>0.60000000000000009</v>
      </c>
    </row>
    <row r="1365" spans="1:12" x14ac:dyDescent="0.25">
      <c r="A1365">
        <v>552</v>
      </c>
      <c r="B1365">
        <v>11</v>
      </c>
      <c r="C1365" t="s">
        <v>113</v>
      </c>
      <c r="D1365" t="s">
        <v>1161</v>
      </c>
      <c r="E1365" s="11">
        <v>13</v>
      </c>
      <c r="F1365" s="11">
        <v>21</v>
      </c>
      <c r="G1365">
        <v>3</v>
      </c>
      <c r="H1365">
        <v>57</v>
      </c>
      <c r="I1365" t="s">
        <v>1146</v>
      </c>
      <c r="J1365" s="11">
        <f t="shared" si="63"/>
        <v>24</v>
      </c>
      <c r="K1365" s="11">
        <f t="shared" si="64"/>
        <v>63</v>
      </c>
      <c r="L1365" s="3">
        <f t="shared" si="65"/>
        <v>0.61538461538461542</v>
      </c>
    </row>
    <row r="1366" spans="1:12" x14ac:dyDescent="0.25">
      <c r="A1366">
        <v>552</v>
      </c>
      <c r="B1366">
        <v>11</v>
      </c>
      <c r="C1366" t="s">
        <v>252</v>
      </c>
      <c r="D1366" t="s">
        <v>1159</v>
      </c>
      <c r="E1366" s="11">
        <v>12</v>
      </c>
      <c r="F1366" s="11">
        <v>20</v>
      </c>
      <c r="G1366">
        <v>3</v>
      </c>
      <c r="H1366">
        <v>32</v>
      </c>
      <c r="I1366" t="s">
        <v>1146</v>
      </c>
      <c r="J1366" s="11">
        <f t="shared" si="63"/>
        <v>24</v>
      </c>
      <c r="K1366" s="11">
        <f t="shared" si="64"/>
        <v>60</v>
      </c>
      <c r="L1366" s="3">
        <f t="shared" si="65"/>
        <v>0.66666666666666674</v>
      </c>
    </row>
    <row r="1367" spans="1:12" x14ac:dyDescent="0.25">
      <c r="A1367">
        <v>553</v>
      </c>
      <c r="B1367">
        <v>14</v>
      </c>
      <c r="C1367" t="s">
        <v>111</v>
      </c>
      <c r="D1367" t="s">
        <v>1145</v>
      </c>
      <c r="E1367" s="11">
        <v>18</v>
      </c>
      <c r="F1367" s="11">
        <v>30</v>
      </c>
      <c r="G1367">
        <v>3</v>
      </c>
      <c r="H1367">
        <v>26</v>
      </c>
      <c r="I1367" t="s">
        <v>1146</v>
      </c>
      <c r="J1367" s="11">
        <f t="shared" si="63"/>
        <v>36</v>
      </c>
      <c r="K1367" s="11">
        <f t="shared" si="64"/>
        <v>90</v>
      </c>
      <c r="L1367" s="3">
        <f t="shared" si="65"/>
        <v>0.66666666666666674</v>
      </c>
    </row>
    <row r="1368" spans="1:12" x14ac:dyDescent="0.25">
      <c r="A1368">
        <v>553</v>
      </c>
      <c r="B1368">
        <v>14</v>
      </c>
      <c r="C1368" t="s">
        <v>206</v>
      </c>
      <c r="D1368" t="s">
        <v>1164</v>
      </c>
      <c r="E1368" s="11">
        <v>15</v>
      </c>
      <c r="F1368" s="11">
        <v>25</v>
      </c>
      <c r="G1368">
        <v>2</v>
      </c>
      <c r="H1368">
        <v>56</v>
      </c>
      <c r="I1368" t="s">
        <v>1144</v>
      </c>
      <c r="J1368" s="11">
        <f t="shared" si="63"/>
        <v>20</v>
      </c>
      <c r="K1368" s="11">
        <f t="shared" si="64"/>
        <v>50</v>
      </c>
      <c r="L1368" s="3">
        <f t="shared" si="65"/>
        <v>0.66666666666666674</v>
      </c>
    </row>
    <row r="1369" spans="1:12" x14ac:dyDescent="0.25">
      <c r="A1369">
        <v>553</v>
      </c>
      <c r="B1369">
        <v>14</v>
      </c>
      <c r="C1369" t="s">
        <v>346</v>
      </c>
      <c r="D1369" t="s">
        <v>1157</v>
      </c>
      <c r="E1369" s="11">
        <v>13</v>
      </c>
      <c r="F1369" s="11">
        <v>22</v>
      </c>
      <c r="G1369">
        <v>2</v>
      </c>
      <c r="H1369">
        <v>54</v>
      </c>
      <c r="I1369" t="s">
        <v>1144</v>
      </c>
      <c r="J1369" s="11">
        <f t="shared" si="63"/>
        <v>18</v>
      </c>
      <c r="K1369" s="11">
        <f t="shared" si="64"/>
        <v>44</v>
      </c>
      <c r="L1369" s="3">
        <f t="shared" si="65"/>
        <v>0.69230769230769229</v>
      </c>
    </row>
    <row r="1370" spans="1:12" x14ac:dyDescent="0.25">
      <c r="A1370">
        <v>553</v>
      </c>
      <c r="B1370">
        <v>14</v>
      </c>
      <c r="C1370" t="s">
        <v>191</v>
      </c>
      <c r="D1370" t="s">
        <v>1154</v>
      </c>
      <c r="E1370" s="11">
        <v>11</v>
      </c>
      <c r="F1370" s="11">
        <v>19</v>
      </c>
      <c r="G1370">
        <v>1</v>
      </c>
      <c r="H1370">
        <v>42</v>
      </c>
      <c r="I1370" t="s">
        <v>1146</v>
      </c>
      <c r="J1370" s="11">
        <f t="shared" si="63"/>
        <v>8</v>
      </c>
      <c r="K1370" s="11">
        <f t="shared" si="64"/>
        <v>19</v>
      </c>
      <c r="L1370" s="3">
        <f t="shared" si="65"/>
        <v>0.72727272727272729</v>
      </c>
    </row>
    <row r="1371" spans="1:12" x14ac:dyDescent="0.25">
      <c r="A1371">
        <v>554</v>
      </c>
      <c r="B1371">
        <v>10</v>
      </c>
      <c r="C1371" t="s">
        <v>342</v>
      </c>
      <c r="D1371" t="s">
        <v>1160</v>
      </c>
      <c r="E1371" s="11">
        <v>14</v>
      </c>
      <c r="F1371" s="11">
        <v>23</v>
      </c>
      <c r="G1371">
        <v>2</v>
      </c>
      <c r="H1371">
        <v>55</v>
      </c>
      <c r="I1371" t="s">
        <v>1146</v>
      </c>
      <c r="J1371" s="11">
        <f t="shared" si="63"/>
        <v>18</v>
      </c>
      <c r="K1371" s="11">
        <f t="shared" si="64"/>
        <v>46</v>
      </c>
      <c r="L1371" s="3">
        <f t="shared" si="65"/>
        <v>0.64285714285714279</v>
      </c>
    </row>
    <row r="1372" spans="1:12" x14ac:dyDescent="0.25">
      <c r="A1372">
        <v>554</v>
      </c>
      <c r="B1372">
        <v>10</v>
      </c>
      <c r="C1372" t="s">
        <v>76</v>
      </c>
      <c r="D1372" t="s">
        <v>1149</v>
      </c>
      <c r="E1372" s="11">
        <v>25</v>
      </c>
      <c r="F1372" s="11">
        <v>40</v>
      </c>
      <c r="G1372">
        <v>3</v>
      </c>
      <c r="H1372">
        <v>16</v>
      </c>
      <c r="I1372" t="s">
        <v>1144</v>
      </c>
      <c r="J1372" s="11">
        <f t="shared" si="63"/>
        <v>45</v>
      </c>
      <c r="K1372" s="11">
        <f t="shared" si="64"/>
        <v>120</v>
      </c>
      <c r="L1372" s="3">
        <f t="shared" si="65"/>
        <v>0.60000000000000009</v>
      </c>
    </row>
    <row r="1373" spans="1:12" x14ac:dyDescent="0.25">
      <c r="A1373">
        <v>555</v>
      </c>
      <c r="B1373">
        <v>20</v>
      </c>
      <c r="C1373" t="s">
        <v>111</v>
      </c>
      <c r="D1373" t="s">
        <v>1145</v>
      </c>
      <c r="E1373" s="11">
        <v>18</v>
      </c>
      <c r="F1373" s="11">
        <v>30</v>
      </c>
      <c r="G1373">
        <v>1</v>
      </c>
      <c r="H1373">
        <v>46</v>
      </c>
      <c r="I1373" t="s">
        <v>1144</v>
      </c>
      <c r="J1373" s="11">
        <f t="shared" si="63"/>
        <v>12</v>
      </c>
      <c r="K1373" s="11">
        <f t="shared" si="64"/>
        <v>30</v>
      </c>
      <c r="L1373" s="3">
        <f t="shared" si="65"/>
        <v>0.66666666666666674</v>
      </c>
    </row>
    <row r="1374" spans="1:12" x14ac:dyDescent="0.25">
      <c r="A1374">
        <v>556</v>
      </c>
      <c r="B1374">
        <v>9</v>
      </c>
      <c r="C1374" t="s">
        <v>346</v>
      </c>
      <c r="D1374" t="s">
        <v>1157</v>
      </c>
      <c r="E1374" s="11">
        <v>13</v>
      </c>
      <c r="F1374" s="11">
        <v>22</v>
      </c>
      <c r="G1374">
        <v>1</v>
      </c>
      <c r="H1374">
        <v>36</v>
      </c>
      <c r="I1374" t="s">
        <v>1144</v>
      </c>
      <c r="J1374" s="11">
        <f t="shared" si="63"/>
        <v>9</v>
      </c>
      <c r="K1374" s="11">
        <f t="shared" si="64"/>
        <v>22</v>
      </c>
      <c r="L1374" s="3">
        <f t="shared" si="65"/>
        <v>0.69230769230769229</v>
      </c>
    </row>
    <row r="1375" spans="1:12" x14ac:dyDescent="0.25">
      <c r="A1375">
        <v>556</v>
      </c>
      <c r="B1375">
        <v>9</v>
      </c>
      <c r="C1375" t="s">
        <v>128</v>
      </c>
      <c r="D1375" t="s">
        <v>1162</v>
      </c>
      <c r="E1375" s="11">
        <v>10</v>
      </c>
      <c r="F1375" s="11">
        <v>18</v>
      </c>
      <c r="G1375">
        <v>3</v>
      </c>
      <c r="H1375">
        <v>30</v>
      </c>
      <c r="I1375" t="s">
        <v>1146</v>
      </c>
      <c r="J1375" s="11">
        <f t="shared" si="63"/>
        <v>24</v>
      </c>
      <c r="K1375" s="11">
        <f t="shared" si="64"/>
        <v>54</v>
      </c>
      <c r="L1375" s="3">
        <f t="shared" si="65"/>
        <v>0.8</v>
      </c>
    </row>
    <row r="1376" spans="1:12" x14ac:dyDescent="0.25">
      <c r="A1376">
        <v>557</v>
      </c>
      <c r="B1376">
        <v>7</v>
      </c>
      <c r="C1376" t="s">
        <v>425</v>
      </c>
      <c r="D1376" t="s">
        <v>1156</v>
      </c>
      <c r="E1376" s="11">
        <v>19</v>
      </c>
      <c r="F1376" s="11">
        <v>32</v>
      </c>
      <c r="G1376">
        <v>2</v>
      </c>
      <c r="H1376">
        <v>47</v>
      </c>
      <c r="I1376" t="s">
        <v>1146</v>
      </c>
      <c r="J1376" s="11">
        <f t="shared" si="63"/>
        <v>26</v>
      </c>
      <c r="K1376" s="11">
        <f t="shared" si="64"/>
        <v>64</v>
      </c>
      <c r="L1376" s="3">
        <f t="shared" si="65"/>
        <v>0.68421052631578938</v>
      </c>
    </row>
    <row r="1377" spans="1:12" x14ac:dyDescent="0.25">
      <c r="A1377">
        <v>557</v>
      </c>
      <c r="B1377">
        <v>7</v>
      </c>
      <c r="C1377" t="s">
        <v>113</v>
      </c>
      <c r="D1377" t="s">
        <v>1161</v>
      </c>
      <c r="E1377" s="11">
        <v>13</v>
      </c>
      <c r="F1377" s="11">
        <v>21</v>
      </c>
      <c r="G1377">
        <v>3</v>
      </c>
      <c r="H1377">
        <v>22</v>
      </c>
      <c r="I1377" t="s">
        <v>1146</v>
      </c>
      <c r="J1377" s="11">
        <f t="shared" si="63"/>
        <v>24</v>
      </c>
      <c r="K1377" s="11">
        <f t="shared" si="64"/>
        <v>63</v>
      </c>
      <c r="L1377" s="3">
        <f t="shared" si="65"/>
        <v>0.61538461538461542</v>
      </c>
    </row>
    <row r="1378" spans="1:12" x14ac:dyDescent="0.25">
      <c r="A1378">
        <v>557</v>
      </c>
      <c r="B1378">
        <v>7</v>
      </c>
      <c r="C1378" t="s">
        <v>206</v>
      </c>
      <c r="D1378" t="s">
        <v>1164</v>
      </c>
      <c r="E1378" s="11">
        <v>15</v>
      </c>
      <c r="F1378" s="11">
        <v>25</v>
      </c>
      <c r="G1378">
        <v>2</v>
      </c>
      <c r="H1378">
        <v>38</v>
      </c>
      <c r="I1378" t="s">
        <v>1144</v>
      </c>
      <c r="J1378" s="11">
        <f t="shared" si="63"/>
        <v>20</v>
      </c>
      <c r="K1378" s="11">
        <f t="shared" si="64"/>
        <v>50</v>
      </c>
      <c r="L1378" s="3">
        <f t="shared" si="65"/>
        <v>0.66666666666666674</v>
      </c>
    </row>
    <row r="1379" spans="1:12" x14ac:dyDescent="0.25">
      <c r="A1379">
        <v>558</v>
      </c>
      <c r="B1379">
        <v>6</v>
      </c>
      <c r="C1379" t="s">
        <v>425</v>
      </c>
      <c r="D1379" t="s">
        <v>1156</v>
      </c>
      <c r="E1379" s="11">
        <v>19</v>
      </c>
      <c r="F1379" s="11">
        <v>32</v>
      </c>
      <c r="G1379">
        <v>3</v>
      </c>
      <c r="H1379">
        <v>56</v>
      </c>
      <c r="I1379" t="s">
        <v>1144</v>
      </c>
      <c r="J1379" s="11">
        <f t="shared" si="63"/>
        <v>39</v>
      </c>
      <c r="K1379" s="11">
        <f t="shared" si="64"/>
        <v>96</v>
      </c>
      <c r="L1379" s="3">
        <f t="shared" si="65"/>
        <v>0.68421052631578938</v>
      </c>
    </row>
    <row r="1380" spans="1:12" x14ac:dyDescent="0.25">
      <c r="A1380">
        <v>558</v>
      </c>
      <c r="B1380">
        <v>6</v>
      </c>
      <c r="C1380" t="s">
        <v>206</v>
      </c>
      <c r="D1380" t="s">
        <v>1164</v>
      </c>
      <c r="E1380" s="11">
        <v>15</v>
      </c>
      <c r="F1380" s="11">
        <v>25</v>
      </c>
      <c r="G1380">
        <v>2</v>
      </c>
      <c r="H1380">
        <v>54</v>
      </c>
      <c r="I1380" t="s">
        <v>1146</v>
      </c>
      <c r="J1380" s="11">
        <f t="shared" si="63"/>
        <v>20</v>
      </c>
      <c r="K1380" s="11">
        <f t="shared" si="64"/>
        <v>50</v>
      </c>
      <c r="L1380" s="3">
        <f t="shared" si="65"/>
        <v>0.66666666666666674</v>
      </c>
    </row>
    <row r="1381" spans="1:12" x14ac:dyDescent="0.25">
      <c r="A1381">
        <v>558</v>
      </c>
      <c r="B1381">
        <v>6</v>
      </c>
      <c r="C1381" t="s">
        <v>450</v>
      </c>
      <c r="D1381" t="s">
        <v>1152</v>
      </c>
      <c r="E1381" s="11">
        <v>20</v>
      </c>
      <c r="F1381" s="11">
        <v>33</v>
      </c>
      <c r="G1381">
        <v>1</v>
      </c>
      <c r="H1381">
        <v>57</v>
      </c>
      <c r="I1381" t="s">
        <v>1144</v>
      </c>
      <c r="J1381" s="11">
        <f t="shared" si="63"/>
        <v>13</v>
      </c>
      <c r="K1381" s="11">
        <f t="shared" si="64"/>
        <v>33</v>
      </c>
      <c r="L1381" s="3">
        <f t="shared" si="65"/>
        <v>0.64999999999999991</v>
      </c>
    </row>
    <row r="1382" spans="1:12" x14ac:dyDescent="0.25">
      <c r="A1382">
        <v>559</v>
      </c>
      <c r="B1382">
        <v>11</v>
      </c>
      <c r="C1382" t="s">
        <v>450</v>
      </c>
      <c r="D1382" t="s">
        <v>1152</v>
      </c>
      <c r="E1382" s="11">
        <v>20</v>
      </c>
      <c r="F1382" s="11">
        <v>33</v>
      </c>
      <c r="G1382">
        <v>3</v>
      </c>
      <c r="H1382">
        <v>41</v>
      </c>
      <c r="I1382" t="s">
        <v>1146</v>
      </c>
      <c r="J1382" s="11">
        <f t="shared" si="63"/>
        <v>39</v>
      </c>
      <c r="K1382" s="11">
        <f t="shared" si="64"/>
        <v>99</v>
      </c>
      <c r="L1382" s="3">
        <f t="shared" si="65"/>
        <v>0.64999999999999991</v>
      </c>
    </row>
    <row r="1383" spans="1:12" x14ac:dyDescent="0.25">
      <c r="A1383">
        <v>560</v>
      </c>
      <c r="B1383">
        <v>6</v>
      </c>
      <c r="C1383" t="s">
        <v>128</v>
      </c>
      <c r="D1383" t="s">
        <v>1162</v>
      </c>
      <c r="E1383" s="11">
        <v>10</v>
      </c>
      <c r="F1383" s="11">
        <v>18</v>
      </c>
      <c r="G1383">
        <v>2</v>
      </c>
      <c r="H1383">
        <v>36</v>
      </c>
      <c r="I1383" t="s">
        <v>1146</v>
      </c>
      <c r="J1383" s="11">
        <f t="shared" si="63"/>
        <v>16</v>
      </c>
      <c r="K1383" s="11">
        <f t="shared" si="64"/>
        <v>36</v>
      </c>
      <c r="L1383" s="3">
        <f t="shared" si="65"/>
        <v>0.8</v>
      </c>
    </row>
    <row r="1384" spans="1:12" x14ac:dyDescent="0.25">
      <c r="A1384">
        <v>560</v>
      </c>
      <c r="B1384">
        <v>6</v>
      </c>
      <c r="C1384" t="s">
        <v>206</v>
      </c>
      <c r="D1384" t="s">
        <v>1164</v>
      </c>
      <c r="E1384" s="11">
        <v>15</v>
      </c>
      <c r="F1384" s="11">
        <v>25</v>
      </c>
      <c r="G1384">
        <v>3</v>
      </c>
      <c r="H1384">
        <v>12</v>
      </c>
      <c r="I1384" t="s">
        <v>1146</v>
      </c>
      <c r="J1384" s="11">
        <f t="shared" si="63"/>
        <v>30</v>
      </c>
      <c r="K1384" s="11">
        <f t="shared" si="64"/>
        <v>75</v>
      </c>
      <c r="L1384" s="3">
        <f t="shared" si="65"/>
        <v>0.66666666666666674</v>
      </c>
    </row>
    <row r="1385" spans="1:12" x14ac:dyDescent="0.25">
      <c r="A1385">
        <v>561</v>
      </c>
      <c r="B1385">
        <v>4</v>
      </c>
      <c r="C1385" t="s">
        <v>128</v>
      </c>
      <c r="D1385" t="s">
        <v>1162</v>
      </c>
      <c r="E1385" s="11">
        <v>10</v>
      </c>
      <c r="F1385" s="11">
        <v>18</v>
      </c>
      <c r="G1385">
        <v>1</v>
      </c>
      <c r="H1385">
        <v>56</v>
      </c>
      <c r="I1385" t="s">
        <v>1146</v>
      </c>
      <c r="J1385" s="11">
        <f t="shared" si="63"/>
        <v>8</v>
      </c>
      <c r="K1385" s="11">
        <f t="shared" si="64"/>
        <v>18</v>
      </c>
      <c r="L1385" s="3">
        <f t="shared" si="65"/>
        <v>0.8</v>
      </c>
    </row>
    <row r="1386" spans="1:12" x14ac:dyDescent="0.25">
      <c r="A1386">
        <v>561</v>
      </c>
      <c r="B1386">
        <v>4</v>
      </c>
      <c r="C1386" t="s">
        <v>342</v>
      </c>
      <c r="D1386" t="s">
        <v>1160</v>
      </c>
      <c r="E1386" s="11">
        <v>14</v>
      </c>
      <c r="F1386" s="11">
        <v>23</v>
      </c>
      <c r="G1386">
        <v>2</v>
      </c>
      <c r="H1386">
        <v>8</v>
      </c>
      <c r="I1386" t="s">
        <v>1146</v>
      </c>
      <c r="J1386" s="11">
        <f t="shared" si="63"/>
        <v>18</v>
      </c>
      <c r="K1386" s="11">
        <f t="shared" si="64"/>
        <v>46</v>
      </c>
      <c r="L1386" s="3">
        <f t="shared" si="65"/>
        <v>0.64285714285714279</v>
      </c>
    </row>
    <row r="1387" spans="1:12" x14ac:dyDescent="0.25">
      <c r="A1387">
        <v>562</v>
      </c>
      <c r="B1387">
        <v>20</v>
      </c>
      <c r="C1387" t="s">
        <v>76</v>
      </c>
      <c r="D1387" t="s">
        <v>1149</v>
      </c>
      <c r="E1387" s="11">
        <v>25</v>
      </c>
      <c r="F1387" s="11">
        <v>40</v>
      </c>
      <c r="G1387">
        <v>3</v>
      </c>
      <c r="H1387">
        <v>41</v>
      </c>
      <c r="I1387" t="s">
        <v>1144</v>
      </c>
      <c r="J1387" s="11">
        <f t="shared" si="63"/>
        <v>45</v>
      </c>
      <c r="K1387" s="11">
        <f t="shared" si="64"/>
        <v>120</v>
      </c>
      <c r="L1387" s="3">
        <f t="shared" si="65"/>
        <v>0.60000000000000009</v>
      </c>
    </row>
    <row r="1388" spans="1:12" x14ac:dyDescent="0.25">
      <c r="A1388">
        <v>562</v>
      </c>
      <c r="B1388">
        <v>20</v>
      </c>
      <c r="C1388" t="s">
        <v>62</v>
      </c>
      <c r="D1388" t="s">
        <v>1151</v>
      </c>
      <c r="E1388" s="11">
        <v>17</v>
      </c>
      <c r="F1388" s="11">
        <v>29</v>
      </c>
      <c r="G1388">
        <v>2</v>
      </c>
      <c r="H1388">
        <v>7</v>
      </c>
      <c r="I1388" t="s">
        <v>1144</v>
      </c>
      <c r="J1388" s="11">
        <f t="shared" si="63"/>
        <v>24</v>
      </c>
      <c r="K1388" s="11">
        <f t="shared" si="64"/>
        <v>58</v>
      </c>
      <c r="L1388" s="3">
        <f t="shared" si="65"/>
        <v>0.70588235294117641</v>
      </c>
    </row>
    <row r="1389" spans="1:12" x14ac:dyDescent="0.25">
      <c r="A1389">
        <v>562</v>
      </c>
      <c r="B1389">
        <v>20</v>
      </c>
      <c r="C1389" t="s">
        <v>270</v>
      </c>
      <c r="D1389" t="s">
        <v>1143</v>
      </c>
      <c r="E1389" s="11">
        <v>14</v>
      </c>
      <c r="F1389" s="11">
        <v>24</v>
      </c>
      <c r="G1389">
        <v>2</v>
      </c>
      <c r="H1389">
        <v>22</v>
      </c>
      <c r="I1389" t="s">
        <v>1144</v>
      </c>
      <c r="J1389" s="11">
        <f t="shared" si="63"/>
        <v>20</v>
      </c>
      <c r="K1389" s="11">
        <f t="shared" si="64"/>
        <v>48</v>
      </c>
      <c r="L1389" s="3">
        <f t="shared" si="65"/>
        <v>0.71428571428571419</v>
      </c>
    </row>
    <row r="1390" spans="1:12" x14ac:dyDescent="0.25">
      <c r="A1390">
        <v>562</v>
      </c>
      <c r="B1390">
        <v>20</v>
      </c>
      <c r="C1390" t="s">
        <v>197</v>
      </c>
      <c r="D1390" t="s">
        <v>1147</v>
      </c>
      <c r="E1390" s="11">
        <v>19</v>
      </c>
      <c r="F1390" s="11">
        <v>31</v>
      </c>
      <c r="G1390">
        <v>2</v>
      </c>
      <c r="H1390">
        <v>42</v>
      </c>
      <c r="I1390" t="s">
        <v>1146</v>
      </c>
      <c r="J1390" s="11">
        <f t="shared" si="63"/>
        <v>24</v>
      </c>
      <c r="K1390" s="11">
        <f t="shared" si="64"/>
        <v>62</v>
      </c>
      <c r="L1390" s="3">
        <f t="shared" si="65"/>
        <v>0.63157894736842102</v>
      </c>
    </row>
    <row r="1391" spans="1:12" x14ac:dyDescent="0.25">
      <c r="A1391">
        <v>563</v>
      </c>
      <c r="B1391">
        <v>12</v>
      </c>
      <c r="C1391" t="s">
        <v>181</v>
      </c>
      <c r="D1391" t="s">
        <v>1148</v>
      </c>
      <c r="E1391" s="11">
        <v>16</v>
      </c>
      <c r="F1391" s="11">
        <v>27</v>
      </c>
      <c r="G1391">
        <v>2</v>
      </c>
      <c r="H1391">
        <v>37</v>
      </c>
      <c r="I1391" t="s">
        <v>1146</v>
      </c>
      <c r="J1391" s="11">
        <f t="shared" si="63"/>
        <v>22</v>
      </c>
      <c r="K1391" s="11">
        <f t="shared" si="64"/>
        <v>54</v>
      </c>
      <c r="L1391" s="3">
        <f t="shared" si="65"/>
        <v>0.6875</v>
      </c>
    </row>
    <row r="1392" spans="1:12" x14ac:dyDescent="0.25">
      <c r="A1392">
        <v>564</v>
      </c>
      <c r="B1392">
        <v>9</v>
      </c>
      <c r="C1392" t="s">
        <v>117</v>
      </c>
      <c r="D1392" t="s">
        <v>1150</v>
      </c>
      <c r="E1392" s="11">
        <v>22</v>
      </c>
      <c r="F1392" s="11">
        <v>36</v>
      </c>
      <c r="G1392">
        <v>1</v>
      </c>
      <c r="H1392">
        <v>7</v>
      </c>
      <c r="I1392" t="s">
        <v>1146</v>
      </c>
      <c r="J1392" s="11">
        <f t="shared" si="63"/>
        <v>14</v>
      </c>
      <c r="K1392" s="11">
        <f t="shared" si="64"/>
        <v>36</v>
      </c>
      <c r="L1392" s="3">
        <f t="shared" si="65"/>
        <v>0.63636363636363646</v>
      </c>
    </row>
    <row r="1393" spans="1:12" x14ac:dyDescent="0.25">
      <c r="A1393">
        <v>564</v>
      </c>
      <c r="B1393">
        <v>9</v>
      </c>
      <c r="C1393" t="s">
        <v>76</v>
      </c>
      <c r="D1393" t="s">
        <v>1149</v>
      </c>
      <c r="E1393" s="11">
        <v>25</v>
      </c>
      <c r="F1393" s="11">
        <v>40</v>
      </c>
      <c r="G1393">
        <v>2</v>
      </c>
      <c r="H1393">
        <v>36</v>
      </c>
      <c r="I1393" t="s">
        <v>1146</v>
      </c>
      <c r="J1393" s="11">
        <f t="shared" si="63"/>
        <v>30</v>
      </c>
      <c r="K1393" s="11">
        <f t="shared" si="64"/>
        <v>80</v>
      </c>
      <c r="L1393" s="3">
        <f t="shared" si="65"/>
        <v>0.60000000000000009</v>
      </c>
    </row>
    <row r="1394" spans="1:12" x14ac:dyDescent="0.25">
      <c r="A1394">
        <v>564</v>
      </c>
      <c r="B1394">
        <v>9</v>
      </c>
      <c r="C1394" t="s">
        <v>252</v>
      </c>
      <c r="D1394" t="s">
        <v>1159</v>
      </c>
      <c r="E1394" s="11">
        <v>12</v>
      </c>
      <c r="F1394" s="11">
        <v>20</v>
      </c>
      <c r="G1394">
        <v>2</v>
      </c>
      <c r="H1394">
        <v>11</v>
      </c>
      <c r="I1394" t="s">
        <v>1146</v>
      </c>
      <c r="J1394" s="11">
        <f t="shared" si="63"/>
        <v>16</v>
      </c>
      <c r="K1394" s="11">
        <f t="shared" si="64"/>
        <v>40</v>
      </c>
      <c r="L1394" s="3">
        <f t="shared" si="65"/>
        <v>0.66666666666666674</v>
      </c>
    </row>
    <row r="1395" spans="1:12" x14ac:dyDescent="0.25">
      <c r="A1395">
        <v>565</v>
      </c>
      <c r="B1395">
        <v>3</v>
      </c>
      <c r="C1395" t="s">
        <v>425</v>
      </c>
      <c r="D1395" t="s">
        <v>1156</v>
      </c>
      <c r="E1395" s="11">
        <v>19</v>
      </c>
      <c r="F1395" s="11">
        <v>32</v>
      </c>
      <c r="G1395">
        <v>3</v>
      </c>
      <c r="H1395">
        <v>19</v>
      </c>
      <c r="I1395" t="s">
        <v>1144</v>
      </c>
      <c r="J1395" s="11">
        <f t="shared" si="63"/>
        <v>39</v>
      </c>
      <c r="K1395" s="11">
        <f t="shared" si="64"/>
        <v>96</v>
      </c>
      <c r="L1395" s="3">
        <f t="shared" si="65"/>
        <v>0.68421052631578938</v>
      </c>
    </row>
    <row r="1396" spans="1:12" x14ac:dyDescent="0.25">
      <c r="A1396">
        <v>565</v>
      </c>
      <c r="B1396">
        <v>3</v>
      </c>
      <c r="C1396" t="s">
        <v>128</v>
      </c>
      <c r="D1396" t="s">
        <v>1162</v>
      </c>
      <c r="E1396" s="11">
        <v>10</v>
      </c>
      <c r="F1396" s="11">
        <v>18</v>
      </c>
      <c r="G1396">
        <v>3</v>
      </c>
      <c r="H1396">
        <v>53</v>
      </c>
      <c r="I1396" t="s">
        <v>1146</v>
      </c>
      <c r="J1396" s="11">
        <f t="shared" si="63"/>
        <v>24</v>
      </c>
      <c r="K1396" s="11">
        <f t="shared" si="64"/>
        <v>54</v>
      </c>
      <c r="L1396" s="3">
        <f t="shared" si="65"/>
        <v>0.8</v>
      </c>
    </row>
    <row r="1397" spans="1:12" x14ac:dyDescent="0.25">
      <c r="A1397">
        <v>565</v>
      </c>
      <c r="B1397">
        <v>3</v>
      </c>
      <c r="C1397" t="s">
        <v>450</v>
      </c>
      <c r="D1397" t="s">
        <v>1152</v>
      </c>
      <c r="E1397" s="11">
        <v>20</v>
      </c>
      <c r="F1397" s="11">
        <v>33</v>
      </c>
      <c r="G1397">
        <v>2</v>
      </c>
      <c r="H1397">
        <v>21</v>
      </c>
      <c r="I1397" t="s">
        <v>1146</v>
      </c>
      <c r="J1397" s="11">
        <f t="shared" si="63"/>
        <v>26</v>
      </c>
      <c r="K1397" s="11">
        <f t="shared" si="64"/>
        <v>66</v>
      </c>
      <c r="L1397" s="3">
        <f t="shared" si="65"/>
        <v>0.64999999999999991</v>
      </c>
    </row>
    <row r="1398" spans="1:12" x14ac:dyDescent="0.25">
      <c r="A1398">
        <v>565</v>
      </c>
      <c r="B1398">
        <v>3</v>
      </c>
      <c r="C1398" t="s">
        <v>44</v>
      </c>
      <c r="D1398" t="s">
        <v>1155</v>
      </c>
      <c r="E1398" s="11">
        <v>21</v>
      </c>
      <c r="F1398" s="11">
        <v>35</v>
      </c>
      <c r="G1398">
        <v>1</v>
      </c>
      <c r="H1398">
        <v>5</v>
      </c>
      <c r="I1398" t="s">
        <v>1146</v>
      </c>
      <c r="J1398" s="11">
        <f t="shared" si="63"/>
        <v>14</v>
      </c>
      <c r="K1398" s="11">
        <f t="shared" si="64"/>
        <v>35</v>
      </c>
      <c r="L1398" s="3">
        <f t="shared" si="65"/>
        <v>0.66666666666666674</v>
      </c>
    </row>
    <row r="1399" spans="1:12" x14ac:dyDescent="0.25">
      <c r="A1399">
        <v>566</v>
      </c>
      <c r="B1399">
        <v>4</v>
      </c>
      <c r="C1399" t="s">
        <v>267</v>
      </c>
      <c r="D1399" t="s">
        <v>1163</v>
      </c>
      <c r="E1399" s="11">
        <v>15</v>
      </c>
      <c r="F1399" s="11">
        <v>26</v>
      </c>
      <c r="G1399">
        <v>3</v>
      </c>
      <c r="H1399">
        <v>56</v>
      </c>
      <c r="I1399" t="s">
        <v>1144</v>
      </c>
      <c r="J1399" s="11">
        <f t="shared" si="63"/>
        <v>33</v>
      </c>
      <c r="K1399" s="11">
        <f t="shared" si="64"/>
        <v>78</v>
      </c>
      <c r="L1399" s="3">
        <f t="shared" si="65"/>
        <v>0.73333333333333339</v>
      </c>
    </row>
    <row r="1400" spans="1:12" x14ac:dyDescent="0.25">
      <c r="A1400">
        <v>567</v>
      </c>
      <c r="B1400">
        <v>15</v>
      </c>
      <c r="C1400" t="s">
        <v>68</v>
      </c>
      <c r="D1400" t="s">
        <v>1153</v>
      </c>
      <c r="E1400" s="11">
        <v>16</v>
      </c>
      <c r="F1400" s="11">
        <v>28</v>
      </c>
      <c r="G1400">
        <v>2</v>
      </c>
      <c r="H1400">
        <v>9</v>
      </c>
      <c r="I1400" t="s">
        <v>1144</v>
      </c>
      <c r="J1400" s="11">
        <f t="shared" si="63"/>
        <v>24</v>
      </c>
      <c r="K1400" s="11">
        <f t="shared" si="64"/>
        <v>56</v>
      </c>
      <c r="L1400" s="3">
        <f t="shared" si="65"/>
        <v>0.75</v>
      </c>
    </row>
    <row r="1401" spans="1:12" x14ac:dyDescent="0.25">
      <c r="A1401">
        <v>567</v>
      </c>
      <c r="B1401">
        <v>15</v>
      </c>
      <c r="C1401" t="s">
        <v>450</v>
      </c>
      <c r="D1401" t="s">
        <v>1152</v>
      </c>
      <c r="E1401" s="11">
        <v>20</v>
      </c>
      <c r="F1401" s="11">
        <v>33</v>
      </c>
      <c r="G1401">
        <v>2</v>
      </c>
      <c r="H1401">
        <v>34</v>
      </c>
      <c r="I1401" t="s">
        <v>1146</v>
      </c>
      <c r="J1401" s="11">
        <f t="shared" si="63"/>
        <v>26</v>
      </c>
      <c r="K1401" s="11">
        <f t="shared" si="64"/>
        <v>66</v>
      </c>
      <c r="L1401" s="3">
        <f t="shared" si="65"/>
        <v>0.64999999999999991</v>
      </c>
    </row>
    <row r="1402" spans="1:12" x14ac:dyDescent="0.25">
      <c r="A1402">
        <v>567</v>
      </c>
      <c r="B1402">
        <v>15</v>
      </c>
      <c r="C1402" t="s">
        <v>88</v>
      </c>
      <c r="D1402" t="s">
        <v>1158</v>
      </c>
      <c r="E1402" s="11">
        <v>20</v>
      </c>
      <c r="F1402" s="11">
        <v>34</v>
      </c>
      <c r="G1402">
        <v>2</v>
      </c>
      <c r="H1402">
        <v>18</v>
      </c>
      <c r="I1402" t="s">
        <v>1144</v>
      </c>
      <c r="J1402" s="11">
        <f t="shared" si="63"/>
        <v>28</v>
      </c>
      <c r="K1402" s="11">
        <f t="shared" si="64"/>
        <v>68</v>
      </c>
      <c r="L1402" s="3">
        <f t="shared" si="65"/>
        <v>0.7</v>
      </c>
    </row>
    <row r="1403" spans="1:12" x14ac:dyDescent="0.25">
      <c r="A1403">
        <v>567</v>
      </c>
      <c r="B1403">
        <v>15</v>
      </c>
      <c r="C1403" t="s">
        <v>113</v>
      </c>
      <c r="D1403" t="s">
        <v>1161</v>
      </c>
      <c r="E1403" s="11">
        <v>13</v>
      </c>
      <c r="F1403" s="11">
        <v>21</v>
      </c>
      <c r="G1403">
        <v>3</v>
      </c>
      <c r="H1403">
        <v>41</v>
      </c>
      <c r="I1403" t="s">
        <v>1146</v>
      </c>
      <c r="J1403" s="11">
        <f t="shared" si="63"/>
        <v>24</v>
      </c>
      <c r="K1403" s="11">
        <f t="shared" si="64"/>
        <v>63</v>
      </c>
      <c r="L1403" s="3">
        <f t="shared" si="65"/>
        <v>0.61538461538461542</v>
      </c>
    </row>
    <row r="1404" spans="1:12" x14ac:dyDescent="0.25">
      <c r="A1404">
        <v>568</v>
      </c>
      <c r="B1404">
        <v>5</v>
      </c>
      <c r="C1404" t="s">
        <v>88</v>
      </c>
      <c r="D1404" t="s">
        <v>1158</v>
      </c>
      <c r="E1404" s="11">
        <v>20</v>
      </c>
      <c r="F1404" s="11">
        <v>34</v>
      </c>
      <c r="G1404">
        <v>3</v>
      </c>
      <c r="H1404">
        <v>40</v>
      </c>
      <c r="I1404" t="s">
        <v>1144</v>
      </c>
      <c r="J1404" s="11">
        <f t="shared" si="63"/>
        <v>42</v>
      </c>
      <c r="K1404" s="11">
        <f t="shared" si="64"/>
        <v>102</v>
      </c>
      <c r="L1404" s="3">
        <f t="shared" si="65"/>
        <v>0.7</v>
      </c>
    </row>
    <row r="1405" spans="1:12" x14ac:dyDescent="0.25">
      <c r="A1405">
        <v>568</v>
      </c>
      <c r="B1405">
        <v>5</v>
      </c>
      <c r="C1405" t="s">
        <v>76</v>
      </c>
      <c r="D1405" t="s">
        <v>1149</v>
      </c>
      <c r="E1405" s="11">
        <v>25</v>
      </c>
      <c r="F1405" s="11">
        <v>40</v>
      </c>
      <c r="G1405">
        <v>2</v>
      </c>
      <c r="H1405">
        <v>44</v>
      </c>
      <c r="I1405" t="s">
        <v>1146</v>
      </c>
      <c r="J1405" s="11">
        <f t="shared" si="63"/>
        <v>30</v>
      </c>
      <c r="K1405" s="11">
        <f t="shared" si="64"/>
        <v>80</v>
      </c>
      <c r="L1405" s="3">
        <f t="shared" si="65"/>
        <v>0.60000000000000009</v>
      </c>
    </row>
    <row r="1406" spans="1:12" x14ac:dyDescent="0.25">
      <c r="A1406">
        <v>569</v>
      </c>
      <c r="B1406">
        <v>12</v>
      </c>
      <c r="C1406" t="s">
        <v>88</v>
      </c>
      <c r="D1406" t="s">
        <v>1158</v>
      </c>
      <c r="E1406" s="11">
        <v>20</v>
      </c>
      <c r="F1406" s="11">
        <v>34</v>
      </c>
      <c r="G1406">
        <v>2</v>
      </c>
      <c r="H1406">
        <v>26</v>
      </c>
      <c r="I1406" t="s">
        <v>1144</v>
      </c>
      <c r="J1406" s="11">
        <f t="shared" si="63"/>
        <v>28</v>
      </c>
      <c r="K1406" s="11">
        <f t="shared" si="64"/>
        <v>68</v>
      </c>
      <c r="L1406" s="3">
        <f t="shared" si="65"/>
        <v>0.7</v>
      </c>
    </row>
    <row r="1407" spans="1:12" x14ac:dyDescent="0.25">
      <c r="A1407">
        <v>569</v>
      </c>
      <c r="B1407">
        <v>12</v>
      </c>
      <c r="C1407" t="s">
        <v>113</v>
      </c>
      <c r="D1407" t="s">
        <v>1161</v>
      </c>
      <c r="E1407" s="11">
        <v>13</v>
      </c>
      <c r="F1407" s="11">
        <v>21</v>
      </c>
      <c r="G1407">
        <v>3</v>
      </c>
      <c r="H1407">
        <v>32</v>
      </c>
      <c r="I1407" t="s">
        <v>1146</v>
      </c>
      <c r="J1407" s="11">
        <f t="shared" si="63"/>
        <v>24</v>
      </c>
      <c r="K1407" s="11">
        <f t="shared" si="64"/>
        <v>63</v>
      </c>
      <c r="L1407" s="3">
        <f t="shared" si="65"/>
        <v>0.61538461538461542</v>
      </c>
    </row>
    <row r="1408" spans="1:12" x14ac:dyDescent="0.25">
      <c r="A1408">
        <v>570</v>
      </c>
      <c r="B1408">
        <v>1</v>
      </c>
      <c r="C1408" t="s">
        <v>450</v>
      </c>
      <c r="D1408" t="s">
        <v>1152</v>
      </c>
      <c r="E1408" s="11">
        <v>20</v>
      </c>
      <c r="F1408" s="11">
        <v>33</v>
      </c>
      <c r="G1408">
        <v>1</v>
      </c>
      <c r="H1408">
        <v>38</v>
      </c>
      <c r="I1408" t="s">
        <v>1144</v>
      </c>
      <c r="J1408" s="11">
        <f t="shared" si="63"/>
        <v>13</v>
      </c>
      <c r="K1408" s="11">
        <f t="shared" si="64"/>
        <v>33</v>
      </c>
      <c r="L1408" s="3">
        <f t="shared" si="65"/>
        <v>0.64999999999999991</v>
      </c>
    </row>
    <row r="1409" spans="1:12" x14ac:dyDescent="0.25">
      <c r="A1409">
        <v>570</v>
      </c>
      <c r="B1409">
        <v>1</v>
      </c>
      <c r="C1409" t="s">
        <v>267</v>
      </c>
      <c r="D1409" t="s">
        <v>1163</v>
      </c>
      <c r="E1409" s="11">
        <v>15</v>
      </c>
      <c r="F1409" s="11">
        <v>26</v>
      </c>
      <c r="G1409">
        <v>2</v>
      </c>
      <c r="H1409">
        <v>8</v>
      </c>
      <c r="I1409" t="s">
        <v>1146</v>
      </c>
      <c r="J1409" s="11">
        <f t="shared" si="63"/>
        <v>22</v>
      </c>
      <c r="K1409" s="11">
        <f t="shared" si="64"/>
        <v>52</v>
      </c>
      <c r="L1409" s="3">
        <f t="shared" si="65"/>
        <v>0.73333333333333339</v>
      </c>
    </row>
    <row r="1410" spans="1:12" x14ac:dyDescent="0.25">
      <c r="A1410">
        <v>571</v>
      </c>
      <c r="B1410">
        <v>15</v>
      </c>
      <c r="C1410" t="s">
        <v>181</v>
      </c>
      <c r="D1410" t="s">
        <v>1148</v>
      </c>
      <c r="E1410" s="11">
        <v>16</v>
      </c>
      <c r="F1410" s="11">
        <v>27</v>
      </c>
      <c r="G1410">
        <v>2</v>
      </c>
      <c r="H1410">
        <v>26</v>
      </c>
      <c r="I1410" t="s">
        <v>1144</v>
      </c>
      <c r="J1410" s="11">
        <f t="shared" si="63"/>
        <v>22</v>
      </c>
      <c r="K1410" s="11">
        <f t="shared" si="64"/>
        <v>54</v>
      </c>
      <c r="L1410" s="3">
        <f t="shared" si="65"/>
        <v>0.6875</v>
      </c>
    </row>
    <row r="1411" spans="1:12" x14ac:dyDescent="0.25">
      <c r="A1411">
        <v>572</v>
      </c>
      <c r="B1411">
        <v>19</v>
      </c>
      <c r="C1411" t="s">
        <v>111</v>
      </c>
      <c r="D1411" t="s">
        <v>1145</v>
      </c>
      <c r="E1411" s="11">
        <v>18</v>
      </c>
      <c r="F1411" s="11">
        <v>30</v>
      </c>
      <c r="G1411">
        <v>1</v>
      </c>
      <c r="H1411">
        <v>34</v>
      </c>
      <c r="I1411" t="s">
        <v>1146</v>
      </c>
      <c r="J1411" s="11">
        <f t="shared" ref="J1411:J1474" si="66">G1411*(F1411-E1411)</f>
        <v>12</v>
      </c>
      <c r="K1411" s="11">
        <f t="shared" ref="K1411:K1474" si="67">F1411*G1411</f>
        <v>30</v>
      </c>
      <c r="L1411" s="3">
        <f t="shared" ref="L1411:L1474" si="68">(F1411/E1411)-1</f>
        <v>0.66666666666666674</v>
      </c>
    </row>
    <row r="1412" spans="1:12" x14ac:dyDescent="0.25">
      <c r="A1412">
        <v>572</v>
      </c>
      <c r="B1412">
        <v>19</v>
      </c>
      <c r="C1412" t="s">
        <v>346</v>
      </c>
      <c r="D1412" t="s">
        <v>1157</v>
      </c>
      <c r="E1412" s="11">
        <v>13</v>
      </c>
      <c r="F1412" s="11">
        <v>22</v>
      </c>
      <c r="G1412">
        <v>2</v>
      </c>
      <c r="H1412">
        <v>10</v>
      </c>
      <c r="I1412" t="s">
        <v>1146</v>
      </c>
      <c r="J1412" s="11">
        <f t="shared" si="66"/>
        <v>18</v>
      </c>
      <c r="K1412" s="11">
        <f t="shared" si="67"/>
        <v>44</v>
      </c>
      <c r="L1412" s="3">
        <f t="shared" si="68"/>
        <v>0.69230769230769229</v>
      </c>
    </row>
    <row r="1413" spans="1:12" x14ac:dyDescent="0.25">
      <c r="A1413">
        <v>573</v>
      </c>
      <c r="B1413">
        <v>7</v>
      </c>
      <c r="C1413" t="s">
        <v>113</v>
      </c>
      <c r="D1413" t="s">
        <v>1161</v>
      </c>
      <c r="E1413" s="11">
        <v>13</v>
      </c>
      <c r="F1413" s="11">
        <v>21</v>
      </c>
      <c r="G1413">
        <v>3</v>
      </c>
      <c r="H1413">
        <v>41</v>
      </c>
      <c r="I1413" t="s">
        <v>1144</v>
      </c>
      <c r="J1413" s="11">
        <f t="shared" si="66"/>
        <v>24</v>
      </c>
      <c r="K1413" s="11">
        <f t="shared" si="67"/>
        <v>63</v>
      </c>
      <c r="L1413" s="3">
        <f t="shared" si="68"/>
        <v>0.61538461538461542</v>
      </c>
    </row>
    <row r="1414" spans="1:12" x14ac:dyDescent="0.25">
      <c r="A1414">
        <v>573</v>
      </c>
      <c r="B1414">
        <v>7</v>
      </c>
      <c r="C1414" t="s">
        <v>88</v>
      </c>
      <c r="D1414" t="s">
        <v>1158</v>
      </c>
      <c r="E1414" s="11">
        <v>20</v>
      </c>
      <c r="F1414" s="11">
        <v>34</v>
      </c>
      <c r="G1414">
        <v>3</v>
      </c>
      <c r="H1414">
        <v>28</v>
      </c>
      <c r="I1414" t="s">
        <v>1146</v>
      </c>
      <c r="J1414" s="11">
        <f t="shared" si="66"/>
        <v>42</v>
      </c>
      <c r="K1414" s="11">
        <f t="shared" si="67"/>
        <v>102</v>
      </c>
      <c r="L1414" s="3">
        <f t="shared" si="68"/>
        <v>0.7</v>
      </c>
    </row>
    <row r="1415" spans="1:12" x14ac:dyDescent="0.25">
      <c r="A1415">
        <v>574</v>
      </c>
      <c r="B1415">
        <v>20</v>
      </c>
      <c r="C1415" t="s">
        <v>267</v>
      </c>
      <c r="D1415" t="s">
        <v>1163</v>
      </c>
      <c r="E1415" s="11">
        <v>15</v>
      </c>
      <c r="F1415" s="11">
        <v>26</v>
      </c>
      <c r="G1415">
        <v>3</v>
      </c>
      <c r="H1415">
        <v>50</v>
      </c>
      <c r="I1415" t="s">
        <v>1146</v>
      </c>
      <c r="J1415" s="11">
        <f t="shared" si="66"/>
        <v>33</v>
      </c>
      <c r="K1415" s="11">
        <f t="shared" si="67"/>
        <v>78</v>
      </c>
      <c r="L1415" s="3">
        <f t="shared" si="68"/>
        <v>0.73333333333333339</v>
      </c>
    </row>
    <row r="1416" spans="1:12" x14ac:dyDescent="0.25">
      <c r="A1416">
        <v>574</v>
      </c>
      <c r="B1416">
        <v>20</v>
      </c>
      <c r="C1416" t="s">
        <v>117</v>
      </c>
      <c r="D1416" t="s">
        <v>1150</v>
      </c>
      <c r="E1416" s="11">
        <v>22</v>
      </c>
      <c r="F1416" s="11">
        <v>36</v>
      </c>
      <c r="G1416">
        <v>2</v>
      </c>
      <c r="H1416">
        <v>40</v>
      </c>
      <c r="I1416" t="s">
        <v>1144</v>
      </c>
      <c r="J1416" s="11">
        <f t="shared" si="66"/>
        <v>28</v>
      </c>
      <c r="K1416" s="11">
        <f t="shared" si="67"/>
        <v>72</v>
      </c>
      <c r="L1416" s="3">
        <f t="shared" si="68"/>
        <v>0.63636363636363646</v>
      </c>
    </row>
    <row r="1417" spans="1:12" x14ac:dyDescent="0.25">
      <c r="A1417">
        <v>574</v>
      </c>
      <c r="B1417">
        <v>20</v>
      </c>
      <c r="C1417" t="s">
        <v>128</v>
      </c>
      <c r="D1417" t="s">
        <v>1162</v>
      </c>
      <c r="E1417" s="11">
        <v>10</v>
      </c>
      <c r="F1417" s="11">
        <v>18</v>
      </c>
      <c r="G1417">
        <v>2</v>
      </c>
      <c r="H1417">
        <v>37</v>
      </c>
      <c r="I1417" t="s">
        <v>1146</v>
      </c>
      <c r="J1417" s="11">
        <f t="shared" si="66"/>
        <v>16</v>
      </c>
      <c r="K1417" s="11">
        <f t="shared" si="67"/>
        <v>36</v>
      </c>
      <c r="L1417" s="3">
        <f t="shared" si="68"/>
        <v>0.8</v>
      </c>
    </row>
    <row r="1418" spans="1:12" x14ac:dyDescent="0.25">
      <c r="A1418">
        <v>574</v>
      </c>
      <c r="B1418">
        <v>20</v>
      </c>
      <c r="C1418" t="s">
        <v>113</v>
      </c>
      <c r="D1418" t="s">
        <v>1161</v>
      </c>
      <c r="E1418" s="11">
        <v>13</v>
      </c>
      <c r="F1418" s="11">
        <v>21</v>
      </c>
      <c r="G1418">
        <v>1</v>
      </c>
      <c r="H1418">
        <v>41</v>
      </c>
      <c r="I1418" t="s">
        <v>1146</v>
      </c>
      <c r="J1418" s="11">
        <f t="shared" si="66"/>
        <v>8</v>
      </c>
      <c r="K1418" s="11">
        <f t="shared" si="67"/>
        <v>21</v>
      </c>
      <c r="L1418" s="3">
        <f t="shared" si="68"/>
        <v>0.61538461538461542</v>
      </c>
    </row>
    <row r="1419" spans="1:12" x14ac:dyDescent="0.25">
      <c r="A1419">
        <v>575</v>
      </c>
      <c r="B1419">
        <v>15</v>
      </c>
      <c r="C1419" t="s">
        <v>128</v>
      </c>
      <c r="D1419" t="s">
        <v>1162</v>
      </c>
      <c r="E1419" s="11">
        <v>10</v>
      </c>
      <c r="F1419" s="11">
        <v>18</v>
      </c>
      <c r="G1419">
        <v>1</v>
      </c>
      <c r="H1419">
        <v>44</v>
      </c>
      <c r="I1419" t="s">
        <v>1144</v>
      </c>
      <c r="J1419" s="11">
        <f t="shared" si="66"/>
        <v>8</v>
      </c>
      <c r="K1419" s="11">
        <f t="shared" si="67"/>
        <v>18</v>
      </c>
      <c r="L1419" s="3">
        <f t="shared" si="68"/>
        <v>0.8</v>
      </c>
    </row>
    <row r="1420" spans="1:12" x14ac:dyDescent="0.25">
      <c r="A1420">
        <v>576</v>
      </c>
      <c r="B1420">
        <v>9</v>
      </c>
      <c r="C1420" t="s">
        <v>450</v>
      </c>
      <c r="D1420" t="s">
        <v>1152</v>
      </c>
      <c r="E1420" s="11">
        <v>20</v>
      </c>
      <c r="F1420" s="11">
        <v>33</v>
      </c>
      <c r="G1420">
        <v>1</v>
      </c>
      <c r="H1420">
        <v>46</v>
      </c>
      <c r="I1420" t="s">
        <v>1144</v>
      </c>
      <c r="J1420" s="11">
        <f t="shared" si="66"/>
        <v>13</v>
      </c>
      <c r="K1420" s="11">
        <f t="shared" si="67"/>
        <v>33</v>
      </c>
      <c r="L1420" s="3">
        <f t="shared" si="68"/>
        <v>0.64999999999999991</v>
      </c>
    </row>
    <row r="1421" spans="1:12" x14ac:dyDescent="0.25">
      <c r="A1421">
        <v>576</v>
      </c>
      <c r="B1421">
        <v>9</v>
      </c>
      <c r="C1421" t="s">
        <v>197</v>
      </c>
      <c r="D1421" t="s">
        <v>1147</v>
      </c>
      <c r="E1421" s="11">
        <v>19</v>
      </c>
      <c r="F1421" s="11">
        <v>31</v>
      </c>
      <c r="G1421">
        <v>3</v>
      </c>
      <c r="H1421">
        <v>32</v>
      </c>
      <c r="I1421" t="s">
        <v>1144</v>
      </c>
      <c r="J1421" s="11">
        <f t="shared" si="66"/>
        <v>36</v>
      </c>
      <c r="K1421" s="11">
        <f t="shared" si="67"/>
        <v>93</v>
      </c>
      <c r="L1421" s="3">
        <f t="shared" si="68"/>
        <v>0.63157894736842102</v>
      </c>
    </row>
    <row r="1422" spans="1:12" x14ac:dyDescent="0.25">
      <c r="A1422">
        <v>576</v>
      </c>
      <c r="B1422">
        <v>9</v>
      </c>
      <c r="C1422" t="s">
        <v>117</v>
      </c>
      <c r="D1422" t="s">
        <v>1150</v>
      </c>
      <c r="E1422" s="11">
        <v>22</v>
      </c>
      <c r="F1422" s="11">
        <v>36</v>
      </c>
      <c r="G1422">
        <v>3</v>
      </c>
      <c r="H1422">
        <v>37</v>
      </c>
      <c r="I1422" t="s">
        <v>1146</v>
      </c>
      <c r="J1422" s="11">
        <f t="shared" si="66"/>
        <v>42</v>
      </c>
      <c r="K1422" s="11">
        <f t="shared" si="67"/>
        <v>108</v>
      </c>
      <c r="L1422" s="3">
        <f t="shared" si="68"/>
        <v>0.63636363636363646</v>
      </c>
    </row>
    <row r="1423" spans="1:12" x14ac:dyDescent="0.25">
      <c r="A1423">
        <v>577</v>
      </c>
      <c r="B1423">
        <v>5</v>
      </c>
      <c r="C1423" t="s">
        <v>128</v>
      </c>
      <c r="D1423" t="s">
        <v>1162</v>
      </c>
      <c r="E1423" s="11">
        <v>10</v>
      </c>
      <c r="F1423" s="11">
        <v>18</v>
      </c>
      <c r="G1423">
        <v>1</v>
      </c>
      <c r="H1423">
        <v>10</v>
      </c>
      <c r="I1423" t="s">
        <v>1146</v>
      </c>
      <c r="J1423" s="11">
        <f t="shared" si="66"/>
        <v>8</v>
      </c>
      <c r="K1423" s="11">
        <f t="shared" si="67"/>
        <v>18</v>
      </c>
      <c r="L1423" s="3">
        <f t="shared" si="68"/>
        <v>0.8</v>
      </c>
    </row>
    <row r="1424" spans="1:12" x14ac:dyDescent="0.25">
      <c r="A1424">
        <v>577</v>
      </c>
      <c r="B1424">
        <v>5</v>
      </c>
      <c r="C1424" t="s">
        <v>346</v>
      </c>
      <c r="D1424" t="s">
        <v>1157</v>
      </c>
      <c r="E1424" s="11">
        <v>13</v>
      </c>
      <c r="F1424" s="11">
        <v>22</v>
      </c>
      <c r="G1424">
        <v>1</v>
      </c>
      <c r="H1424">
        <v>15</v>
      </c>
      <c r="I1424" t="s">
        <v>1144</v>
      </c>
      <c r="J1424" s="11">
        <f t="shared" si="66"/>
        <v>9</v>
      </c>
      <c r="K1424" s="11">
        <f t="shared" si="67"/>
        <v>22</v>
      </c>
      <c r="L1424" s="3">
        <f t="shared" si="68"/>
        <v>0.69230769230769229</v>
      </c>
    </row>
    <row r="1425" spans="1:12" x14ac:dyDescent="0.25">
      <c r="A1425">
        <v>578</v>
      </c>
      <c r="B1425">
        <v>11</v>
      </c>
      <c r="C1425" t="s">
        <v>111</v>
      </c>
      <c r="D1425" t="s">
        <v>1145</v>
      </c>
      <c r="E1425" s="11">
        <v>18</v>
      </c>
      <c r="F1425" s="11">
        <v>30</v>
      </c>
      <c r="G1425">
        <v>3</v>
      </c>
      <c r="H1425">
        <v>44</v>
      </c>
      <c r="I1425" t="s">
        <v>1144</v>
      </c>
      <c r="J1425" s="11">
        <f t="shared" si="66"/>
        <v>36</v>
      </c>
      <c r="K1425" s="11">
        <f t="shared" si="67"/>
        <v>90</v>
      </c>
      <c r="L1425" s="3">
        <f t="shared" si="68"/>
        <v>0.66666666666666674</v>
      </c>
    </row>
    <row r="1426" spans="1:12" x14ac:dyDescent="0.25">
      <c r="A1426">
        <v>579</v>
      </c>
      <c r="B1426">
        <v>9</v>
      </c>
      <c r="C1426" t="s">
        <v>206</v>
      </c>
      <c r="D1426" t="s">
        <v>1164</v>
      </c>
      <c r="E1426" s="11">
        <v>15</v>
      </c>
      <c r="F1426" s="11">
        <v>25</v>
      </c>
      <c r="G1426">
        <v>2</v>
      </c>
      <c r="H1426">
        <v>48</v>
      </c>
      <c r="I1426" t="s">
        <v>1144</v>
      </c>
      <c r="J1426" s="11">
        <f t="shared" si="66"/>
        <v>20</v>
      </c>
      <c r="K1426" s="11">
        <f t="shared" si="67"/>
        <v>50</v>
      </c>
      <c r="L1426" s="3">
        <f t="shared" si="68"/>
        <v>0.66666666666666674</v>
      </c>
    </row>
    <row r="1427" spans="1:12" x14ac:dyDescent="0.25">
      <c r="A1427">
        <v>580</v>
      </c>
      <c r="B1427">
        <v>10</v>
      </c>
      <c r="C1427" t="s">
        <v>450</v>
      </c>
      <c r="D1427" t="s">
        <v>1152</v>
      </c>
      <c r="E1427" s="11">
        <v>20</v>
      </c>
      <c r="F1427" s="11">
        <v>33</v>
      </c>
      <c r="G1427">
        <v>1</v>
      </c>
      <c r="H1427">
        <v>30</v>
      </c>
      <c r="I1427" t="s">
        <v>1144</v>
      </c>
      <c r="J1427" s="11">
        <f t="shared" si="66"/>
        <v>13</v>
      </c>
      <c r="K1427" s="11">
        <f t="shared" si="67"/>
        <v>33</v>
      </c>
      <c r="L1427" s="3">
        <f t="shared" si="68"/>
        <v>0.64999999999999991</v>
      </c>
    </row>
    <row r="1428" spans="1:12" x14ac:dyDescent="0.25">
      <c r="A1428">
        <v>581</v>
      </c>
      <c r="B1428">
        <v>18</v>
      </c>
      <c r="C1428" t="s">
        <v>450</v>
      </c>
      <c r="D1428" t="s">
        <v>1152</v>
      </c>
      <c r="E1428" s="11">
        <v>20</v>
      </c>
      <c r="F1428" s="11">
        <v>33</v>
      </c>
      <c r="G1428">
        <v>1</v>
      </c>
      <c r="H1428">
        <v>15</v>
      </c>
      <c r="I1428" t="s">
        <v>1144</v>
      </c>
      <c r="J1428" s="11">
        <f t="shared" si="66"/>
        <v>13</v>
      </c>
      <c r="K1428" s="11">
        <f t="shared" si="67"/>
        <v>33</v>
      </c>
      <c r="L1428" s="3">
        <f t="shared" si="68"/>
        <v>0.64999999999999991</v>
      </c>
    </row>
    <row r="1429" spans="1:12" x14ac:dyDescent="0.25">
      <c r="A1429">
        <v>581</v>
      </c>
      <c r="B1429">
        <v>18</v>
      </c>
      <c r="C1429" t="s">
        <v>111</v>
      </c>
      <c r="D1429" t="s">
        <v>1145</v>
      </c>
      <c r="E1429" s="11">
        <v>18</v>
      </c>
      <c r="F1429" s="11">
        <v>30</v>
      </c>
      <c r="G1429">
        <v>3</v>
      </c>
      <c r="H1429">
        <v>40</v>
      </c>
      <c r="I1429" t="s">
        <v>1144</v>
      </c>
      <c r="J1429" s="11">
        <f t="shared" si="66"/>
        <v>36</v>
      </c>
      <c r="K1429" s="11">
        <f t="shared" si="67"/>
        <v>90</v>
      </c>
      <c r="L1429" s="3">
        <f t="shared" si="68"/>
        <v>0.66666666666666674</v>
      </c>
    </row>
    <row r="1430" spans="1:12" x14ac:dyDescent="0.25">
      <c r="A1430">
        <v>582</v>
      </c>
      <c r="B1430">
        <v>3</v>
      </c>
      <c r="C1430" t="s">
        <v>181</v>
      </c>
      <c r="D1430" t="s">
        <v>1148</v>
      </c>
      <c r="E1430" s="11">
        <v>16</v>
      </c>
      <c r="F1430" s="11">
        <v>27</v>
      </c>
      <c r="G1430">
        <v>2</v>
      </c>
      <c r="H1430">
        <v>42</v>
      </c>
      <c r="I1430" t="s">
        <v>1146</v>
      </c>
      <c r="J1430" s="11">
        <f t="shared" si="66"/>
        <v>22</v>
      </c>
      <c r="K1430" s="11">
        <f t="shared" si="67"/>
        <v>54</v>
      </c>
      <c r="L1430" s="3">
        <f t="shared" si="68"/>
        <v>0.6875</v>
      </c>
    </row>
    <row r="1431" spans="1:12" x14ac:dyDescent="0.25">
      <c r="A1431">
        <v>583</v>
      </c>
      <c r="B1431">
        <v>9</v>
      </c>
      <c r="C1431" t="s">
        <v>191</v>
      </c>
      <c r="D1431" t="s">
        <v>1154</v>
      </c>
      <c r="E1431" s="11">
        <v>11</v>
      </c>
      <c r="F1431" s="11">
        <v>19</v>
      </c>
      <c r="G1431">
        <v>3</v>
      </c>
      <c r="H1431">
        <v>15</v>
      </c>
      <c r="I1431" t="s">
        <v>1144</v>
      </c>
      <c r="J1431" s="11">
        <f t="shared" si="66"/>
        <v>24</v>
      </c>
      <c r="K1431" s="11">
        <f t="shared" si="67"/>
        <v>57</v>
      </c>
      <c r="L1431" s="3">
        <f t="shared" si="68"/>
        <v>0.72727272727272729</v>
      </c>
    </row>
    <row r="1432" spans="1:12" x14ac:dyDescent="0.25">
      <c r="A1432">
        <v>583</v>
      </c>
      <c r="B1432">
        <v>9</v>
      </c>
      <c r="C1432" t="s">
        <v>128</v>
      </c>
      <c r="D1432" t="s">
        <v>1162</v>
      </c>
      <c r="E1432" s="11">
        <v>10</v>
      </c>
      <c r="F1432" s="11">
        <v>18</v>
      </c>
      <c r="G1432">
        <v>1</v>
      </c>
      <c r="H1432">
        <v>11</v>
      </c>
      <c r="I1432" t="s">
        <v>1144</v>
      </c>
      <c r="J1432" s="11">
        <f t="shared" si="66"/>
        <v>8</v>
      </c>
      <c r="K1432" s="11">
        <f t="shared" si="67"/>
        <v>18</v>
      </c>
      <c r="L1432" s="3">
        <f t="shared" si="68"/>
        <v>0.8</v>
      </c>
    </row>
    <row r="1433" spans="1:12" x14ac:dyDescent="0.25">
      <c r="A1433">
        <v>583</v>
      </c>
      <c r="B1433">
        <v>9</v>
      </c>
      <c r="C1433" t="s">
        <v>270</v>
      </c>
      <c r="D1433" t="s">
        <v>1143</v>
      </c>
      <c r="E1433" s="11">
        <v>14</v>
      </c>
      <c r="F1433" s="11">
        <v>24</v>
      </c>
      <c r="G1433">
        <v>2</v>
      </c>
      <c r="H1433">
        <v>29</v>
      </c>
      <c r="I1433" t="s">
        <v>1146</v>
      </c>
      <c r="J1433" s="11">
        <f t="shared" si="66"/>
        <v>20</v>
      </c>
      <c r="K1433" s="11">
        <f t="shared" si="67"/>
        <v>48</v>
      </c>
      <c r="L1433" s="3">
        <f t="shared" si="68"/>
        <v>0.71428571428571419</v>
      </c>
    </row>
    <row r="1434" spans="1:12" x14ac:dyDescent="0.25">
      <c r="A1434">
        <v>583</v>
      </c>
      <c r="B1434">
        <v>9</v>
      </c>
      <c r="C1434" t="s">
        <v>76</v>
      </c>
      <c r="D1434" t="s">
        <v>1149</v>
      </c>
      <c r="E1434" s="11">
        <v>25</v>
      </c>
      <c r="F1434" s="11">
        <v>40</v>
      </c>
      <c r="G1434">
        <v>3</v>
      </c>
      <c r="H1434">
        <v>50</v>
      </c>
      <c r="I1434" t="s">
        <v>1146</v>
      </c>
      <c r="J1434" s="11">
        <f t="shared" si="66"/>
        <v>45</v>
      </c>
      <c r="K1434" s="11">
        <f t="shared" si="67"/>
        <v>120</v>
      </c>
      <c r="L1434" s="3">
        <f t="shared" si="68"/>
        <v>0.60000000000000009</v>
      </c>
    </row>
    <row r="1435" spans="1:12" x14ac:dyDescent="0.25">
      <c r="A1435">
        <v>584</v>
      </c>
      <c r="B1435">
        <v>9</v>
      </c>
      <c r="C1435" t="s">
        <v>113</v>
      </c>
      <c r="D1435" t="s">
        <v>1161</v>
      </c>
      <c r="E1435" s="11">
        <v>13</v>
      </c>
      <c r="F1435" s="11">
        <v>21</v>
      </c>
      <c r="G1435">
        <v>1</v>
      </c>
      <c r="H1435">
        <v>57</v>
      </c>
      <c r="I1435" t="s">
        <v>1146</v>
      </c>
      <c r="J1435" s="11">
        <f t="shared" si="66"/>
        <v>8</v>
      </c>
      <c r="K1435" s="11">
        <f t="shared" si="67"/>
        <v>21</v>
      </c>
      <c r="L1435" s="3">
        <f t="shared" si="68"/>
        <v>0.61538461538461542</v>
      </c>
    </row>
    <row r="1436" spans="1:12" x14ac:dyDescent="0.25">
      <c r="A1436">
        <v>584</v>
      </c>
      <c r="B1436">
        <v>9</v>
      </c>
      <c r="C1436" t="s">
        <v>197</v>
      </c>
      <c r="D1436" t="s">
        <v>1147</v>
      </c>
      <c r="E1436" s="11">
        <v>19</v>
      </c>
      <c r="F1436" s="11">
        <v>31</v>
      </c>
      <c r="G1436">
        <v>2</v>
      </c>
      <c r="H1436">
        <v>34</v>
      </c>
      <c r="I1436" t="s">
        <v>1144</v>
      </c>
      <c r="J1436" s="11">
        <f t="shared" si="66"/>
        <v>24</v>
      </c>
      <c r="K1436" s="11">
        <f t="shared" si="67"/>
        <v>62</v>
      </c>
      <c r="L1436" s="3">
        <f t="shared" si="68"/>
        <v>0.63157894736842102</v>
      </c>
    </row>
    <row r="1437" spans="1:12" x14ac:dyDescent="0.25">
      <c r="A1437">
        <v>584</v>
      </c>
      <c r="B1437">
        <v>9</v>
      </c>
      <c r="C1437" t="s">
        <v>68</v>
      </c>
      <c r="D1437" t="s">
        <v>1153</v>
      </c>
      <c r="E1437" s="11">
        <v>16</v>
      </c>
      <c r="F1437" s="11">
        <v>28</v>
      </c>
      <c r="G1437">
        <v>2</v>
      </c>
      <c r="H1437">
        <v>23</v>
      </c>
      <c r="I1437" t="s">
        <v>1144</v>
      </c>
      <c r="J1437" s="11">
        <f t="shared" si="66"/>
        <v>24</v>
      </c>
      <c r="K1437" s="11">
        <f t="shared" si="67"/>
        <v>56</v>
      </c>
      <c r="L1437" s="3">
        <f t="shared" si="68"/>
        <v>0.75</v>
      </c>
    </row>
    <row r="1438" spans="1:12" x14ac:dyDescent="0.25">
      <c r="A1438">
        <v>585</v>
      </c>
      <c r="B1438">
        <v>3</v>
      </c>
      <c r="C1438" t="s">
        <v>425</v>
      </c>
      <c r="D1438" t="s">
        <v>1156</v>
      </c>
      <c r="E1438" s="11">
        <v>19</v>
      </c>
      <c r="F1438" s="11">
        <v>32</v>
      </c>
      <c r="G1438">
        <v>1</v>
      </c>
      <c r="H1438">
        <v>35</v>
      </c>
      <c r="I1438" t="s">
        <v>1146</v>
      </c>
      <c r="J1438" s="11">
        <f t="shared" si="66"/>
        <v>13</v>
      </c>
      <c r="K1438" s="11">
        <f t="shared" si="67"/>
        <v>32</v>
      </c>
      <c r="L1438" s="3">
        <f t="shared" si="68"/>
        <v>0.68421052631578938</v>
      </c>
    </row>
    <row r="1439" spans="1:12" x14ac:dyDescent="0.25">
      <c r="A1439">
        <v>585</v>
      </c>
      <c r="B1439">
        <v>3</v>
      </c>
      <c r="C1439" t="s">
        <v>44</v>
      </c>
      <c r="D1439" t="s">
        <v>1155</v>
      </c>
      <c r="E1439" s="11">
        <v>21</v>
      </c>
      <c r="F1439" s="11">
        <v>35</v>
      </c>
      <c r="G1439">
        <v>1</v>
      </c>
      <c r="H1439">
        <v>8</v>
      </c>
      <c r="I1439" t="s">
        <v>1146</v>
      </c>
      <c r="J1439" s="11">
        <f t="shared" si="66"/>
        <v>14</v>
      </c>
      <c r="K1439" s="11">
        <f t="shared" si="67"/>
        <v>35</v>
      </c>
      <c r="L1439" s="3">
        <f t="shared" si="68"/>
        <v>0.66666666666666674</v>
      </c>
    </row>
    <row r="1440" spans="1:12" x14ac:dyDescent="0.25">
      <c r="A1440">
        <v>585</v>
      </c>
      <c r="B1440">
        <v>3</v>
      </c>
      <c r="C1440" t="s">
        <v>128</v>
      </c>
      <c r="D1440" t="s">
        <v>1162</v>
      </c>
      <c r="E1440" s="11">
        <v>10</v>
      </c>
      <c r="F1440" s="11">
        <v>18</v>
      </c>
      <c r="G1440">
        <v>2</v>
      </c>
      <c r="H1440">
        <v>22</v>
      </c>
      <c r="I1440" t="s">
        <v>1144</v>
      </c>
      <c r="J1440" s="11">
        <f t="shared" si="66"/>
        <v>16</v>
      </c>
      <c r="K1440" s="11">
        <f t="shared" si="67"/>
        <v>36</v>
      </c>
      <c r="L1440" s="3">
        <f t="shared" si="68"/>
        <v>0.8</v>
      </c>
    </row>
    <row r="1441" spans="1:12" x14ac:dyDescent="0.25">
      <c r="A1441">
        <v>585</v>
      </c>
      <c r="B1441">
        <v>3</v>
      </c>
      <c r="C1441" t="s">
        <v>206</v>
      </c>
      <c r="D1441" t="s">
        <v>1164</v>
      </c>
      <c r="E1441" s="11">
        <v>15</v>
      </c>
      <c r="F1441" s="11">
        <v>25</v>
      </c>
      <c r="G1441">
        <v>1</v>
      </c>
      <c r="H1441">
        <v>30</v>
      </c>
      <c r="I1441" t="s">
        <v>1146</v>
      </c>
      <c r="J1441" s="11">
        <f t="shared" si="66"/>
        <v>10</v>
      </c>
      <c r="K1441" s="11">
        <f t="shared" si="67"/>
        <v>25</v>
      </c>
      <c r="L1441" s="3">
        <f t="shared" si="68"/>
        <v>0.66666666666666674</v>
      </c>
    </row>
    <row r="1442" spans="1:12" x14ac:dyDescent="0.25">
      <c r="A1442">
        <v>586</v>
      </c>
      <c r="B1442">
        <v>17</v>
      </c>
      <c r="C1442" t="s">
        <v>450</v>
      </c>
      <c r="D1442" t="s">
        <v>1152</v>
      </c>
      <c r="E1442" s="11">
        <v>20</v>
      </c>
      <c r="F1442" s="11">
        <v>33</v>
      </c>
      <c r="G1442">
        <v>3</v>
      </c>
      <c r="H1442">
        <v>47</v>
      </c>
      <c r="I1442" t="s">
        <v>1146</v>
      </c>
      <c r="J1442" s="11">
        <f t="shared" si="66"/>
        <v>39</v>
      </c>
      <c r="K1442" s="11">
        <f t="shared" si="67"/>
        <v>99</v>
      </c>
      <c r="L1442" s="3">
        <f t="shared" si="68"/>
        <v>0.64999999999999991</v>
      </c>
    </row>
    <row r="1443" spans="1:12" x14ac:dyDescent="0.25">
      <c r="A1443">
        <v>586</v>
      </c>
      <c r="B1443">
        <v>17</v>
      </c>
      <c r="C1443" t="s">
        <v>270</v>
      </c>
      <c r="D1443" t="s">
        <v>1143</v>
      </c>
      <c r="E1443" s="11">
        <v>14</v>
      </c>
      <c r="F1443" s="11">
        <v>24</v>
      </c>
      <c r="G1443">
        <v>3</v>
      </c>
      <c r="H1443">
        <v>45</v>
      </c>
      <c r="I1443" t="s">
        <v>1144</v>
      </c>
      <c r="J1443" s="11">
        <f t="shared" si="66"/>
        <v>30</v>
      </c>
      <c r="K1443" s="11">
        <f t="shared" si="67"/>
        <v>72</v>
      </c>
      <c r="L1443" s="3">
        <f t="shared" si="68"/>
        <v>0.71428571428571419</v>
      </c>
    </row>
    <row r="1444" spans="1:12" x14ac:dyDescent="0.25">
      <c r="A1444">
        <v>587</v>
      </c>
      <c r="B1444">
        <v>7</v>
      </c>
      <c r="C1444" t="s">
        <v>270</v>
      </c>
      <c r="D1444" t="s">
        <v>1143</v>
      </c>
      <c r="E1444" s="11">
        <v>14</v>
      </c>
      <c r="F1444" s="11">
        <v>24</v>
      </c>
      <c r="G1444">
        <v>2</v>
      </c>
      <c r="H1444">
        <v>43</v>
      </c>
      <c r="I1444" t="s">
        <v>1146</v>
      </c>
      <c r="J1444" s="11">
        <f t="shared" si="66"/>
        <v>20</v>
      </c>
      <c r="K1444" s="11">
        <f t="shared" si="67"/>
        <v>48</v>
      </c>
      <c r="L1444" s="3">
        <f t="shared" si="68"/>
        <v>0.71428571428571419</v>
      </c>
    </row>
    <row r="1445" spans="1:12" x14ac:dyDescent="0.25">
      <c r="A1445">
        <v>588</v>
      </c>
      <c r="B1445">
        <v>15</v>
      </c>
      <c r="C1445" t="s">
        <v>267</v>
      </c>
      <c r="D1445" t="s">
        <v>1163</v>
      </c>
      <c r="E1445" s="11">
        <v>15</v>
      </c>
      <c r="F1445" s="11">
        <v>26</v>
      </c>
      <c r="G1445">
        <v>1</v>
      </c>
      <c r="H1445">
        <v>25</v>
      </c>
      <c r="I1445" t="s">
        <v>1146</v>
      </c>
      <c r="J1445" s="11">
        <f t="shared" si="66"/>
        <v>11</v>
      </c>
      <c r="K1445" s="11">
        <f t="shared" si="67"/>
        <v>26</v>
      </c>
      <c r="L1445" s="3">
        <f t="shared" si="68"/>
        <v>0.73333333333333339</v>
      </c>
    </row>
    <row r="1446" spans="1:12" x14ac:dyDescent="0.25">
      <c r="A1446">
        <v>588</v>
      </c>
      <c r="B1446">
        <v>15</v>
      </c>
      <c r="C1446" t="s">
        <v>206</v>
      </c>
      <c r="D1446" t="s">
        <v>1164</v>
      </c>
      <c r="E1446" s="11">
        <v>15</v>
      </c>
      <c r="F1446" s="11">
        <v>25</v>
      </c>
      <c r="G1446">
        <v>3</v>
      </c>
      <c r="H1446">
        <v>12</v>
      </c>
      <c r="I1446" t="s">
        <v>1146</v>
      </c>
      <c r="J1446" s="11">
        <f t="shared" si="66"/>
        <v>30</v>
      </c>
      <c r="K1446" s="11">
        <f t="shared" si="67"/>
        <v>75</v>
      </c>
      <c r="L1446" s="3">
        <f t="shared" si="68"/>
        <v>0.66666666666666674</v>
      </c>
    </row>
    <row r="1447" spans="1:12" x14ac:dyDescent="0.25">
      <c r="A1447">
        <v>589</v>
      </c>
      <c r="B1447">
        <v>10</v>
      </c>
      <c r="C1447" t="s">
        <v>342</v>
      </c>
      <c r="D1447" t="s">
        <v>1160</v>
      </c>
      <c r="E1447" s="11">
        <v>14</v>
      </c>
      <c r="F1447" s="11">
        <v>23</v>
      </c>
      <c r="G1447">
        <v>1</v>
      </c>
      <c r="H1447">
        <v>45</v>
      </c>
      <c r="I1447" t="s">
        <v>1144</v>
      </c>
      <c r="J1447" s="11">
        <f t="shared" si="66"/>
        <v>9</v>
      </c>
      <c r="K1447" s="11">
        <f t="shared" si="67"/>
        <v>23</v>
      </c>
      <c r="L1447" s="3">
        <f t="shared" si="68"/>
        <v>0.64285714285714279</v>
      </c>
    </row>
    <row r="1448" spans="1:12" x14ac:dyDescent="0.25">
      <c r="A1448">
        <v>589</v>
      </c>
      <c r="B1448">
        <v>10</v>
      </c>
      <c r="C1448" t="s">
        <v>88</v>
      </c>
      <c r="D1448" t="s">
        <v>1158</v>
      </c>
      <c r="E1448" s="11">
        <v>20</v>
      </c>
      <c r="F1448" s="11">
        <v>34</v>
      </c>
      <c r="G1448">
        <v>3</v>
      </c>
      <c r="H1448">
        <v>59</v>
      </c>
      <c r="I1448" t="s">
        <v>1144</v>
      </c>
      <c r="J1448" s="11">
        <f t="shared" si="66"/>
        <v>42</v>
      </c>
      <c r="K1448" s="11">
        <f t="shared" si="67"/>
        <v>102</v>
      </c>
      <c r="L1448" s="3">
        <f t="shared" si="68"/>
        <v>0.7</v>
      </c>
    </row>
    <row r="1449" spans="1:12" x14ac:dyDescent="0.25">
      <c r="A1449">
        <v>589</v>
      </c>
      <c r="B1449">
        <v>10</v>
      </c>
      <c r="C1449" t="s">
        <v>113</v>
      </c>
      <c r="D1449" t="s">
        <v>1161</v>
      </c>
      <c r="E1449" s="11">
        <v>13</v>
      </c>
      <c r="F1449" s="11">
        <v>21</v>
      </c>
      <c r="G1449">
        <v>3</v>
      </c>
      <c r="H1449">
        <v>7</v>
      </c>
      <c r="I1449" t="s">
        <v>1144</v>
      </c>
      <c r="J1449" s="11">
        <f t="shared" si="66"/>
        <v>24</v>
      </c>
      <c r="K1449" s="11">
        <f t="shared" si="67"/>
        <v>63</v>
      </c>
      <c r="L1449" s="3">
        <f t="shared" si="68"/>
        <v>0.61538461538461542</v>
      </c>
    </row>
    <row r="1450" spans="1:12" x14ac:dyDescent="0.25">
      <c r="A1450">
        <v>589</v>
      </c>
      <c r="B1450">
        <v>10</v>
      </c>
      <c r="C1450" t="s">
        <v>425</v>
      </c>
      <c r="D1450" t="s">
        <v>1156</v>
      </c>
      <c r="E1450" s="11">
        <v>19</v>
      </c>
      <c r="F1450" s="11">
        <v>32</v>
      </c>
      <c r="G1450">
        <v>3</v>
      </c>
      <c r="H1450">
        <v>9</v>
      </c>
      <c r="I1450" t="s">
        <v>1144</v>
      </c>
      <c r="J1450" s="11">
        <f t="shared" si="66"/>
        <v>39</v>
      </c>
      <c r="K1450" s="11">
        <f t="shared" si="67"/>
        <v>96</v>
      </c>
      <c r="L1450" s="3">
        <f t="shared" si="68"/>
        <v>0.68421052631578938</v>
      </c>
    </row>
    <row r="1451" spans="1:12" x14ac:dyDescent="0.25">
      <c r="A1451">
        <v>590</v>
      </c>
      <c r="B1451">
        <v>3</v>
      </c>
      <c r="C1451" t="s">
        <v>88</v>
      </c>
      <c r="D1451" t="s">
        <v>1158</v>
      </c>
      <c r="E1451" s="11">
        <v>20</v>
      </c>
      <c r="F1451" s="11">
        <v>34</v>
      </c>
      <c r="G1451">
        <v>3</v>
      </c>
      <c r="H1451">
        <v>43</v>
      </c>
      <c r="I1451" t="s">
        <v>1146</v>
      </c>
      <c r="J1451" s="11">
        <f t="shared" si="66"/>
        <v>42</v>
      </c>
      <c r="K1451" s="11">
        <f t="shared" si="67"/>
        <v>102</v>
      </c>
      <c r="L1451" s="3">
        <f t="shared" si="68"/>
        <v>0.7</v>
      </c>
    </row>
    <row r="1452" spans="1:12" x14ac:dyDescent="0.25">
      <c r="A1452">
        <v>590</v>
      </c>
      <c r="B1452">
        <v>3</v>
      </c>
      <c r="C1452" t="s">
        <v>252</v>
      </c>
      <c r="D1452" t="s">
        <v>1159</v>
      </c>
      <c r="E1452" s="11">
        <v>12</v>
      </c>
      <c r="F1452" s="11">
        <v>20</v>
      </c>
      <c r="G1452">
        <v>1</v>
      </c>
      <c r="H1452">
        <v>21</v>
      </c>
      <c r="I1452" t="s">
        <v>1146</v>
      </c>
      <c r="J1452" s="11">
        <f t="shared" si="66"/>
        <v>8</v>
      </c>
      <c r="K1452" s="11">
        <f t="shared" si="67"/>
        <v>20</v>
      </c>
      <c r="L1452" s="3">
        <f t="shared" si="68"/>
        <v>0.66666666666666674</v>
      </c>
    </row>
    <row r="1453" spans="1:12" x14ac:dyDescent="0.25">
      <c r="A1453">
        <v>591</v>
      </c>
      <c r="B1453">
        <v>11</v>
      </c>
      <c r="C1453" t="s">
        <v>76</v>
      </c>
      <c r="D1453" t="s">
        <v>1149</v>
      </c>
      <c r="E1453" s="11">
        <v>25</v>
      </c>
      <c r="F1453" s="11">
        <v>40</v>
      </c>
      <c r="G1453">
        <v>3</v>
      </c>
      <c r="H1453">
        <v>51</v>
      </c>
      <c r="I1453" t="s">
        <v>1144</v>
      </c>
      <c r="J1453" s="11">
        <f t="shared" si="66"/>
        <v>45</v>
      </c>
      <c r="K1453" s="11">
        <f t="shared" si="67"/>
        <v>120</v>
      </c>
      <c r="L1453" s="3">
        <f t="shared" si="68"/>
        <v>0.60000000000000009</v>
      </c>
    </row>
    <row r="1454" spans="1:12" x14ac:dyDescent="0.25">
      <c r="A1454">
        <v>592</v>
      </c>
      <c r="B1454">
        <v>5</v>
      </c>
      <c r="C1454" t="s">
        <v>346</v>
      </c>
      <c r="D1454" t="s">
        <v>1157</v>
      </c>
      <c r="E1454" s="11">
        <v>13</v>
      </c>
      <c r="F1454" s="11">
        <v>22</v>
      </c>
      <c r="G1454">
        <v>2</v>
      </c>
      <c r="H1454">
        <v>59</v>
      </c>
      <c r="I1454" t="s">
        <v>1144</v>
      </c>
      <c r="J1454" s="11">
        <f t="shared" si="66"/>
        <v>18</v>
      </c>
      <c r="K1454" s="11">
        <f t="shared" si="67"/>
        <v>44</v>
      </c>
      <c r="L1454" s="3">
        <f t="shared" si="68"/>
        <v>0.69230769230769229</v>
      </c>
    </row>
    <row r="1455" spans="1:12" x14ac:dyDescent="0.25">
      <c r="A1455">
        <v>592</v>
      </c>
      <c r="B1455">
        <v>5</v>
      </c>
      <c r="C1455" t="s">
        <v>206</v>
      </c>
      <c r="D1455" t="s">
        <v>1164</v>
      </c>
      <c r="E1455" s="11">
        <v>15</v>
      </c>
      <c r="F1455" s="11">
        <v>25</v>
      </c>
      <c r="G1455">
        <v>2</v>
      </c>
      <c r="H1455">
        <v>42</v>
      </c>
      <c r="I1455" t="s">
        <v>1144</v>
      </c>
      <c r="J1455" s="11">
        <f t="shared" si="66"/>
        <v>20</v>
      </c>
      <c r="K1455" s="11">
        <f t="shared" si="67"/>
        <v>50</v>
      </c>
      <c r="L1455" s="3">
        <f t="shared" si="68"/>
        <v>0.66666666666666674</v>
      </c>
    </row>
    <row r="1456" spans="1:12" x14ac:dyDescent="0.25">
      <c r="A1456">
        <v>593</v>
      </c>
      <c r="B1456">
        <v>17</v>
      </c>
      <c r="C1456" t="s">
        <v>76</v>
      </c>
      <c r="D1456" t="s">
        <v>1149</v>
      </c>
      <c r="E1456" s="11">
        <v>25</v>
      </c>
      <c r="F1456" s="11">
        <v>40</v>
      </c>
      <c r="G1456">
        <v>1</v>
      </c>
      <c r="H1456">
        <v>30</v>
      </c>
      <c r="I1456" t="s">
        <v>1144</v>
      </c>
      <c r="J1456" s="11">
        <f t="shared" si="66"/>
        <v>15</v>
      </c>
      <c r="K1456" s="11">
        <f t="shared" si="67"/>
        <v>40</v>
      </c>
      <c r="L1456" s="3">
        <f t="shared" si="68"/>
        <v>0.60000000000000009</v>
      </c>
    </row>
    <row r="1457" spans="1:12" x14ac:dyDescent="0.25">
      <c r="A1457">
        <v>593</v>
      </c>
      <c r="B1457">
        <v>17</v>
      </c>
      <c r="C1457" t="s">
        <v>197</v>
      </c>
      <c r="D1457" t="s">
        <v>1147</v>
      </c>
      <c r="E1457" s="11">
        <v>19</v>
      </c>
      <c r="F1457" s="11">
        <v>31</v>
      </c>
      <c r="G1457">
        <v>1</v>
      </c>
      <c r="H1457">
        <v>8</v>
      </c>
      <c r="I1457" t="s">
        <v>1144</v>
      </c>
      <c r="J1457" s="11">
        <f t="shared" si="66"/>
        <v>12</v>
      </c>
      <c r="K1457" s="11">
        <f t="shared" si="67"/>
        <v>31</v>
      </c>
      <c r="L1457" s="3">
        <f t="shared" si="68"/>
        <v>0.63157894736842102</v>
      </c>
    </row>
    <row r="1458" spans="1:12" x14ac:dyDescent="0.25">
      <c r="A1458">
        <v>593</v>
      </c>
      <c r="B1458">
        <v>17</v>
      </c>
      <c r="C1458" t="s">
        <v>450</v>
      </c>
      <c r="D1458" t="s">
        <v>1152</v>
      </c>
      <c r="E1458" s="11">
        <v>20</v>
      </c>
      <c r="F1458" s="11">
        <v>33</v>
      </c>
      <c r="G1458">
        <v>2</v>
      </c>
      <c r="H1458">
        <v>5</v>
      </c>
      <c r="I1458" t="s">
        <v>1146</v>
      </c>
      <c r="J1458" s="11">
        <f t="shared" si="66"/>
        <v>26</v>
      </c>
      <c r="K1458" s="11">
        <f t="shared" si="67"/>
        <v>66</v>
      </c>
      <c r="L1458" s="3">
        <f t="shared" si="68"/>
        <v>0.64999999999999991</v>
      </c>
    </row>
    <row r="1459" spans="1:12" x14ac:dyDescent="0.25">
      <c r="A1459">
        <v>593</v>
      </c>
      <c r="B1459">
        <v>17</v>
      </c>
      <c r="C1459" t="s">
        <v>117</v>
      </c>
      <c r="D1459" t="s">
        <v>1150</v>
      </c>
      <c r="E1459" s="11">
        <v>22</v>
      </c>
      <c r="F1459" s="11">
        <v>36</v>
      </c>
      <c r="G1459">
        <v>2</v>
      </c>
      <c r="H1459">
        <v>5</v>
      </c>
      <c r="I1459" t="s">
        <v>1144</v>
      </c>
      <c r="J1459" s="11">
        <f t="shared" si="66"/>
        <v>28</v>
      </c>
      <c r="K1459" s="11">
        <f t="shared" si="67"/>
        <v>72</v>
      </c>
      <c r="L1459" s="3">
        <f t="shared" si="68"/>
        <v>0.63636363636363646</v>
      </c>
    </row>
    <row r="1460" spans="1:12" x14ac:dyDescent="0.25">
      <c r="A1460">
        <v>594</v>
      </c>
      <c r="B1460">
        <v>17</v>
      </c>
      <c r="C1460" t="s">
        <v>450</v>
      </c>
      <c r="D1460" t="s">
        <v>1152</v>
      </c>
      <c r="E1460" s="11">
        <v>20</v>
      </c>
      <c r="F1460" s="11">
        <v>33</v>
      </c>
      <c r="G1460">
        <v>1</v>
      </c>
      <c r="H1460">
        <v>5</v>
      </c>
      <c r="I1460" t="s">
        <v>1144</v>
      </c>
      <c r="J1460" s="11">
        <f t="shared" si="66"/>
        <v>13</v>
      </c>
      <c r="K1460" s="11">
        <f t="shared" si="67"/>
        <v>33</v>
      </c>
      <c r="L1460" s="3">
        <f t="shared" si="68"/>
        <v>0.64999999999999991</v>
      </c>
    </row>
    <row r="1461" spans="1:12" x14ac:dyDescent="0.25">
      <c r="A1461">
        <v>594</v>
      </c>
      <c r="B1461">
        <v>17</v>
      </c>
      <c r="C1461" t="s">
        <v>346</v>
      </c>
      <c r="D1461" t="s">
        <v>1157</v>
      </c>
      <c r="E1461" s="11">
        <v>13</v>
      </c>
      <c r="F1461" s="11">
        <v>22</v>
      </c>
      <c r="G1461">
        <v>3</v>
      </c>
      <c r="H1461">
        <v>44</v>
      </c>
      <c r="I1461" t="s">
        <v>1144</v>
      </c>
      <c r="J1461" s="11">
        <f t="shared" si="66"/>
        <v>27</v>
      </c>
      <c r="K1461" s="11">
        <f t="shared" si="67"/>
        <v>66</v>
      </c>
      <c r="L1461" s="3">
        <f t="shared" si="68"/>
        <v>0.69230769230769229</v>
      </c>
    </row>
    <row r="1462" spans="1:12" x14ac:dyDescent="0.25">
      <c r="A1462">
        <v>594</v>
      </c>
      <c r="B1462">
        <v>17</v>
      </c>
      <c r="C1462" t="s">
        <v>252</v>
      </c>
      <c r="D1462" t="s">
        <v>1159</v>
      </c>
      <c r="E1462" s="11">
        <v>12</v>
      </c>
      <c r="F1462" s="11">
        <v>20</v>
      </c>
      <c r="G1462">
        <v>2</v>
      </c>
      <c r="H1462">
        <v>49</v>
      </c>
      <c r="I1462" t="s">
        <v>1144</v>
      </c>
      <c r="J1462" s="11">
        <f t="shared" si="66"/>
        <v>16</v>
      </c>
      <c r="K1462" s="11">
        <f t="shared" si="67"/>
        <v>40</v>
      </c>
      <c r="L1462" s="3">
        <f t="shared" si="68"/>
        <v>0.66666666666666674</v>
      </c>
    </row>
    <row r="1463" spans="1:12" x14ac:dyDescent="0.25">
      <c r="A1463">
        <v>595</v>
      </c>
      <c r="B1463">
        <v>9</v>
      </c>
      <c r="C1463" t="s">
        <v>113</v>
      </c>
      <c r="D1463" t="s">
        <v>1161</v>
      </c>
      <c r="E1463" s="11">
        <v>13</v>
      </c>
      <c r="F1463" s="11">
        <v>21</v>
      </c>
      <c r="G1463">
        <v>2</v>
      </c>
      <c r="H1463">
        <v>5</v>
      </c>
      <c r="I1463" t="s">
        <v>1144</v>
      </c>
      <c r="J1463" s="11">
        <f t="shared" si="66"/>
        <v>16</v>
      </c>
      <c r="K1463" s="11">
        <f t="shared" si="67"/>
        <v>42</v>
      </c>
      <c r="L1463" s="3">
        <f t="shared" si="68"/>
        <v>0.61538461538461542</v>
      </c>
    </row>
    <row r="1464" spans="1:12" x14ac:dyDescent="0.25">
      <c r="A1464">
        <v>595</v>
      </c>
      <c r="B1464">
        <v>9</v>
      </c>
      <c r="C1464" t="s">
        <v>111</v>
      </c>
      <c r="D1464" t="s">
        <v>1145</v>
      </c>
      <c r="E1464" s="11">
        <v>18</v>
      </c>
      <c r="F1464" s="11">
        <v>30</v>
      </c>
      <c r="G1464">
        <v>1</v>
      </c>
      <c r="H1464">
        <v>44</v>
      </c>
      <c r="I1464" t="s">
        <v>1146</v>
      </c>
      <c r="J1464" s="11">
        <f t="shared" si="66"/>
        <v>12</v>
      </c>
      <c r="K1464" s="11">
        <f t="shared" si="67"/>
        <v>30</v>
      </c>
      <c r="L1464" s="3">
        <f t="shared" si="68"/>
        <v>0.66666666666666674</v>
      </c>
    </row>
    <row r="1465" spans="1:12" x14ac:dyDescent="0.25">
      <c r="A1465">
        <v>596</v>
      </c>
      <c r="B1465">
        <v>18</v>
      </c>
      <c r="C1465" t="s">
        <v>342</v>
      </c>
      <c r="D1465" t="s">
        <v>1160</v>
      </c>
      <c r="E1465" s="11">
        <v>14</v>
      </c>
      <c r="F1465" s="11">
        <v>23</v>
      </c>
      <c r="G1465">
        <v>2</v>
      </c>
      <c r="H1465">
        <v>47</v>
      </c>
      <c r="I1465" t="s">
        <v>1146</v>
      </c>
      <c r="J1465" s="11">
        <f t="shared" si="66"/>
        <v>18</v>
      </c>
      <c r="K1465" s="11">
        <f t="shared" si="67"/>
        <v>46</v>
      </c>
      <c r="L1465" s="3">
        <f t="shared" si="68"/>
        <v>0.64285714285714279</v>
      </c>
    </row>
    <row r="1466" spans="1:12" x14ac:dyDescent="0.25">
      <c r="A1466">
        <v>596</v>
      </c>
      <c r="B1466">
        <v>18</v>
      </c>
      <c r="C1466" t="s">
        <v>270</v>
      </c>
      <c r="D1466" t="s">
        <v>1143</v>
      </c>
      <c r="E1466" s="11">
        <v>14</v>
      </c>
      <c r="F1466" s="11">
        <v>24</v>
      </c>
      <c r="G1466">
        <v>2</v>
      </c>
      <c r="H1466">
        <v>50</v>
      </c>
      <c r="I1466" t="s">
        <v>1146</v>
      </c>
      <c r="J1466" s="11">
        <f t="shared" si="66"/>
        <v>20</v>
      </c>
      <c r="K1466" s="11">
        <f t="shared" si="67"/>
        <v>48</v>
      </c>
      <c r="L1466" s="3">
        <f t="shared" si="68"/>
        <v>0.71428571428571419</v>
      </c>
    </row>
    <row r="1467" spans="1:12" x14ac:dyDescent="0.25">
      <c r="A1467">
        <v>596</v>
      </c>
      <c r="B1467">
        <v>18</v>
      </c>
      <c r="C1467" t="s">
        <v>425</v>
      </c>
      <c r="D1467" t="s">
        <v>1156</v>
      </c>
      <c r="E1467" s="11">
        <v>19</v>
      </c>
      <c r="F1467" s="11">
        <v>32</v>
      </c>
      <c r="G1467">
        <v>3</v>
      </c>
      <c r="H1467">
        <v>42</v>
      </c>
      <c r="I1467" t="s">
        <v>1146</v>
      </c>
      <c r="J1467" s="11">
        <f t="shared" si="66"/>
        <v>39</v>
      </c>
      <c r="K1467" s="11">
        <f t="shared" si="67"/>
        <v>96</v>
      </c>
      <c r="L1467" s="3">
        <f t="shared" si="68"/>
        <v>0.68421052631578938</v>
      </c>
    </row>
    <row r="1468" spans="1:12" x14ac:dyDescent="0.25">
      <c r="A1468">
        <v>596</v>
      </c>
      <c r="B1468">
        <v>18</v>
      </c>
      <c r="C1468" t="s">
        <v>206</v>
      </c>
      <c r="D1468" t="s">
        <v>1164</v>
      </c>
      <c r="E1468" s="11">
        <v>15</v>
      </c>
      <c r="F1468" s="11">
        <v>25</v>
      </c>
      <c r="G1468">
        <v>2</v>
      </c>
      <c r="H1468">
        <v>19</v>
      </c>
      <c r="I1468" t="s">
        <v>1144</v>
      </c>
      <c r="J1468" s="11">
        <f t="shared" si="66"/>
        <v>20</v>
      </c>
      <c r="K1468" s="11">
        <f t="shared" si="67"/>
        <v>50</v>
      </c>
      <c r="L1468" s="3">
        <f t="shared" si="68"/>
        <v>0.66666666666666674</v>
      </c>
    </row>
    <row r="1469" spans="1:12" x14ac:dyDescent="0.25">
      <c r="A1469">
        <v>597</v>
      </c>
      <c r="B1469">
        <v>16</v>
      </c>
      <c r="C1469" t="s">
        <v>68</v>
      </c>
      <c r="D1469" t="s">
        <v>1153</v>
      </c>
      <c r="E1469" s="11">
        <v>16</v>
      </c>
      <c r="F1469" s="11">
        <v>28</v>
      </c>
      <c r="G1469">
        <v>1</v>
      </c>
      <c r="H1469">
        <v>39</v>
      </c>
      <c r="I1469" t="s">
        <v>1146</v>
      </c>
      <c r="J1469" s="11">
        <f t="shared" si="66"/>
        <v>12</v>
      </c>
      <c r="K1469" s="11">
        <f t="shared" si="67"/>
        <v>28</v>
      </c>
      <c r="L1469" s="3">
        <f t="shared" si="68"/>
        <v>0.75</v>
      </c>
    </row>
    <row r="1470" spans="1:12" x14ac:dyDescent="0.25">
      <c r="A1470">
        <v>597</v>
      </c>
      <c r="B1470">
        <v>16</v>
      </c>
      <c r="C1470" t="s">
        <v>128</v>
      </c>
      <c r="D1470" t="s">
        <v>1162</v>
      </c>
      <c r="E1470" s="11">
        <v>10</v>
      </c>
      <c r="F1470" s="11">
        <v>18</v>
      </c>
      <c r="G1470">
        <v>1</v>
      </c>
      <c r="H1470">
        <v>55</v>
      </c>
      <c r="I1470" t="s">
        <v>1146</v>
      </c>
      <c r="J1470" s="11">
        <f t="shared" si="66"/>
        <v>8</v>
      </c>
      <c r="K1470" s="11">
        <f t="shared" si="67"/>
        <v>18</v>
      </c>
      <c r="L1470" s="3">
        <f t="shared" si="68"/>
        <v>0.8</v>
      </c>
    </row>
    <row r="1471" spans="1:12" x14ac:dyDescent="0.25">
      <c r="A1471">
        <v>597</v>
      </c>
      <c r="B1471">
        <v>16</v>
      </c>
      <c r="C1471" t="s">
        <v>76</v>
      </c>
      <c r="D1471" t="s">
        <v>1149</v>
      </c>
      <c r="E1471" s="11">
        <v>25</v>
      </c>
      <c r="F1471" s="11">
        <v>40</v>
      </c>
      <c r="G1471">
        <v>2</v>
      </c>
      <c r="H1471">
        <v>39</v>
      </c>
      <c r="I1471" t="s">
        <v>1146</v>
      </c>
      <c r="J1471" s="11">
        <f t="shared" si="66"/>
        <v>30</v>
      </c>
      <c r="K1471" s="11">
        <f t="shared" si="67"/>
        <v>80</v>
      </c>
      <c r="L1471" s="3">
        <f t="shared" si="68"/>
        <v>0.60000000000000009</v>
      </c>
    </row>
    <row r="1472" spans="1:12" x14ac:dyDescent="0.25">
      <c r="A1472">
        <v>597</v>
      </c>
      <c r="B1472">
        <v>16</v>
      </c>
      <c r="C1472" t="s">
        <v>270</v>
      </c>
      <c r="D1472" t="s">
        <v>1143</v>
      </c>
      <c r="E1472" s="11">
        <v>14</v>
      </c>
      <c r="F1472" s="11">
        <v>24</v>
      </c>
      <c r="G1472">
        <v>1</v>
      </c>
      <c r="H1472">
        <v>8</v>
      </c>
      <c r="I1472" t="s">
        <v>1146</v>
      </c>
      <c r="J1472" s="11">
        <f t="shared" si="66"/>
        <v>10</v>
      </c>
      <c r="K1472" s="11">
        <f t="shared" si="67"/>
        <v>24</v>
      </c>
      <c r="L1472" s="3">
        <f t="shared" si="68"/>
        <v>0.71428571428571419</v>
      </c>
    </row>
    <row r="1473" spans="1:12" x14ac:dyDescent="0.25">
      <c r="A1473">
        <v>598</v>
      </c>
      <c r="B1473">
        <v>9</v>
      </c>
      <c r="C1473" t="s">
        <v>267</v>
      </c>
      <c r="D1473" t="s">
        <v>1163</v>
      </c>
      <c r="E1473" s="11">
        <v>15</v>
      </c>
      <c r="F1473" s="11">
        <v>26</v>
      </c>
      <c r="G1473">
        <v>2</v>
      </c>
      <c r="H1473">
        <v>44</v>
      </c>
      <c r="I1473" t="s">
        <v>1144</v>
      </c>
      <c r="J1473" s="11">
        <f t="shared" si="66"/>
        <v>22</v>
      </c>
      <c r="K1473" s="11">
        <f t="shared" si="67"/>
        <v>52</v>
      </c>
      <c r="L1473" s="3">
        <f t="shared" si="68"/>
        <v>0.73333333333333339</v>
      </c>
    </row>
    <row r="1474" spans="1:12" x14ac:dyDescent="0.25">
      <c r="A1474">
        <v>598</v>
      </c>
      <c r="B1474">
        <v>9</v>
      </c>
      <c r="C1474" t="s">
        <v>425</v>
      </c>
      <c r="D1474" t="s">
        <v>1156</v>
      </c>
      <c r="E1474" s="11">
        <v>19</v>
      </c>
      <c r="F1474" s="11">
        <v>32</v>
      </c>
      <c r="G1474">
        <v>2</v>
      </c>
      <c r="H1474">
        <v>22</v>
      </c>
      <c r="I1474" t="s">
        <v>1144</v>
      </c>
      <c r="J1474" s="11">
        <f t="shared" si="66"/>
        <v>26</v>
      </c>
      <c r="K1474" s="11">
        <f t="shared" si="67"/>
        <v>64</v>
      </c>
      <c r="L1474" s="3">
        <f t="shared" si="68"/>
        <v>0.68421052631578938</v>
      </c>
    </row>
    <row r="1475" spans="1:12" x14ac:dyDescent="0.25">
      <c r="A1475">
        <v>598</v>
      </c>
      <c r="B1475">
        <v>9</v>
      </c>
      <c r="C1475" t="s">
        <v>197</v>
      </c>
      <c r="D1475" t="s">
        <v>1147</v>
      </c>
      <c r="E1475" s="11">
        <v>19</v>
      </c>
      <c r="F1475" s="11">
        <v>31</v>
      </c>
      <c r="G1475">
        <v>3</v>
      </c>
      <c r="H1475">
        <v>15</v>
      </c>
      <c r="I1475" t="s">
        <v>1144</v>
      </c>
      <c r="J1475" s="11">
        <f t="shared" ref="J1475:J1538" si="69">G1475*(F1475-E1475)</f>
        <v>36</v>
      </c>
      <c r="K1475" s="11">
        <f t="shared" ref="K1475:K1538" si="70">F1475*G1475</f>
        <v>93</v>
      </c>
      <c r="L1475" s="3">
        <f t="shared" ref="L1475:L1538" si="71">(F1475/E1475)-1</f>
        <v>0.63157894736842102</v>
      </c>
    </row>
    <row r="1476" spans="1:12" x14ac:dyDescent="0.25">
      <c r="A1476">
        <v>599</v>
      </c>
      <c r="B1476">
        <v>11</v>
      </c>
      <c r="C1476" t="s">
        <v>88</v>
      </c>
      <c r="D1476" t="s">
        <v>1158</v>
      </c>
      <c r="E1476" s="11">
        <v>20</v>
      </c>
      <c r="F1476" s="11">
        <v>34</v>
      </c>
      <c r="G1476">
        <v>2</v>
      </c>
      <c r="H1476">
        <v>5</v>
      </c>
      <c r="I1476" t="s">
        <v>1144</v>
      </c>
      <c r="J1476" s="11">
        <f t="shared" si="69"/>
        <v>28</v>
      </c>
      <c r="K1476" s="11">
        <f t="shared" si="70"/>
        <v>68</v>
      </c>
      <c r="L1476" s="3">
        <f t="shared" si="71"/>
        <v>0.7</v>
      </c>
    </row>
    <row r="1477" spans="1:12" x14ac:dyDescent="0.25">
      <c r="A1477">
        <v>599</v>
      </c>
      <c r="B1477">
        <v>11</v>
      </c>
      <c r="C1477" t="s">
        <v>197</v>
      </c>
      <c r="D1477" t="s">
        <v>1147</v>
      </c>
      <c r="E1477" s="11">
        <v>19</v>
      </c>
      <c r="F1477" s="11">
        <v>31</v>
      </c>
      <c r="G1477">
        <v>1</v>
      </c>
      <c r="H1477">
        <v>49</v>
      </c>
      <c r="I1477" t="s">
        <v>1144</v>
      </c>
      <c r="J1477" s="11">
        <f t="shared" si="69"/>
        <v>12</v>
      </c>
      <c r="K1477" s="11">
        <f t="shared" si="70"/>
        <v>31</v>
      </c>
      <c r="L1477" s="3">
        <f t="shared" si="71"/>
        <v>0.63157894736842102</v>
      </c>
    </row>
    <row r="1478" spans="1:12" x14ac:dyDescent="0.25">
      <c r="A1478">
        <v>599</v>
      </c>
      <c r="B1478">
        <v>11</v>
      </c>
      <c r="C1478" t="s">
        <v>44</v>
      </c>
      <c r="D1478" t="s">
        <v>1155</v>
      </c>
      <c r="E1478" s="11">
        <v>21</v>
      </c>
      <c r="F1478" s="11">
        <v>35</v>
      </c>
      <c r="G1478">
        <v>2</v>
      </c>
      <c r="H1478">
        <v>54</v>
      </c>
      <c r="I1478" t="s">
        <v>1144</v>
      </c>
      <c r="J1478" s="11">
        <f t="shared" si="69"/>
        <v>28</v>
      </c>
      <c r="K1478" s="11">
        <f t="shared" si="70"/>
        <v>70</v>
      </c>
      <c r="L1478" s="3">
        <f t="shared" si="71"/>
        <v>0.66666666666666674</v>
      </c>
    </row>
    <row r="1479" spans="1:12" x14ac:dyDescent="0.25">
      <c r="A1479">
        <v>600</v>
      </c>
      <c r="B1479">
        <v>14</v>
      </c>
      <c r="C1479" t="s">
        <v>68</v>
      </c>
      <c r="D1479" t="s">
        <v>1153</v>
      </c>
      <c r="E1479" s="11">
        <v>16</v>
      </c>
      <c r="F1479" s="11">
        <v>28</v>
      </c>
      <c r="G1479">
        <v>3</v>
      </c>
      <c r="H1479">
        <v>22</v>
      </c>
      <c r="I1479" t="s">
        <v>1146</v>
      </c>
      <c r="J1479" s="11">
        <f t="shared" si="69"/>
        <v>36</v>
      </c>
      <c r="K1479" s="11">
        <f t="shared" si="70"/>
        <v>84</v>
      </c>
      <c r="L1479" s="3">
        <f t="shared" si="71"/>
        <v>0.75</v>
      </c>
    </row>
    <row r="1480" spans="1:12" x14ac:dyDescent="0.25">
      <c r="A1480">
        <v>600</v>
      </c>
      <c r="B1480">
        <v>14</v>
      </c>
      <c r="C1480" t="s">
        <v>111</v>
      </c>
      <c r="D1480" t="s">
        <v>1145</v>
      </c>
      <c r="E1480" s="11">
        <v>18</v>
      </c>
      <c r="F1480" s="11">
        <v>30</v>
      </c>
      <c r="G1480">
        <v>2</v>
      </c>
      <c r="H1480">
        <v>43</v>
      </c>
      <c r="I1480" t="s">
        <v>1144</v>
      </c>
      <c r="J1480" s="11">
        <f t="shared" si="69"/>
        <v>24</v>
      </c>
      <c r="K1480" s="11">
        <f t="shared" si="70"/>
        <v>60</v>
      </c>
      <c r="L1480" s="3">
        <f t="shared" si="71"/>
        <v>0.66666666666666674</v>
      </c>
    </row>
    <row r="1481" spans="1:12" x14ac:dyDescent="0.25">
      <c r="A1481">
        <v>601</v>
      </c>
      <c r="B1481">
        <v>13</v>
      </c>
      <c r="C1481" t="s">
        <v>76</v>
      </c>
      <c r="D1481" t="s">
        <v>1149</v>
      </c>
      <c r="E1481" s="11">
        <v>25</v>
      </c>
      <c r="F1481" s="11">
        <v>40</v>
      </c>
      <c r="G1481">
        <v>2</v>
      </c>
      <c r="H1481">
        <v>11</v>
      </c>
      <c r="I1481" t="s">
        <v>1146</v>
      </c>
      <c r="J1481" s="11">
        <f t="shared" si="69"/>
        <v>30</v>
      </c>
      <c r="K1481" s="11">
        <f t="shared" si="70"/>
        <v>80</v>
      </c>
      <c r="L1481" s="3">
        <f t="shared" si="71"/>
        <v>0.60000000000000009</v>
      </c>
    </row>
    <row r="1482" spans="1:12" x14ac:dyDescent="0.25">
      <c r="A1482">
        <v>601</v>
      </c>
      <c r="B1482">
        <v>13</v>
      </c>
      <c r="C1482" t="s">
        <v>68</v>
      </c>
      <c r="D1482" t="s">
        <v>1153</v>
      </c>
      <c r="E1482" s="11">
        <v>16</v>
      </c>
      <c r="F1482" s="11">
        <v>28</v>
      </c>
      <c r="G1482">
        <v>3</v>
      </c>
      <c r="H1482">
        <v>28</v>
      </c>
      <c r="I1482" t="s">
        <v>1144</v>
      </c>
      <c r="J1482" s="11">
        <f t="shared" si="69"/>
        <v>36</v>
      </c>
      <c r="K1482" s="11">
        <f t="shared" si="70"/>
        <v>84</v>
      </c>
      <c r="L1482" s="3">
        <f t="shared" si="71"/>
        <v>0.75</v>
      </c>
    </row>
    <row r="1483" spans="1:12" x14ac:dyDescent="0.25">
      <c r="A1483">
        <v>601</v>
      </c>
      <c r="B1483">
        <v>13</v>
      </c>
      <c r="C1483" t="s">
        <v>342</v>
      </c>
      <c r="D1483" t="s">
        <v>1160</v>
      </c>
      <c r="E1483" s="11">
        <v>14</v>
      </c>
      <c r="F1483" s="11">
        <v>23</v>
      </c>
      <c r="G1483">
        <v>1</v>
      </c>
      <c r="H1483">
        <v>44</v>
      </c>
      <c r="I1483" t="s">
        <v>1146</v>
      </c>
      <c r="J1483" s="11">
        <f t="shared" si="69"/>
        <v>9</v>
      </c>
      <c r="K1483" s="11">
        <f t="shared" si="70"/>
        <v>23</v>
      </c>
      <c r="L1483" s="3">
        <f t="shared" si="71"/>
        <v>0.64285714285714279</v>
      </c>
    </row>
    <row r="1484" spans="1:12" x14ac:dyDescent="0.25">
      <c r="A1484">
        <v>601</v>
      </c>
      <c r="B1484">
        <v>13</v>
      </c>
      <c r="C1484" t="s">
        <v>44</v>
      </c>
      <c r="D1484" t="s">
        <v>1155</v>
      </c>
      <c r="E1484" s="11">
        <v>21</v>
      </c>
      <c r="F1484" s="11">
        <v>35</v>
      </c>
      <c r="G1484">
        <v>3</v>
      </c>
      <c r="H1484">
        <v>32</v>
      </c>
      <c r="I1484" t="s">
        <v>1144</v>
      </c>
      <c r="J1484" s="11">
        <f t="shared" si="69"/>
        <v>42</v>
      </c>
      <c r="K1484" s="11">
        <f t="shared" si="70"/>
        <v>105</v>
      </c>
      <c r="L1484" s="3">
        <f t="shared" si="71"/>
        <v>0.66666666666666674</v>
      </c>
    </row>
    <row r="1485" spans="1:12" x14ac:dyDescent="0.25">
      <c r="A1485">
        <v>602</v>
      </c>
      <c r="B1485">
        <v>12</v>
      </c>
      <c r="C1485" t="s">
        <v>44</v>
      </c>
      <c r="D1485" t="s">
        <v>1155</v>
      </c>
      <c r="E1485" s="11">
        <v>21</v>
      </c>
      <c r="F1485" s="11">
        <v>35</v>
      </c>
      <c r="G1485">
        <v>2</v>
      </c>
      <c r="H1485">
        <v>56</v>
      </c>
      <c r="I1485" t="s">
        <v>1144</v>
      </c>
      <c r="J1485" s="11">
        <f t="shared" si="69"/>
        <v>28</v>
      </c>
      <c r="K1485" s="11">
        <f t="shared" si="70"/>
        <v>70</v>
      </c>
      <c r="L1485" s="3">
        <f t="shared" si="71"/>
        <v>0.66666666666666674</v>
      </c>
    </row>
    <row r="1486" spans="1:12" x14ac:dyDescent="0.25">
      <c r="A1486">
        <v>602</v>
      </c>
      <c r="B1486">
        <v>12</v>
      </c>
      <c r="C1486" t="s">
        <v>346</v>
      </c>
      <c r="D1486" t="s">
        <v>1157</v>
      </c>
      <c r="E1486" s="11">
        <v>13</v>
      </c>
      <c r="F1486" s="11">
        <v>22</v>
      </c>
      <c r="G1486">
        <v>3</v>
      </c>
      <c r="H1486">
        <v>58</v>
      </c>
      <c r="I1486" t="s">
        <v>1144</v>
      </c>
      <c r="J1486" s="11">
        <f t="shared" si="69"/>
        <v>27</v>
      </c>
      <c r="K1486" s="11">
        <f t="shared" si="70"/>
        <v>66</v>
      </c>
      <c r="L1486" s="3">
        <f t="shared" si="71"/>
        <v>0.69230769230769229</v>
      </c>
    </row>
    <row r="1487" spans="1:12" x14ac:dyDescent="0.25">
      <c r="A1487">
        <v>602</v>
      </c>
      <c r="B1487">
        <v>12</v>
      </c>
      <c r="C1487" t="s">
        <v>111</v>
      </c>
      <c r="D1487" t="s">
        <v>1145</v>
      </c>
      <c r="E1487" s="11">
        <v>18</v>
      </c>
      <c r="F1487" s="11">
        <v>30</v>
      </c>
      <c r="G1487">
        <v>3</v>
      </c>
      <c r="H1487">
        <v>12</v>
      </c>
      <c r="I1487" t="s">
        <v>1144</v>
      </c>
      <c r="J1487" s="11">
        <f t="shared" si="69"/>
        <v>36</v>
      </c>
      <c r="K1487" s="11">
        <f t="shared" si="70"/>
        <v>90</v>
      </c>
      <c r="L1487" s="3">
        <f t="shared" si="71"/>
        <v>0.66666666666666674</v>
      </c>
    </row>
    <row r="1488" spans="1:12" x14ac:dyDescent="0.25">
      <c r="A1488">
        <v>602</v>
      </c>
      <c r="B1488">
        <v>12</v>
      </c>
      <c r="C1488" t="s">
        <v>76</v>
      </c>
      <c r="D1488" t="s">
        <v>1149</v>
      </c>
      <c r="E1488" s="11">
        <v>25</v>
      </c>
      <c r="F1488" s="11">
        <v>40</v>
      </c>
      <c r="G1488">
        <v>1</v>
      </c>
      <c r="H1488">
        <v>36</v>
      </c>
      <c r="I1488" t="s">
        <v>1146</v>
      </c>
      <c r="J1488" s="11">
        <f t="shared" si="69"/>
        <v>15</v>
      </c>
      <c r="K1488" s="11">
        <f t="shared" si="70"/>
        <v>40</v>
      </c>
      <c r="L1488" s="3">
        <f t="shared" si="71"/>
        <v>0.60000000000000009</v>
      </c>
    </row>
    <row r="1489" spans="1:12" x14ac:dyDescent="0.25">
      <c r="A1489">
        <v>603</v>
      </c>
      <c r="B1489">
        <v>19</v>
      </c>
      <c r="C1489" t="s">
        <v>197</v>
      </c>
      <c r="D1489" t="s">
        <v>1147</v>
      </c>
      <c r="E1489" s="11">
        <v>19</v>
      </c>
      <c r="F1489" s="11">
        <v>31</v>
      </c>
      <c r="G1489">
        <v>2</v>
      </c>
      <c r="H1489">
        <v>17</v>
      </c>
      <c r="I1489" t="s">
        <v>1144</v>
      </c>
      <c r="J1489" s="11">
        <f t="shared" si="69"/>
        <v>24</v>
      </c>
      <c r="K1489" s="11">
        <f t="shared" si="70"/>
        <v>62</v>
      </c>
      <c r="L1489" s="3">
        <f t="shared" si="71"/>
        <v>0.63157894736842102</v>
      </c>
    </row>
    <row r="1490" spans="1:12" x14ac:dyDescent="0.25">
      <c r="A1490">
        <v>604</v>
      </c>
      <c r="B1490">
        <v>14</v>
      </c>
      <c r="C1490" t="s">
        <v>44</v>
      </c>
      <c r="D1490" t="s">
        <v>1155</v>
      </c>
      <c r="E1490" s="11">
        <v>21</v>
      </c>
      <c r="F1490" s="11">
        <v>35</v>
      </c>
      <c r="G1490">
        <v>3</v>
      </c>
      <c r="H1490">
        <v>42</v>
      </c>
      <c r="I1490" t="s">
        <v>1144</v>
      </c>
      <c r="J1490" s="11">
        <f t="shared" si="69"/>
        <v>42</v>
      </c>
      <c r="K1490" s="11">
        <f t="shared" si="70"/>
        <v>105</v>
      </c>
      <c r="L1490" s="3">
        <f t="shared" si="71"/>
        <v>0.66666666666666674</v>
      </c>
    </row>
    <row r="1491" spans="1:12" x14ac:dyDescent="0.25">
      <c r="A1491">
        <v>605</v>
      </c>
      <c r="B1491">
        <v>19</v>
      </c>
      <c r="C1491" t="s">
        <v>252</v>
      </c>
      <c r="D1491" t="s">
        <v>1159</v>
      </c>
      <c r="E1491" s="11">
        <v>12</v>
      </c>
      <c r="F1491" s="11">
        <v>20</v>
      </c>
      <c r="G1491">
        <v>1</v>
      </c>
      <c r="H1491">
        <v>47</v>
      </c>
      <c r="I1491" t="s">
        <v>1144</v>
      </c>
      <c r="J1491" s="11">
        <f t="shared" si="69"/>
        <v>8</v>
      </c>
      <c r="K1491" s="11">
        <f t="shared" si="70"/>
        <v>20</v>
      </c>
      <c r="L1491" s="3">
        <f t="shared" si="71"/>
        <v>0.66666666666666674</v>
      </c>
    </row>
    <row r="1492" spans="1:12" x14ac:dyDescent="0.25">
      <c r="A1492">
        <v>605</v>
      </c>
      <c r="B1492">
        <v>19</v>
      </c>
      <c r="C1492" t="s">
        <v>76</v>
      </c>
      <c r="D1492" t="s">
        <v>1149</v>
      </c>
      <c r="E1492" s="11">
        <v>25</v>
      </c>
      <c r="F1492" s="11">
        <v>40</v>
      </c>
      <c r="G1492">
        <v>1</v>
      </c>
      <c r="H1492">
        <v>24</v>
      </c>
      <c r="I1492" t="s">
        <v>1146</v>
      </c>
      <c r="J1492" s="11">
        <f t="shared" si="69"/>
        <v>15</v>
      </c>
      <c r="K1492" s="11">
        <f t="shared" si="70"/>
        <v>40</v>
      </c>
      <c r="L1492" s="3">
        <f t="shared" si="71"/>
        <v>0.60000000000000009</v>
      </c>
    </row>
    <row r="1493" spans="1:12" x14ac:dyDescent="0.25">
      <c r="A1493">
        <v>605</v>
      </c>
      <c r="B1493">
        <v>19</v>
      </c>
      <c r="C1493" t="s">
        <v>44</v>
      </c>
      <c r="D1493" t="s">
        <v>1155</v>
      </c>
      <c r="E1493" s="11">
        <v>21</v>
      </c>
      <c r="F1493" s="11">
        <v>35</v>
      </c>
      <c r="G1493">
        <v>2</v>
      </c>
      <c r="H1493">
        <v>55</v>
      </c>
      <c r="I1493" t="s">
        <v>1146</v>
      </c>
      <c r="J1493" s="11">
        <f t="shared" si="69"/>
        <v>28</v>
      </c>
      <c r="K1493" s="11">
        <f t="shared" si="70"/>
        <v>70</v>
      </c>
      <c r="L1493" s="3">
        <f t="shared" si="71"/>
        <v>0.66666666666666674</v>
      </c>
    </row>
    <row r="1494" spans="1:12" x14ac:dyDescent="0.25">
      <c r="A1494">
        <v>605</v>
      </c>
      <c r="B1494">
        <v>19</v>
      </c>
      <c r="C1494" t="s">
        <v>111</v>
      </c>
      <c r="D1494" t="s">
        <v>1145</v>
      </c>
      <c r="E1494" s="11">
        <v>18</v>
      </c>
      <c r="F1494" s="11">
        <v>30</v>
      </c>
      <c r="G1494">
        <v>3</v>
      </c>
      <c r="H1494">
        <v>50</v>
      </c>
      <c r="I1494" t="s">
        <v>1146</v>
      </c>
      <c r="J1494" s="11">
        <f t="shared" si="69"/>
        <v>36</v>
      </c>
      <c r="K1494" s="11">
        <f t="shared" si="70"/>
        <v>90</v>
      </c>
      <c r="L1494" s="3">
        <f t="shared" si="71"/>
        <v>0.66666666666666674</v>
      </c>
    </row>
    <row r="1495" spans="1:12" x14ac:dyDescent="0.25">
      <c r="A1495">
        <v>606</v>
      </c>
      <c r="B1495">
        <v>1</v>
      </c>
      <c r="C1495" t="s">
        <v>206</v>
      </c>
      <c r="D1495" t="s">
        <v>1164</v>
      </c>
      <c r="E1495" s="11">
        <v>15</v>
      </c>
      <c r="F1495" s="11">
        <v>25</v>
      </c>
      <c r="G1495">
        <v>2</v>
      </c>
      <c r="H1495">
        <v>47</v>
      </c>
      <c r="I1495" t="s">
        <v>1144</v>
      </c>
      <c r="J1495" s="11">
        <f t="shared" si="69"/>
        <v>20</v>
      </c>
      <c r="K1495" s="11">
        <f t="shared" si="70"/>
        <v>50</v>
      </c>
      <c r="L1495" s="3">
        <f t="shared" si="71"/>
        <v>0.66666666666666674</v>
      </c>
    </row>
    <row r="1496" spans="1:12" x14ac:dyDescent="0.25">
      <c r="A1496">
        <v>606</v>
      </c>
      <c r="B1496">
        <v>1</v>
      </c>
      <c r="C1496" t="s">
        <v>181</v>
      </c>
      <c r="D1496" t="s">
        <v>1148</v>
      </c>
      <c r="E1496" s="11">
        <v>16</v>
      </c>
      <c r="F1496" s="11">
        <v>27</v>
      </c>
      <c r="G1496">
        <v>3</v>
      </c>
      <c r="H1496">
        <v>48</v>
      </c>
      <c r="I1496" t="s">
        <v>1146</v>
      </c>
      <c r="J1496" s="11">
        <f t="shared" si="69"/>
        <v>33</v>
      </c>
      <c r="K1496" s="11">
        <f t="shared" si="70"/>
        <v>81</v>
      </c>
      <c r="L1496" s="3">
        <f t="shared" si="71"/>
        <v>0.6875</v>
      </c>
    </row>
    <row r="1497" spans="1:12" x14ac:dyDescent="0.25">
      <c r="A1497">
        <v>606</v>
      </c>
      <c r="B1497">
        <v>1</v>
      </c>
      <c r="C1497" t="s">
        <v>267</v>
      </c>
      <c r="D1497" t="s">
        <v>1163</v>
      </c>
      <c r="E1497" s="11">
        <v>15</v>
      </c>
      <c r="F1497" s="11">
        <v>26</v>
      </c>
      <c r="G1497">
        <v>2</v>
      </c>
      <c r="H1497">
        <v>50</v>
      </c>
      <c r="I1497" t="s">
        <v>1146</v>
      </c>
      <c r="J1497" s="11">
        <f t="shared" si="69"/>
        <v>22</v>
      </c>
      <c r="K1497" s="11">
        <f t="shared" si="70"/>
        <v>52</v>
      </c>
      <c r="L1497" s="3">
        <f t="shared" si="71"/>
        <v>0.73333333333333339</v>
      </c>
    </row>
    <row r="1498" spans="1:12" x14ac:dyDescent="0.25">
      <c r="A1498">
        <v>607</v>
      </c>
      <c r="B1498">
        <v>10</v>
      </c>
      <c r="C1498" t="s">
        <v>76</v>
      </c>
      <c r="D1498" t="s">
        <v>1149</v>
      </c>
      <c r="E1498" s="11">
        <v>25</v>
      </c>
      <c r="F1498" s="11">
        <v>40</v>
      </c>
      <c r="G1498">
        <v>1</v>
      </c>
      <c r="H1498">
        <v>25</v>
      </c>
      <c r="I1498" t="s">
        <v>1144</v>
      </c>
      <c r="J1498" s="11">
        <f t="shared" si="69"/>
        <v>15</v>
      </c>
      <c r="K1498" s="11">
        <f t="shared" si="70"/>
        <v>40</v>
      </c>
      <c r="L1498" s="3">
        <f t="shared" si="71"/>
        <v>0.60000000000000009</v>
      </c>
    </row>
    <row r="1499" spans="1:12" x14ac:dyDescent="0.25">
      <c r="A1499">
        <v>607</v>
      </c>
      <c r="B1499">
        <v>10</v>
      </c>
      <c r="C1499" t="s">
        <v>68</v>
      </c>
      <c r="D1499" t="s">
        <v>1153</v>
      </c>
      <c r="E1499" s="11">
        <v>16</v>
      </c>
      <c r="F1499" s="11">
        <v>28</v>
      </c>
      <c r="G1499">
        <v>1</v>
      </c>
      <c r="H1499">
        <v>44</v>
      </c>
      <c r="I1499" t="s">
        <v>1144</v>
      </c>
      <c r="J1499" s="11">
        <f t="shared" si="69"/>
        <v>12</v>
      </c>
      <c r="K1499" s="11">
        <f t="shared" si="70"/>
        <v>28</v>
      </c>
      <c r="L1499" s="3">
        <f t="shared" si="71"/>
        <v>0.75</v>
      </c>
    </row>
    <row r="1500" spans="1:12" x14ac:dyDescent="0.25">
      <c r="A1500">
        <v>608</v>
      </c>
      <c r="B1500">
        <v>7</v>
      </c>
      <c r="C1500" t="s">
        <v>62</v>
      </c>
      <c r="D1500" t="s">
        <v>1151</v>
      </c>
      <c r="E1500" s="11">
        <v>17</v>
      </c>
      <c r="F1500" s="11">
        <v>29</v>
      </c>
      <c r="G1500">
        <v>1</v>
      </c>
      <c r="H1500">
        <v>45</v>
      </c>
      <c r="I1500" t="s">
        <v>1144</v>
      </c>
      <c r="J1500" s="11">
        <f t="shared" si="69"/>
        <v>12</v>
      </c>
      <c r="K1500" s="11">
        <f t="shared" si="70"/>
        <v>29</v>
      </c>
      <c r="L1500" s="3">
        <f t="shared" si="71"/>
        <v>0.70588235294117641</v>
      </c>
    </row>
    <row r="1501" spans="1:12" x14ac:dyDescent="0.25">
      <c r="A1501">
        <v>609</v>
      </c>
      <c r="B1501">
        <v>1</v>
      </c>
      <c r="C1501" t="s">
        <v>425</v>
      </c>
      <c r="D1501" t="s">
        <v>1156</v>
      </c>
      <c r="E1501" s="11">
        <v>19</v>
      </c>
      <c r="F1501" s="11">
        <v>32</v>
      </c>
      <c r="G1501">
        <v>1</v>
      </c>
      <c r="H1501">
        <v>27</v>
      </c>
      <c r="I1501" t="s">
        <v>1146</v>
      </c>
      <c r="J1501" s="11">
        <f t="shared" si="69"/>
        <v>13</v>
      </c>
      <c r="K1501" s="11">
        <f t="shared" si="70"/>
        <v>32</v>
      </c>
      <c r="L1501" s="3">
        <f t="shared" si="71"/>
        <v>0.68421052631578938</v>
      </c>
    </row>
    <row r="1502" spans="1:12" x14ac:dyDescent="0.25">
      <c r="A1502">
        <v>610</v>
      </c>
      <c r="B1502">
        <v>19</v>
      </c>
      <c r="C1502" t="s">
        <v>267</v>
      </c>
      <c r="D1502" t="s">
        <v>1163</v>
      </c>
      <c r="E1502" s="11">
        <v>15</v>
      </c>
      <c r="F1502" s="11">
        <v>26</v>
      </c>
      <c r="G1502">
        <v>1</v>
      </c>
      <c r="H1502">
        <v>39</v>
      </c>
      <c r="I1502" t="s">
        <v>1146</v>
      </c>
      <c r="J1502" s="11">
        <f t="shared" si="69"/>
        <v>11</v>
      </c>
      <c r="K1502" s="11">
        <f t="shared" si="70"/>
        <v>26</v>
      </c>
      <c r="L1502" s="3">
        <f t="shared" si="71"/>
        <v>0.73333333333333339</v>
      </c>
    </row>
    <row r="1503" spans="1:12" x14ac:dyDescent="0.25">
      <c r="A1503">
        <v>610</v>
      </c>
      <c r="B1503">
        <v>19</v>
      </c>
      <c r="C1503" t="s">
        <v>128</v>
      </c>
      <c r="D1503" t="s">
        <v>1162</v>
      </c>
      <c r="E1503" s="11">
        <v>10</v>
      </c>
      <c r="F1503" s="11">
        <v>18</v>
      </c>
      <c r="G1503">
        <v>1</v>
      </c>
      <c r="H1503">
        <v>8</v>
      </c>
      <c r="I1503" t="s">
        <v>1144</v>
      </c>
      <c r="J1503" s="11">
        <f t="shared" si="69"/>
        <v>8</v>
      </c>
      <c r="K1503" s="11">
        <f t="shared" si="70"/>
        <v>18</v>
      </c>
      <c r="L1503" s="3">
        <f t="shared" si="71"/>
        <v>0.8</v>
      </c>
    </row>
    <row r="1504" spans="1:12" x14ac:dyDescent="0.25">
      <c r="A1504">
        <v>611</v>
      </c>
      <c r="B1504">
        <v>13</v>
      </c>
      <c r="C1504" t="s">
        <v>113</v>
      </c>
      <c r="D1504" t="s">
        <v>1161</v>
      </c>
      <c r="E1504" s="11">
        <v>13</v>
      </c>
      <c r="F1504" s="11">
        <v>21</v>
      </c>
      <c r="G1504">
        <v>2</v>
      </c>
      <c r="H1504">
        <v>53</v>
      </c>
      <c r="I1504" t="s">
        <v>1146</v>
      </c>
      <c r="J1504" s="11">
        <f t="shared" si="69"/>
        <v>16</v>
      </c>
      <c r="K1504" s="11">
        <f t="shared" si="70"/>
        <v>42</v>
      </c>
      <c r="L1504" s="3">
        <f t="shared" si="71"/>
        <v>0.61538461538461542</v>
      </c>
    </row>
    <row r="1505" spans="1:12" x14ac:dyDescent="0.25">
      <c r="A1505">
        <v>611</v>
      </c>
      <c r="B1505">
        <v>13</v>
      </c>
      <c r="C1505" t="s">
        <v>117</v>
      </c>
      <c r="D1505" t="s">
        <v>1150</v>
      </c>
      <c r="E1505" s="11">
        <v>22</v>
      </c>
      <c r="F1505" s="11">
        <v>36</v>
      </c>
      <c r="G1505">
        <v>1</v>
      </c>
      <c r="H1505">
        <v>30</v>
      </c>
      <c r="I1505" t="s">
        <v>1146</v>
      </c>
      <c r="J1505" s="11">
        <f t="shared" si="69"/>
        <v>14</v>
      </c>
      <c r="K1505" s="11">
        <f t="shared" si="70"/>
        <v>36</v>
      </c>
      <c r="L1505" s="3">
        <f t="shared" si="71"/>
        <v>0.63636363636363646</v>
      </c>
    </row>
    <row r="1506" spans="1:12" x14ac:dyDescent="0.25">
      <c r="A1506">
        <v>612</v>
      </c>
      <c r="B1506">
        <v>11</v>
      </c>
      <c r="C1506" t="s">
        <v>181</v>
      </c>
      <c r="D1506" t="s">
        <v>1148</v>
      </c>
      <c r="E1506" s="11">
        <v>16</v>
      </c>
      <c r="F1506" s="11">
        <v>27</v>
      </c>
      <c r="G1506">
        <v>1</v>
      </c>
      <c r="H1506">
        <v>26</v>
      </c>
      <c r="I1506" t="s">
        <v>1144</v>
      </c>
      <c r="J1506" s="11">
        <f t="shared" si="69"/>
        <v>11</v>
      </c>
      <c r="K1506" s="11">
        <f t="shared" si="70"/>
        <v>27</v>
      </c>
      <c r="L1506" s="3">
        <f t="shared" si="71"/>
        <v>0.6875</v>
      </c>
    </row>
    <row r="1507" spans="1:12" x14ac:dyDescent="0.25">
      <c r="A1507">
        <v>612</v>
      </c>
      <c r="B1507">
        <v>11</v>
      </c>
      <c r="C1507" t="s">
        <v>117</v>
      </c>
      <c r="D1507" t="s">
        <v>1150</v>
      </c>
      <c r="E1507" s="11">
        <v>22</v>
      </c>
      <c r="F1507" s="11">
        <v>36</v>
      </c>
      <c r="G1507">
        <v>3</v>
      </c>
      <c r="H1507">
        <v>37</v>
      </c>
      <c r="I1507" t="s">
        <v>1144</v>
      </c>
      <c r="J1507" s="11">
        <f t="shared" si="69"/>
        <v>42</v>
      </c>
      <c r="K1507" s="11">
        <f t="shared" si="70"/>
        <v>108</v>
      </c>
      <c r="L1507" s="3">
        <f t="shared" si="71"/>
        <v>0.63636363636363646</v>
      </c>
    </row>
    <row r="1508" spans="1:12" x14ac:dyDescent="0.25">
      <c r="A1508">
        <v>612</v>
      </c>
      <c r="B1508">
        <v>11</v>
      </c>
      <c r="C1508" t="s">
        <v>68</v>
      </c>
      <c r="D1508" t="s">
        <v>1153</v>
      </c>
      <c r="E1508" s="11">
        <v>16</v>
      </c>
      <c r="F1508" s="11">
        <v>28</v>
      </c>
      <c r="G1508">
        <v>2</v>
      </c>
      <c r="H1508">
        <v>15</v>
      </c>
      <c r="I1508" t="s">
        <v>1144</v>
      </c>
      <c r="J1508" s="11">
        <f t="shared" si="69"/>
        <v>24</v>
      </c>
      <c r="K1508" s="11">
        <f t="shared" si="70"/>
        <v>56</v>
      </c>
      <c r="L1508" s="3">
        <f t="shared" si="71"/>
        <v>0.75</v>
      </c>
    </row>
    <row r="1509" spans="1:12" x14ac:dyDescent="0.25">
      <c r="A1509">
        <v>612</v>
      </c>
      <c r="B1509">
        <v>11</v>
      </c>
      <c r="C1509" t="s">
        <v>252</v>
      </c>
      <c r="D1509" t="s">
        <v>1159</v>
      </c>
      <c r="E1509" s="11">
        <v>12</v>
      </c>
      <c r="F1509" s="11">
        <v>20</v>
      </c>
      <c r="G1509">
        <v>2</v>
      </c>
      <c r="H1509">
        <v>51</v>
      </c>
      <c r="I1509" t="s">
        <v>1144</v>
      </c>
      <c r="J1509" s="11">
        <f t="shared" si="69"/>
        <v>16</v>
      </c>
      <c r="K1509" s="11">
        <f t="shared" si="70"/>
        <v>40</v>
      </c>
      <c r="L1509" s="3">
        <f t="shared" si="71"/>
        <v>0.66666666666666674</v>
      </c>
    </row>
    <row r="1510" spans="1:12" x14ac:dyDescent="0.25">
      <c r="A1510">
        <v>613</v>
      </c>
      <c r="B1510">
        <v>1</v>
      </c>
      <c r="C1510" t="s">
        <v>191</v>
      </c>
      <c r="D1510" t="s">
        <v>1154</v>
      </c>
      <c r="E1510" s="11">
        <v>11</v>
      </c>
      <c r="F1510" s="11">
        <v>19</v>
      </c>
      <c r="G1510">
        <v>3</v>
      </c>
      <c r="H1510">
        <v>41</v>
      </c>
      <c r="I1510" t="s">
        <v>1146</v>
      </c>
      <c r="J1510" s="11">
        <f t="shared" si="69"/>
        <v>24</v>
      </c>
      <c r="K1510" s="11">
        <f t="shared" si="70"/>
        <v>57</v>
      </c>
      <c r="L1510" s="3">
        <f t="shared" si="71"/>
        <v>0.72727272727272729</v>
      </c>
    </row>
    <row r="1511" spans="1:12" x14ac:dyDescent="0.25">
      <c r="A1511">
        <v>613</v>
      </c>
      <c r="B1511">
        <v>1</v>
      </c>
      <c r="C1511" t="s">
        <v>342</v>
      </c>
      <c r="D1511" t="s">
        <v>1160</v>
      </c>
      <c r="E1511" s="11">
        <v>14</v>
      </c>
      <c r="F1511" s="11">
        <v>23</v>
      </c>
      <c r="G1511">
        <v>3</v>
      </c>
      <c r="H1511">
        <v>23</v>
      </c>
      <c r="I1511" t="s">
        <v>1146</v>
      </c>
      <c r="J1511" s="11">
        <f t="shared" si="69"/>
        <v>27</v>
      </c>
      <c r="K1511" s="11">
        <f t="shared" si="70"/>
        <v>69</v>
      </c>
      <c r="L1511" s="3">
        <f t="shared" si="71"/>
        <v>0.64285714285714279</v>
      </c>
    </row>
    <row r="1512" spans="1:12" x14ac:dyDescent="0.25">
      <c r="A1512">
        <v>613</v>
      </c>
      <c r="B1512">
        <v>1</v>
      </c>
      <c r="C1512" t="s">
        <v>128</v>
      </c>
      <c r="D1512" t="s">
        <v>1162</v>
      </c>
      <c r="E1512" s="11">
        <v>10</v>
      </c>
      <c r="F1512" s="11">
        <v>18</v>
      </c>
      <c r="G1512">
        <v>3</v>
      </c>
      <c r="H1512">
        <v>31</v>
      </c>
      <c r="I1512" t="s">
        <v>1146</v>
      </c>
      <c r="J1512" s="11">
        <f t="shared" si="69"/>
        <v>24</v>
      </c>
      <c r="K1512" s="11">
        <f t="shared" si="70"/>
        <v>54</v>
      </c>
      <c r="L1512" s="3">
        <f t="shared" si="71"/>
        <v>0.8</v>
      </c>
    </row>
    <row r="1513" spans="1:12" x14ac:dyDescent="0.25">
      <c r="A1513">
        <v>613</v>
      </c>
      <c r="B1513">
        <v>1</v>
      </c>
      <c r="C1513" t="s">
        <v>44</v>
      </c>
      <c r="D1513" t="s">
        <v>1155</v>
      </c>
      <c r="E1513" s="11">
        <v>21</v>
      </c>
      <c r="F1513" s="11">
        <v>35</v>
      </c>
      <c r="G1513">
        <v>3</v>
      </c>
      <c r="H1513">
        <v>57</v>
      </c>
      <c r="I1513" t="s">
        <v>1146</v>
      </c>
      <c r="J1513" s="11">
        <f t="shared" si="69"/>
        <v>42</v>
      </c>
      <c r="K1513" s="11">
        <f t="shared" si="70"/>
        <v>105</v>
      </c>
      <c r="L1513" s="3">
        <f t="shared" si="71"/>
        <v>0.66666666666666674</v>
      </c>
    </row>
    <row r="1514" spans="1:12" x14ac:dyDescent="0.25">
      <c r="A1514">
        <v>614</v>
      </c>
      <c r="B1514">
        <v>19</v>
      </c>
      <c r="C1514" t="s">
        <v>270</v>
      </c>
      <c r="D1514" t="s">
        <v>1143</v>
      </c>
      <c r="E1514" s="11">
        <v>14</v>
      </c>
      <c r="F1514" s="11">
        <v>24</v>
      </c>
      <c r="G1514">
        <v>3</v>
      </c>
      <c r="H1514">
        <v>50</v>
      </c>
      <c r="I1514" t="s">
        <v>1144</v>
      </c>
      <c r="J1514" s="11">
        <f t="shared" si="69"/>
        <v>30</v>
      </c>
      <c r="K1514" s="11">
        <f t="shared" si="70"/>
        <v>72</v>
      </c>
      <c r="L1514" s="3">
        <f t="shared" si="71"/>
        <v>0.71428571428571419</v>
      </c>
    </row>
    <row r="1515" spans="1:12" x14ac:dyDescent="0.25">
      <c r="A1515">
        <v>615</v>
      </c>
      <c r="B1515">
        <v>7</v>
      </c>
      <c r="C1515" t="s">
        <v>197</v>
      </c>
      <c r="D1515" t="s">
        <v>1147</v>
      </c>
      <c r="E1515" s="11">
        <v>19</v>
      </c>
      <c r="F1515" s="11">
        <v>31</v>
      </c>
      <c r="G1515">
        <v>3</v>
      </c>
      <c r="H1515">
        <v>50</v>
      </c>
      <c r="I1515" t="s">
        <v>1144</v>
      </c>
      <c r="J1515" s="11">
        <f t="shared" si="69"/>
        <v>36</v>
      </c>
      <c r="K1515" s="11">
        <f t="shared" si="70"/>
        <v>93</v>
      </c>
      <c r="L1515" s="3">
        <f t="shared" si="71"/>
        <v>0.63157894736842102</v>
      </c>
    </row>
    <row r="1516" spans="1:12" x14ac:dyDescent="0.25">
      <c r="A1516">
        <v>615</v>
      </c>
      <c r="B1516">
        <v>7</v>
      </c>
      <c r="C1516" t="s">
        <v>342</v>
      </c>
      <c r="D1516" t="s">
        <v>1160</v>
      </c>
      <c r="E1516" s="11">
        <v>14</v>
      </c>
      <c r="F1516" s="11">
        <v>23</v>
      </c>
      <c r="G1516">
        <v>3</v>
      </c>
      <c r="H1516">
        <v>43</v>
      </c>
      <c r="I1516" t="s">
        <v>1144</v>
      </c>
      <c r="J1516" s="11">
        <f t="shared" si="69"/>
        <v>27</v>
      </c>
      <c r="K1516" s="11">
        <f t="shared" si="70"/>
        <v>69</v>
      </c>
      <c r="L1516" s="3">
        <f t="shared" si="71"/>
        <v>0.64285714285714279</v>
      </c>
    </row>
    <row r="1517" spans="1:12" x14ac:dyDescent="0.25">
      <c r="A1517">
        <v>615</v>
      </c>
      <c r="B1517">
        <v>7</v>
      </c>
      <c r="C1517" t="s">
        <v>206</v>
      </c>
      <c r="D1517" t="s">
        <v>1164</v>
      </c>
      <c r="E1517" s="11">
        <v>15</v>
      </c>
      <c r="F1517" s="11">
        <v>25</v>
      </c>
      <c r="G1517">
        <v>3</v>
      </c>
      <c r="H1517">
        <v>41</v>
      </c>
      <c r="I1517" t="s">
        <v>1144</v>
      </c>
      <c r="J1517" s="11">
        <f t="shared" si="69"/>
        <v>30</v>
      </c>
      <c r="K1517" s="11">
        <f t="shared" si="70"/>
        <v>75</v>
      </c>
      <c r="L1517" s="3">
        <f t="shared" si="71"/>
        <v>0.66666666666666674</v>
      </c>
    </row>
    <row r="1518" spans="1:12" x14ac:dyDescent="0.25">
      <c r="A1518">
        <v>615</v>
      </c>
      <c r="B1518">
        <v>7</v>
      </c>
      <c r="C1518" t="s">
        <v>425</v>
      </c>
      <c r="D1518" t="s">
        <v>1156</v>
      </c>
      <c r="E1518" s="11">
        <v>19</v>
      </c>
      <c r="F1518" s="11">
        <v>32</v>
      </c>
      <c r="G1518">
        <v>3</v>
      </c>
      <c r="H1518">
        <v>22</v>
      </c>
      <c r="I1518" t="s">
        <v>1146</v>
      </c>
      <c r="J1518" s="11">
        <f t="shared" si="69"/>
        <v>39</v>
      </c>
      <c r="K1518" s="11">
        <f t="shared" si="70"/>
        <v>96</v>
      </c>
      <c r="L1518" s="3">
        <f t="shared" si="71"/>
        <v>0.68421052631578938</v>
      </c>
    </row>
    <row r="1519" spans="1:12" x14ac:dyDescent="0.25">
      <c r="A1519">
        <v>616</v>
      </c>
      <c r="B1519">
        <v>4</v>
      </c>
      <c r="C1519" t="s">
        <v>270</v>
      </c>
      <c r="D1519" t="s">
        <v>1143</v>
      </c>
      <c r="E1519" s="11">
        <v>14</v>
      </c>
      <c r="F1519" s="11">
        <v>24</v>
      </c>
      <c r="G1519">
        <v>3</v>
      </c>
      <c r="H1519">
        <v>33</v>
      </c>
      <c r="I1519" t="s">
        <v>1144</v>
      </c>
      <c r="J1519" s="11">
        <f t="shared" si="69"/>
        <v>30</v>
      </c>
      <c r="K1519" s="11">
        <f t="shared" si="70"/>
        <v>72</v>
      </c>
      <c r="L1519" s="3">
        <f t="shared" si="71"/>
        <v>0.71428571428571419</v>
      </c>
    </row>
    <row r="1520" spans="1:12" x14ac:dyDescent="0.25">
      <c r="A1520">
        <v>616</v>
      </c>
      <c r="B1520">
        <v>4</v>
      </c>
      <c r="C1520" t="s">
        <v>111</v>
      </c>
      <c r="D1520" t="s">
        <v>1145</v>
      </c>
      <c r="E1520" s="11">
        <v>18</v>
      </c>
      <c r="F1520" s="11">
        <v>30</v>
      </c>
      <c r="G1520">
        <v>2</v>
      </c>
      <c r="H1520">
        <v>14</v>
      </c>
      <c r="I1520" t="s">
        <v>1146</v>
      </c>
      <c r="J1520" s="11">
        <f t="shared" si="69"/>
        <v>24</v>
      </c>
      <c r="K1520" s="11">
        <f t="shared" si="70"/>
        <v>60</v>
      </c>
      <c r="L1520" s="3">
        <f t="shared" si="71"/>
        <v>0.66666666666666674</v>
      </c>
    </row>
    <row r="1521" spans="1:12" x14ac:dyDescent="0.25">
      <c r="A1521">
        <v>617</v>
      </c>
      <c r="B1521">
        <v>13</v>
      </c>
      <c r="C1521" t="s">
        <v>267</v>
      </c>
      <c r="D1521" t="s">
        <v>1163</v>
      </c>
      <c r="E1521" s="11">
        <v>15</v>
      </c>
      <c r="F1521" s="11">
        <v>26</v>
      </c>
      <c r="G1521">
        <v>2</v>
      </c>
      <c r="H1521">
        <v>18</v>
      </c>
      <c r="I1521" t="s">
        <v>1146</v>
      </c>
      <c r="J1521" s="11">
        <f t="shared" si="69"/>
        <v>22</v>
      </c>
      <c r="K1521" s="11">
        <f t="shared" si="70"/>
        <v>52</v>
      </c>
      <c r="L1521" s="3">
        <f t="shared" si="71"/>
        <v>0.73333333333333339</v>
      </c>
    </row>
    <row r="1522" spans="1:12" x14ac:dyDescent="0.25">
      <c r="A1522">
        <v>617</v>
      </c>
      <c r="B1522">
        <v>13</v>
      </c>
      <c r="C1522" t="s">
        <v>111</v>
      </c>
      <c r="D1522" t="s">
        <v>1145</v>
      </c>
      <c r="E1522" s="11">
        <v>18</v>
      </c>
      <c r="F1522" s="11">
        <v>30</v>
      </c>
      <c r="G1522">
        <v>3</v>
      </c>
      <c r="H1522">
        <v>33</v>
      </c>
      <c r="I1522" t="s">
        <v>1146</v>
      </c>
      <c r="J1522" s="11">
        <f t="shared" si="69"/>
        <v>36</v>
      </c>
      <c r="K1522" s="11">
        <f t="shared" si="70"/>
        <v>90</v>
      </c>
      <c r="L1522" s="3">
        <f t="shared" si="71"/>
        <v>0.66666666666666674</v>
      </c>
    </row>
    <row r="1523" spans="1:12" x14ac:dyDescent="0.25">
      <c r="A1523">
        <v>618</v>
      </c>
      <c r="B1523">
        <v>3</v>
      </c>
      <c r="C1523" t="s">
        <v>425</v>
      </c>
      <c r="D1523" t="s">
        <v>1156</v>
      </c>
      <c r="E1523" s="11">
        <v>19</v>
      </c>
      <c r="F1523" s="11">
        <v>32</v>
      </c>
      <c r="G1523">
        <v>2</v>
      </c>
      <c r="H1523">
        <v>6</v>
      </c>
      <c r="I1523" t="s">
        <v>1146</v>
      </c>
      <c r="J1523" s="11">
        <f t="shared" si="69"/>
        <v>26</v>
      </c>
      <c r="K1523" s="11">
        <f t="shared" si="70"/>
        <v>64</v>
      </c>
      <c r="L1523" s="3">
        <f t="shared" si="71"/>
        <v>0.68421052631578938</v>
      </c>
    </row>
    <row r="1524" spans="1:12" x14ac:dyDescent="0.25">
      <c r="A1524">
        <v>618</v>
      </c>
      <c r="B1524">
        <v>3</v>
      </c>
      <c r="C1524" t="s">
        <v>197</v>
      </c>
      <c r="D1524" t="s">
        <v>1147</v>
      </c>
      <c r="E1524" s="11">
        <v>19</v>
      </c>
      <c r="F1524" s="11">
        <v>31</v>
      </c>
      <c r="G1524">
        <v>3</v>
      </c>
      <c r="H1524">
        <v>35</v>
      </c>
      <c r="I1524" t="s">
        <v>1144</v>
      </c>
      <c r="J1524" s="11">
        <f t="shared" si="69"/>
        <v>36</v>
      </c>
      <c r="K1524" s="11">
        <f t="shared" si="70"/>
        <v>93</v>
      </c>
      <c r="L1524" s="3">
        <f t="shared" si="71"/>
        <v>0.63157894736842102</v>
      </c>
    </row>
    <row r="1525" spans="1:12" x14ac:dyDescent="0.25">
      <c r="A1525">
        <v>618</v>
      </c>
      <c r="B1525">
        <v>3</v>
      </c>
      <c r="C1525" t="s">
        <v>128</v>
      </c>
      <c r="D1525" t="s">
        <v>1162</v>
      </c>
      <c r="E1525" s="11">
        <v>10</v>
      </c>
      <c r="F1525" s="11">
        <v>18</v>
      </c>
      <c r="G1525">
        <v>3</v>
      </c>
      <c r="H1525">
        <v>24</v>
      </c>
      <c r="I1525" t="s">
        <v>1144</v>
      </c>
      <c r="J1525" s="11">
        <f t="shared" si="69"/>
        <v>24</v>
      </c>
      <c r="K1525" s="11">
        <f t="shared" si="70"/>
        <v>54</v>
      </c>
      <c r="L1525" s="3">
        <f t="shared" si="71"/>
        <v>0.8</v>
      </c>
    </row>
    <row r="1526" spans="1:12" x14ac:dyDescent="0.25">
      <c r="A1526">
        <v>618</v>
      </c>
      <c r="B1526">
        <v>3</v>
      </c>
      <c r="C1526" t="s">
        <v>117</v>
      </c>
      <c r="D1526" t="s">
        <v>1150</v>
      </c>
      <c r="E1526" s="11">
        <v>22</v>
      </c>
      <c r="F1526" s="11">
        <v>36</v>
      </c>
      <c r="G1526">
        <v>3</v>
      </c>
      <c r="H1526">
        <v>53</v>
      </c>
      <c r="I1526" t="s">
        <v>1144</v>
      </c>
      <c r="J1526" s="11">
        <f t="shared" si="69"/>
        <v>42</v>
      </c>
      <c r="K1526" s="11">
        <f t="shared" si="70"/>
        <v>108</v>
      </c>
      <c r="L1526" s="3">
        <f t="shared" si="71"/>
        <v>0.63636363636363646</v>
      </c>
    </row>
    <row r="1527" spans="1:12" x14ac:dyDescent="0.25">
      <c r="A1527">
        <v>619</v>
      </c>
      <c r="B1527">
        <v>6</v>
      </c>
      <c r="C1527" t="s">
        <v>181</v>
      </c>
      <c r="D1527" t="s">
        <v>1148</v>
      </c>
      <c r="E1527" s="11">
        <v>16</v>
      </c>
      <c r="F1527" s="11">
        <v>27</v>
      </c>
      <c r="G1527">
        <v>2</v>
      </c>
      <c r="H1527">
        <v>40</v>
      </c>
      <c r="I1527" t="s">
        <v>1144</v>
      </c>
      <c r="J1527" s="11">
        <f t="shared" si="69"/>
        <v>22</v>
      </c>
      <c r="K1527" s="11">
        <f t="shared" si="70"/>
        <v>54</v>
      </c>
      <c r="L1527" s="3">
        <f t="shared" si="71"/>
        <v>0.6875</v>
      </c>
    </row>
    <row r="1528" spans="1:12" x14ac:dyDescent="0.25">
      <c r="A1528">
        <v>619</v>
      </c>
      <c r="B1528">
        <v>6</v>
      </c>
      <c r="C1528" t="s">
        <v>267</v>
      </c>
      <c r="D1528" t="s">
        <v>1163</v>
      </c>
      <c r="E1528" s="11">
        <v>15</v>
      </c>
      <c r="F1528" s="11">
        <v>26</v>
      </c>
      <c r="G1528">
        <v>3</v>
      </c>
      <c r="H1528">
        <v>56</v>
      </c>
      <c r="I1528" t="s">
        <v>1146</v>
      </c>
      <c r="J1528" s="11">
        <f t="shared" si="69"/>
        <v>33</v>
      </c>
      <c r="K1528" s="11">
        <f t="shared" si="70"/>
        <v>78</v>
      </c>
      <c r="L1528" s="3">
        <f t="shared" si="71"/>
        <v>0.73333333333333339</v>
      </c>
    </row>
    <row r="1529" spans="1:12" x14ac:dyDescent="0.25">
      <c r="A1529">
        <v>620</v>
      </c>
      <c r="B1529">
        <v>16</v>
      </c>
      <c r="C1529" t="s">
        <v>191</v>
      </c>
      <c r="D1529" t="s">
        <v>1154</v>
      </c>
      <c r="E1529" s="11">
        <v>11</v>
      </c>
      <c r="F1529" s="11">
        <v>19</v>
      </c>
      <c r="G1529">
        <v>3</v>
      </c>
      <c r="H1529">
        <v>40</v>
      </c>
      <c r="I1529" t="s">
        <v>1146</v>
      </c>
      <c r="J1529" s="11">
        <f t="shared" si="69"/>
        <v>24</v>
      </c>
      <c r="K1529" s="11">
        <f t="shared" si="70"/>
        <v>57</v>
      </c>
      <c r="L1529" s="3">
        <f t="shared" si="71"/>
        <v>0.72727272727272729</v>
      </c>
    </row>
    <row r="1530" spans="1:12" x14ac:dyDescent="0.25">
      <c r="A1530">
        <v>621</v>
      </c>
      <c r="B1530">
        <v>5</v>
      </c>
      <c r="C1530" t="s">
        <v>44</v>
      </c>
      <c r="D1530" t="s">
        <v>1155</v>
      </c>
      <c r="E1530" s="11">
        <v>21</v>
      </c>
      <c r="F1530" s="11">
        <v>35</v>
      </c>
      <c r="G1530">
        <v>3</v>
      </c>
      <c r="H1530">
        <v>8</v>
      </c>
      <c r="I1530" t="s">
        <v>1146</v>
      </c>
      <c r="J1530" s="11">
        <f t="shared" si="69"/>
        <v>42</v>
      </c>
      <c r="K1530" s="11">
        <f t="shared" si="70"/>
        <v>105</v>
      </c>
      <c r="L1530" s="3">
        <f t="shared" si="71"/>
        <v>0.66666666666666674</v>
      </c>
    </row>
    <row r="1531" spans="1:12" x14ac:dyDescent="0.25">
      <c r="A1531">
        <v>622</v>
      </c>
      <c r="B1531">
        <v>7</v>
      </c>
      <c r="C1531" t="s">
        <v>197</v>
      </c>
      <c r="D1531" t="s">
        <v>1147</v>
      </c>
      <c r="E1531" s="11">
        <v>19</v>
      </c>
      <c r="F1531" s="11">
        <v>31</v>
      </c>
      <c r="G1531">
        <v>3</v>
      </c>
      <c r="H1531">
        <v>53</v>
      </c>
      <c r="I1531" t="s">
        <v>1144</v>
      </c>
      <c r="J1531" s="11">
        <f t="shared" si="69"/>
        <v>36</v>
      </c>
      <c r="K1531" s="11">
        <f t="shared" si="70"/>
        <v>93</v>
      </c>
      <c r="L1531" s="3">
        <f t="shared" si="71"/>
        <v>0.63157894736842102</v>
      </c>
    </row>
    <row r="1532" spans="1:12" x14ac:dyDescent="0.25">
      <c r="A1532">
        <v>622</v>
      </c>
      <c r="B1532">
        <v>7</v>
      </c>
      <c r="C1532" t="s">
        <v>68</v>
      </c>
      <c r="D1532" t="s">
        <v>1153</v>
      </c>
      <c r="E1532" s="11">
        <v>16</v>
      </c>
      <c r="F1532" s="11">
        <v>28</v>
      </c>
      <c r="G1532">
        <v>1</v>
      </c>
      <c r="H1532">
        <v>25</v>
      </c>
      <c r="I1532" t="s">
        <v>1144</v>
      </c>
      <c r="J1532" s="11">
        <f t="shared" si="69"/>
        <v>12</v>
      </c>
      <c r="K1532" s="11">
        <f t="shared" si="70"/>
        <v>28</v>
      </c>
      <c r="L1532" s="3">
        <f t="shared" si="71"/>
        <v>0.75</v>
      </c>
    </row>
    <row r="1533" spans="1:12" x14ac:dyDescent="0.25">
      <c r="A1533">
        <v>623</v>
      </c>
      <c r="B1533">
        <v>13</v>
      </c>
      <c r="C1533" t="s">
        <v>346</v>
      </c>
      <c r="D1533" t="s">
        <v>1157</v>
      </c>
      <c r="E1533" s="11">
        <v>13</v>
      </c>
      <c r="F1533" s="11">
        <v>22</v>
      </c>
      <c r="G1533">
        <v>2</v>
      </c>
      <c r="H1533">
        <v>23</v>
      </c>
      <c r="I1533" t="s">
        <v>1144</v>
      </c>
      <c r="J1533" s="11">
        <f t="shared" si="69"/>
        <v>18</v>
      </c>
      <c r="K1533" s="11">
        <f t="shared" si="70"/>
        <v>44</v>
      </c>
      <c r="L1533" s="3">
        <f t="shared" si="71"/>
        <v>0.69230769230769229</v>
      </c>
    </row>
    <row r="1534" spans="1:12" x14ac:dyDescent="0.25">
      <c r="A1534">
        <v>623</v>
      </c>
      <c r="B1534">
        <v>13</v>
      </c>
      <c r="C1534" t="s">
        <v>44</v>
      </c>
      <c r="D1534" t="s">
        <v>1155</v>
      </c>
      <c r="E1534" s="11">
        <v>21</v>
      </c>
      <c r="F1534" s="11">
        <v>35</v>
      </c>
      <c r="G1534">
        <v>2</v>
      </c>
      <c r="H1534">
        <v>59</v>
      </c>
      <c r="I1534" t="s">
        <v>1144</v>
      </c>
      <c r="J1534" s="11">
        <f t="shared" si="69"/>
        <v>28</v>
      </c>
      <c r="K1534" s="11">
        <f t="shared" si="70"/>
        <v>70</v>
      </c>
      <c r="L1534" s="3">
        <f t="shared" si="71"/>
        <v>0.66666666666666674</v>
      </c>
    </row>
    <row r="1535" spans="1:12" x14ac:dyDescent="0.25">
      <c r="A1535">
        <v>623</v>
      </c>
      <c r="B1535">
        <v>13</v>
      </c>
      <c r="C1535" t="s">
        <v>206</v>
      </c>
      <c r="D1535" t="s">
        <v>1164</v>
      </c>
      <c r="E1535" s="11">
        <v>15</v>
      </c>
      <c r="F1535" s="11">
        <v>25</v>
      </c>
      <c r="G1535">
        <v>1</v>
      </c>
      <c r="H1535">
        <v>20</v>
      </c>
      <c r="I1535" t="s">
        <v>1144</v>
      </c>
      <c r="J1535" s="11">
        <f t="shared" si="69"/>
        <v>10</v>
      </c>
      <c r="K1535" s="11">
        <f t="shared" si="70"/>
        <v>25</v>
      </c>
      <c r="L1535" s="3">
        <f t="shared" si="71"/>
        <v>0.66666666666666674</v>
      </c>
    </row>
    <row r="1536" spans="1:12" x14ac:dyDescent="0.25">
      <c r="A1536">
        <v>623</v>
      </c>
      <c r="B1536">
        <v>13</v>
      </c>
      <c r="C1536" t="s">
        <v>425</v>
      </c>
      <c r="D1536" t="s">
        <v>1156</v>
      </c>
      <c r="E1536" s="11">
        <v>19</v>
      </c>
      <c r="F1536" s="11">
        <v>32</v>
      </c>
      <c r="G1536">
        <v>3</v>
      </c>
      <c r="H1536">
        <v>43</v>
      </c>
      <c r="I1536" t="s">
        <v>1146</v>
      </c>
      <c r="J1536" s="11">
        <f t="shared" si="69"/>
        <v>39</v>
      </c>
      <c r="K1536" s="11">
        <f t="shared" si="70"/>
        <v>96</v>
      </c>
      <c r="L1536" s="3">
        <f t="shared" si="71"/>
        <v>0.68421052631578938</v>
      </c>
    </row>
    <row r="1537" spans="1:12" x14ac:dyDescent="0.25">
      <c r="A1537">
        <v>624</v>
      </c>
      <c r="B1537">
        <v>1</v>
      </c>
      <c r="C1537" t="s">
        <v>117</v>
      </c>
      <c r="D1537" t="s">
        <v>1150</v>
      </c>
      <c r="E1537" s="11">
        <v>22</v>
      </c>
      <c r="F1537" s="11">
        <v>36</v>
      </c>
      <c r="G1537">
        <v>1</v>
      </c>
      <c r="H1537">
        <v>19</v>
      </c>
      <c r="I1537" t="s">
        <v>1146</v>
      </c>
      <c r="J1537" s="11">
        <f t="shared" si="69"/>
        <v>14</v>
      </c>
      <c r="K1537" s="11">
        <f t="shared" si="70"/>
        <v>36</v>
      </c>
      <c r="L1537" s="3">
        <f t="shared" si="71"/>
        <v>0.63636363636363646</v>
      </c>
    </row>
    <row r="1538" spans="1:12" x14ac:dyDescent="0.25">
      <c r="A1538">
        <v>624</v>
      </c>
      <c r="B1538">
        <v>1</v>
      </c>
      <c r="C1538" t="s">
        <v>270</v>
      </c>
      <c r="D1538" t="s">
        <v>1143</v>
      </c>
      <c r="E1538" s="11">
        <v>14</v>
      </c>
      <c r="F1538" s="11">
        <v>24</v>
      </c>
      <c r="G1538">
        <v>1</v>
      </c>
      <c r="H1538">
        <v>45</v>
      </c>
      <c r="I1538" t="s">
        <v>1144</v>
      </c>
      <c r="J1538" s="11">
        <f t="shared" si="69"/>
        <v>10</v>
      </c>
      <c r="K1538" s="11">
        <f t="shared" si="70"/>
        <v>24</v>
      </c>
      <c r="L1538" s="3">
        <f t="shared" si="71"/>
        <v>0.71428571428571419</v>
      </c>
    </row>
    <row r="1539" spans="1:12" x14ac:dyDescent="0.25">
      <c r="A1539">
        <v>624</v>
      </c>
      <c r="B1539">
        <v>1</v>
      </c>
      <c r="C1539" t="s">
        <v>113</v>
      </c>
      <c r="D1539" t="s">
        <v>1161</v>
      </c>
      <c r="E1539" s="11">
        <v>13</v>
      </c>
      <c r="F1539" s="11">
        <v>21</v>
      </c>
      <c r="G1539">
        <v>2</v>
      </c>
      <c r="H1539">
        <v>15</v>
      </c>
      <c r="I1539" t="s">
        <v>1146</v>
      </c>
      <c r="J1539" s="11">
        <f t="shared" ref="J1539:J1602" si="72">G1539*(F1539-E1539)</f>
        <v>16</v>
      </c>
      <c r="K1539" s="11">
        <f t="shared" ref="K1539:K1602" si="73">F1539*G1539</f>
        <v>42</v>
      </c>
      <c r="L1539" s="3">
        <f t="shared" ref="L1539:L1602" si="74">(F1539/E1539)-1</f>
        <v>0.61538461538461542</v>
      </c>
    </row>
    <row r="1540" spans="1:12" x14ac:dyDescent="0.25">
      <c r="A1540">
        <v>625</v>
      </c>
      <c r="B1540">
        <v>5</v>
      </c>
      <c r="C1540" t="s">
        <v>128</v>
      </c>
      <c r="D1540" t="s">
        <v>1162</v>
      </c>
      <c r="E1540" s="11">
        <v>10</v>
      </c>
      <c r="F1540" s="11">
        <v>18</v>
      </c>
      <c r="G1540">
        <v>2</v>
      </c>
      <c r="H1540">
        <v>12</v>
      </c>
      <c r="I1540" t="s">
        <v>1144</v>
      </c>
      <c r="J1540" s="11">
        <f t="shared" si="72"/>
        <v>16</v>
      </c>
      <c r="K1540" s="11">
        <f t="shared" si="73"/>
        <v>36</v>
      </c>
      <c r="L1540" s="3">
        <f t="shared" si="74"/>
        <v>0.8</v>
      </c>
    </row>
    <row r="1541" spans="1:12" x14ac:dyDescent="0.25">
      <c r="A1541">
        <v>625</v>
      </c>
      <c r="B1541">
        <v>5</v>
      </c>
      <c r="C1541" t="s">
        <v>76</v>
      </c>
      <c r="D1541" t="s">
        <v>1149</v>
      </c>
      <c r="E1541" s="11">
        <v>25</v>
      </c>
      <c r="F1541" s="11">
        <v>40</v>
      </c>
      <c r="G1541">
        <v>1</v>
      </c>
      <c r="H1541">
        <v>46</v>
      </c>
      <c r="I1541" t="s">
        <v>1146</v>
      </c>
      <c r="J1541" s="11">
        <f t="shared" si="72"/>
        <v>15</v>
      </c>
      <c r="K1541" s="11">
        <f t="shared" si="73"/>
        <v>40</v>
      </c>
      <c r="L1541" s="3">
        <f t="shared" si="74"/>
        <v>0.60000000000000009</v>
      </c>
    </row>
    <row r="1542" spans="1:12" x14ac:dyDescent="0.25">
      <c r="A1542">
        <v>625</v>
      </c>
      <c r="B1542">
        <v>5</v>
      </c>
      <c r="C1542" t="s">
        <v>113</v>
      </c>
      <c r="D1542" t="s">
        <v>1161</v>
      </c>
      <c r="E1542" s="11">
        <v>13</v>
      </c>
      <c r="F1542" s="11">
        <v>21</v>
      </c>
      <c r="G1542">
        <v>3</v>
      </c>
      <c r="H1542">
        <v>39</v>
      </c>
      <c r="I1542" t="s">
        <v>1144</v>
      </c>
      <c r="J1542" s="11">
        <f t="shared" si="72"/>
        <v>24</v>
      </c>
      <c r="K1542" s="11">
        <f t="shared" si="73"/>
        <v>63</v>
      </c>
      <c r="L1542" s="3">
        <f t="shared" si="74"/>
        <v>0.61538461538461542</v>
      </c>
    </row>
    <row r="1543" spans="1:12" x14ac:dyDescent="0.25">
      <c r="A1543">
        <v>626</v>
      </c>
      <c r="B1543">
        <v>14</v>
      </c>
      <c r="C1543" t="s">
        <v>111</v>
      </c>
      <c r="D1543" t="s">
        <v>1145</v>
      </c>
      <c r="E1543" s="11">
        <v>18</v>
      </c>
      <c r="F1543" s="11">
        <v>30</v>
      </c>
      <c r="G1543">
        <v>2</v>
      </c>
      <c r="H1543">
        <v>11</v>
      </c>
      <c r="I1543" t="s">
        <v>1144</v>
      </c>
      <c r="J1543" s="11">
        <f t="shared" si="72"/>
        <v>24</v>
      </c>
      <c r="K1543" s="11">
        <f t="shared" si="73"/>
        <v>60</v>
      </c>
      <c r="L1543" s="3">
        <f t="shared" si="74"/>
        <v>0.66666666666666674</v>
      </c>
    </row>
    <row r="1544" spans="1:12" x14ac:dyDescent="0.25">
      <c r="A1544">
        <v>626</v>
      </c>
      <c r="B1544">
        <v>14</v>
      </c>
      <c r="C1544" t="s">
        <v>270</v>
      </c>
      <c r="D1544" t="s">
        <v>1143</v>
      </c>
      <c r="E1544" s="11">
        <v>14</v>
      </c>
      <c r="F1544" s="11">
        <v>24</v>
      </c>
      <c r="G1544">
        <v>2</v>
      </c>
      <c r="H1544">
        <v>36</v>
      </c>
      <c r="I1544" t="s">
        <v>1146</v>
      </c>
      <c r="J1544" s="11">
        <f t="shared" si="72"/>
        <v>20</v>
      </c>
      <c r="K1544" s="11">
        <f t="shared" si="73"/>
        <v>48</v>
      </c>
      <c r="L1544" s="3">
        <f t="shared" si="74"/>
        <v>0.71428571428571419</v>
      </c>
    </row>
    <row r="1545" spans="1:12" x14ac:dyDescent="0.25">
      <c r="A1545">
        <v>626</v>
      </c>
      <c r="B1545">
        <v>14</v>
      </c>
      <c r="C1545" t="s">
        <v>62</v>
      </c>
      <c r="D1545" t="s">
        <v>1151</v>
      </c>
      <c r="E1545" s="11">
        <v>17</v>
      </c>
      <c r="F1545" s="11">
        <v>29</v>
      </c>
      <c r="G1545">
        <v>1</v>
      </c>
      <c r="H1545">
        <v>11</v>
      </c>
      <c r="I1545" t="s">
        <v>1146</v>
      </c>
      <c r="J1545" s="11">
        <f t="shared" si="72"/>
        <v>12</v>
      </c>
      <c r="K1545" s="11">
        <f t="shared" si="73"/>
        <v>29</v>
      </c>
      <c r="L1545" s="3">
        <f t="shared" si="74"/>
        <v>0.70588235294117641</v>
      </c>
    </row>
    <row r="1546" spans="1:12" x14ac:dyDescent="0.25">
      <c r="A1546">
        <v>627</v>
      </c>
      <c r="B1546">
        <v>4</v>
      </c>
      <c r="C1546" t="s">
        <v>113</v>
      </c>
      <c r="D1546" t="s">
        <v>1161</v>
      </c>
      <c r="E1546" s="11">
        <v>13</v>
      </c>
      <c r="F1546" s="11">
        <v>21</v>
      </c>
      <c r="G1546">
        <v>1</v>
      </c>
      <c r="H1546">
        <v>37</v>
      </c>
      <c r="I1546" t="s">
        <v>1144</v>
      </c>
      <c r="J1546" s="11">
        <f t="shared" si="72"/>
        <v>8</v>
      </c>
      <c r="K1546" s="11">
        <f t="shared" si="73"/>
        <v>21</v>
      </c>
      <c r="L1546" s="3">
        <f t="shared" si="74"/>
        <v>0.61538461538461542</v>
      </c>
    </row>
    <row r="1547" spans="1:12" x14ac:dyDescent="0.25">
      <c r="A1547">
        <v>628</v>
      </c>
      <c r="B1547">
        <v>2</v>
      </c>
      <c r="C1547" t="s">
        <v>270</v>
      </c>
      <c r="D1547" t="s">
        <v>1143</v>
      </c>
      <c r="E1547" s="11">
        <v>14</v>
      </c>
      <c r="F1547" s="11">
        <v>24</v>
      </c>
      <c r="G1547">
        <v>2</v>
      </c>
      <c r="H1547">
        <v>10</v>
      </c>
      <c r="I1547" t="s">
        <v>1144</v>
      </c>
      <c r="J1547" s="11">
        <f t="shared" si="72"/>
        <v>20</v>
      </c>
      <c r="K1547" s="11">
        <f t="shared" si="73"/>
        <v>48</v>
      </c>
      <c r="L1547" s="3">
        <f t="shared" si="74"/>
        <v>0.71428571428571419</v>
      </c>
    </row>
    <row r="1548" spans="1:12" x14ac:dyDescent="0.25">
      <c r="A1548">
        <v>628</v>
      </c>
      <c r="B1548">
        <v>2</v>
      </c>
      <c r="C1548" t="s">
        <v>76</v>
      </c>
      <c r="D1548" t="s">
        <v>1149</v>
      </c>
      <c r="E1548" s="11">
        <v>25</v>
      </c>
      <c r="F1548" s="11">
        <v>40</v>
      </c>
      <c r="G1548">
        <v>3</v>
      </c>
      <c r="H1548">
        <v>33</v>
      </c>
      <c r="I1548" t="s">
        <v>1146</v>
      </c>
      <c r="J1548" s="11">
        <f t="shared" si="72"/>
        <v>45</v>
      </c>
      <c r="K1548" s="11">
        <f t="shared" si="73"/>
        <v>120</v>
      </c>
      <c r="L1548" s="3">
        <f t="shared" si="74"/>
        <v>0.60000000000000009</v>
      </c>
    </row>
    <row r="1549" spans="1:12" x14ac:dyDescent="0.25">
      <c r="A1549">
        <v>629</v>
      </c>
      <c r="B1549">
        <v>17</v>
      </c>
      <c r="C1549" t="s">
        <v>88</v>
      </c>
      <c r="D1549" t="s">
        <v>1158</v>
      </c>
      <c r="E1549" s="11">
        <v>20</v>
      </c>
      <c r="F1549" s="11">
        <v>34</v>
      </c>
      <c r="G1549">
        <v>1</v>
      </c>
      <c r="H1549">
        <v>22</v>
      </c>
      <c r="I1549" t="s">
        <v>1146</v>
      </c>
      <c r="J1549" s="11">
        <f t="shared" si="72"/>
        <v>14</v>
      </c>
      <c r="K1549" s="11">
        <f t="shared" si="73"/>
        <v>34</v>
      </c>
      <c r="L1549" s="3">
        <f t="shared" si="74"/>
        <v>0.7</v>
      </c>
    </row>
    <row r="1550" spans="1:12" x14ac:dyDescent="0.25">
      <c r="A1550">
        <v>629</v>
      </c>
      <c r="B1550">
        <v>17</v>
      </c>
      <c r="C1550" t="s">
        <v>252</v>
      </c>
      <c r="D1550" t="s">
        <v>1159</v>
      </c>
      <c r="E1550" s="11">
        <v>12</v>
      </c>
      <c r="F1550" s="11">
        <v>20</v>
      </c>
      <c r="G1550">
        <v>3</v>
      </c>
      <c r="H1550">
        <v>19</v>
      </c>
      <c r="I1550" t="s">
        <v>1144</v>
      </c>
      <c r="J1550" s="11">
        <f t="shared" si="72"/>
        <v>24</v>
      </c>
      <c r="K1550" s="11">
        <f t="shared" si="73"/>
        <v>60</v>
      </c>
      <c r="L1550" s="3">
        <f t="shared" si="74"/>
        <v>0.66666666666666674</v>
      </c>
    </row>
    <row r="1551" spans="1:12" x14ac:dyDescent="0.25">
      <c r="A1551">
        <v>629</v>
      </c>
      <c r="B1551">
        <v>17</v>
      </c>
      <c r="C1551" t="s">
        <v>128</v>
      </c>
      <c r="D1551" t="s">
        <v>1162</v>
      </c>
      <c r="E1551" s="11">
        <v>10</v>
      </c>
      <c r="F1551" s="11">
        <v>18</v>
      </c>
      <c r="G1551">
        <v>2</v>
      </c>
      <c r="H1551">
        <v>43</v>
      </c>
      <c r="I1551" t="s">
        <v>1146</v>
      </c>
      <c r="J1551" s="11">
        <f t="shared" si="72"/>
        <v>16</v>
      </c>
      <c r="K1551" s="11">
        <f t="shared" si="73"/>
        <v>36</v>
      </c>
      <c r="L1551" s="3">
        <f t="shared" si="74"/>
        <v>0.8</v>
      </c>
    </row>
    <row r="1552" spans="1:12" x14ac:dyDescent="0.25">
      <c r="A1552">
        <v>630</v>
      </c>
      <c r="B1552">
        <v>2</v>
      </c>
      <c r="C1552" t="s">
        <v>197</v>
      </c>
      <c r="D1552" t="s">
        <v>1147</v>
      </c>
      <c r="E1552" s="11">
        <v>19</v>
      </c>
      <c r="F1552" s="11">
        <v>31</v>
      </c>
      <c r="G1552">
        <v>2</v>
      </c>
      <c r="H1552">
        <v>19</v>
      </c>
      <c r="I1552" t="s">
        <v>1144</v>
      </c>
      <c r="J1552" s="11">
        <f t="shared" si="72"/>
        <v>24</v>
      </c>
      <c r="K1552" s="11">
        <f t="shared" si="73"/>
        <v>62</v>
      </c>
      <c r="L1552" s="3">
        <f t="shared" si="74"/>
        <v>0.63157894736842102</v>
      </c>
    </row>
    <row r="1553" spans="1:12" x14ac:dyDescent="0.25">
      <c r="A1553">
        <v>630</v>
      </c>
      <c r="B1553">
        <v>2</v>
      </c>
      <c r="C1553" t="s">
        <v>76</v>
      </c>
      <c r="D1553" t="s">
        <v>1149</v>
      </c>
      <c r="E1553" s="11">
        <v>25</v>
      </c>
      <c r="F1553" s="11">
        <v>40</v>
      </c>
      <c r="G1553">
        <v>3</v>
      </c>
      <c r="H1553">
        <v>56</v>
      </c>
      <c r="I1553" t="s">
        <v>1144</v>
      </c>
      <c r="J1553" s="11">
        <f t="shared" si="72"/>
        <v>45</v>
      </c>
      <c r="K1553" s="11">
        <f t="shared" si="73"/>
        <v>120</v>
      </c>
      <c r="L1553" s="3">
        <f t="shared" si="74"/>
        <v>0.60000000000000009</v>
      </c>
    </row>
    <row r="1554" spans="1:12" x14ac:dyDescent="0.25">
      <c r="A1554">
        <v>631</v>
      </c>
      <c r="B1554">
        <v>6</v>
      </c>
      <c r="C1554" t="s">
        <v>346</v>
      </c>
      <c r="D1554" t="s">
        <v>1157</v>
      </c>
      <c r="E1554" s="11">
        <v>13</v>
      </c>
      <c r="F1554" s="11">
        <v>22</v>
      </c>
      <c r="G1554">
        <v>3</v>
      </c>
      <c r="H1554">
        <v>46</v>
      </c>
      <c r="I1554" t="s">
        <v>1144</v>
      </c>
      <c r="J1554" s="11">
        <f t="shared" si="72"/>
        <v>27</v>
      </c>
      <c r="K1554" s="11">
        <f t="shared" si="73"/>
        <v>66</v>
      </c>
      <c r="L1554" s="3">
        <f t="shared" si="74"/>
        <v>0.69230769230769229</v>
      </c>
    </row>
    <row r="1555" spans="1:12" x14ac:dyDescent="0.25">
      <c r="A1555">
        <v>632</v>
      </c>
      <c r="B1555">
        <v>16</v>
      </c>
      <c r="C1555" t="s">
        <v>425</v>
      </c>
      <c r="D1555" t="s">
        <v>1156</v>
      </c>
      <c r="E1555" s="11">
        <v>19</v>
      </c>
      <c r="F1555" s="11">
        <v>32</v>
      </c>
      <c r="G1555">
        <v>3</v>
      </c>
      <c r="H1555">
        <v>41</v>
      </c>
      <c r="I1555" t="s">
        <v>1146</v>
      </c>
      <c r="J1555" s="11">
        <f t="shared" si="72"/>
        <v>39</v>
      </c>
      <c r="K1555" s="11">
        <f t="shared" si="73"/>
        <v>96</v>
      </c>
      <c r="L1555" s="3">
        <f t="shared" si="74"/>
        <v>0.68421052631578938</v>
      </c>
    </row>
    <row r="1556" spans="1:12" x14ac:dyDescent="0.25">
      <c r="A1556">
        <v>632</v>
      </c>
      <c r="B1556">
        <v>16</v>
      </c>
      <c r="C1556" t="s">
        <v>450</v>
      </c>
      <c r="D1556" t="s">
        <v>1152</v>
      </c>
      <c r="E1556" s="11">
        <v>20</v>
      </c>
      <c r="F1556" s="11">
        <v>33</v>
      </c>
      <c r="G1556">
        <v>1</v>
      </c>
      <c r="H1556">
        <v>47</v>
      </c>
      <c r="I1556" t="s">
        <v>1144</v>
      </c>
      <c r="J1556" s="11">
        <f t="shared" si="72"/>
        <v>13</v>
      </c>
      <c r="K1556" s="11">
        <f t="shared" si="73"/>
        <v>33</v>
      </c>
      <c r="L1556" s="3">
        <f t="shared" si="74"/>
        <v>0.64999999999999991</v>
      </c>
    </row>
    <row r="1557" spans="1:12" x14ac:dyDescent="0.25">
      <c r="A1557">
        <v>633</v>
      </c>
      <c r="B1557">
        <v>16</v>
      </c>
      <c r="C1557" t="s">
        <v>111</v>
      </c>
      <c r="D1557" t="s">
        <v>1145</v>
      </c>
      <c r="E1557" s="11">
        <v>18</v>
      </c>
      <c r="F1557" s="11">
        <v>30</v>
      </c>
      <c r="G1557">
        <v>3</v>
      </c>
      <c r="H1557">
        <v>10</v>
      </c>
      <c r="I1557" t="s">
        <v>1144</v>
      </c>
      <c r="J1557" s="11">
        <f t="shared" si="72"/>
        <v>36</v>
      </c>
      <c r="K1557" s="11">
        <f t="shared" si="73"/>
        <v>90</v>
      </c>
      <c r="L1557" s="3">
        <f t="shared" si="74"/>
        <v>0.66666666666666674</v>
      </c>
    </row>
    <row r="1558" spans="1:12" x14ac:dyDescent="0.25">
      <c r="A1558">
        <v>633</v>
      </c>
      <c r="B1558">
        <v>16</v>
      </c>
      <c r="C1558" t="s">
        <v>270</v>
      </c>
      <c r="D1558" t="s">
        <v>1143</v>
      </c>
      <c r="E1558" s="11">
        <v>14</v>
      </c>
      <c r="F1558" s="11">
        <v>24</v>
      </c>
      <c r="G1558">
        <v>2</v>
      </c>
      <c r="H1558">
        <v>51</v>
      </c>
      <c r="I1558" t="s">
        <v>1146</v>
      </c>
      <c r="J1558" s="11">
        <f t="shared" si="72"/>
        <v>20</v>
      </c>
      <c r="K1558" s="11">
        <f t="shared" si="73"/>
        <v>48</v>
      </c>
      <c r="L1558" s="3">
        <f t="shared" si="74"/>
        <v>0.71428571428571419</v>
      </c>
    </row>
    <row r="1559" spans="1:12" x14ac:dyDescent="0.25">
      <c r="A1559">
        <v>633</v>
      </c>
      <c r="B1559">
        <v>16</v>
      </c>
      <c r="C1559" t="s">
        <v>346</v>
      </c>
      <c r="D1559" t="s">
        <v>1157</v>
      </c>
      <c r="E1559" s="11">
        <v>13</v>
      </c>
      <c r="F1559" s="11">
        <v>22</v>
      </c>
      <c r="G1559">
        <v>2</v>
      </c>
      <c r="H1559">
        <v>34</v>
      </c>
      <c r="I1559" t="s">
        <v>1144</v>
      </c>
      <c r="J1559" s="11">
        <f t="shared" si="72"/>
        <v>18</v>
      </c>
      <c r="K1559" s="11">
        <f t="shared" si="73"/>
        <v>44</v>
      </c>
      <c r="L1559" s="3">
        <f t="shared" si="74"/>
        <v>0.69230769230769229</v>
      </c>
    </row>
    <row r="1560" spans="1:12" x14ac:dyDescent="0.25">
      <c r="A1560">
        <v>633</v>
      </c>
      <c r="B1560">
        <v>16</v>
      </c>
      <c r="C1560" t="s">
        <v>128</v>
      </c>
      <c r="D1560" t="s">
        <v>1162</v>
      </c>
      <c r="E1560" s="11">
        <v>10</v>
      </c>
      <c r="F1560" s="11">
        <v>18</v>
      </c>
      <c r="G1560">
        <v>3</v>
      </c>
      <c r="H1560">
        <v>54</v>
      </c>
      <c r="I1560" t="s">
        <v>1146</v>
      </c>
      <c r="J1560" s="11">
        <f t="shared" si="72"/>
        <v>24</v>
      </c>
      <c r="K1560" s="11">
        <f t="shared" si="73"/>
        <v>54</v>
      </c>
      <c r="L1560" s="3">
        <f t="shared" si="74"/>
        <v>0.8</v>
      </c>
    </row>
    <row r="1561" spans="1:12" x14ac:dyDescent="0.25">
      <c r="A1561">
        <v>634</v>
      </c>
      <c r="B1561">
        <v>2</v>
      </c>
      <c r="C1561" t="s">
        <v>346</v>
      </c>
      <c r="D1561" t="s">
        <v>1157</v>
      </c>
      <c r="E1561" s="11">
        <v>13</v>
      </c>
      <c r="F1561" s="11">
        <v>22</v>
      </c>
      <c r="G1561">
        <v>2</v>
      </c>
      <c r="H1561">
        <v>25</v>
      </c>
      <c r="I1561" t="s">
        <v>1144</v>
      </c>
      <c r="J1561" s="11">
        <f t="shared" si="72"/>
        <v>18</v>
      </c>
      <c r="K1561" s="11">
        <f t="shared" si="73"/>
        <v>44</v>
      </c>
      <c r="L1561" s="3">
        <f t="shared" si="74"/>
        <v>0.69230769230769229</v>
      </c>
    </row>
    <row r="1562" spans="1:12" x14ac:dyDescent="0.25">
      <c r="A1562">
        <v>634</v>
      </c>
      <c r="B1562">
        <v>2</v>
      </c>
      <c r="C1562" t="s">
        <v>76</v>
      </c>
      <c r="D1562" t="s">
        <v>1149</v>
      </c>
      <c r="E1562" s="11">
        <v>25</v>
      </c>
      <c r="F1562" s="11">
        <v>40</v>
      </c>
      <c r="G1562">
        <v>3</v>
      </c>
      <c r="H1562">
        <v>38</v>
      </c>
      <c r="I1562" t="s">
        <v>1146</v>
      </c>
      <c r="J1562" s="11">
        <f t="shared" si="72"/>
        <v>45</v>
      </c>
      <c r="K1562" s="11">
        <f t="shared" si="73"/>
        <v>120</v>
      </c>
      <c r="L1562" s="3">
        <f t="shared" si="74"/>
        <v>0.60000000000000009</v>
      </c>
    </row>
    <row r="1563" spans="1:12" x14ac:dyDescent="0.25">
      <c r="A1563">
        <v>634</v>
      </c>
      <c r="B1563">
        <v>2</v>
      </c>
      <c r="C1563" t="s">
        <v>206</v>
      </c>
      <c r="D1563" t="s">
        <v>1164</v>
      </c>
      <c r="E1563" s="11">
        <v>15</v>
      </c>
      <c r="F1563" s="11">
        <v>25</v>
      </c>
      <c r="G1563">
        <v>3</v>
      </c>
      <c r="H1563">
        <v>43</v>
      </c>
      <c r="I1563" t="s">
        <v>1146</v>
      </c>
      <c r="J1563" s="11">
        <f t="shared" si="72"/>
        <v>30</v>
      </c>
      <c r="K1563" s="11">
        <f t="shared" si="73"/>
        <v>75</v>
      </c>
      <c r="L1563" s="3">
        <f t="shared" si="74"/>
        <v>0.66666666666666674</v>
      </c>
    </row>
    <row r="1564" spans="1:12" x14ac:dyDescent="0.25">
      <c r="A1564">
        <v>634</v>
      </c>
      <c r="B1564">
        <v>2</v>
      </c>
      <c r="C1564" t="s">
        <v>44</v>
      </c>
      <c r="D1564" t="s">
        <v>1155</v>
      </c>
      <c r="E1564" s="11">
        <v>21</v>
      </c>
      <c r="F1564" s="11">
        <v>35</v>
      </c>
      <c r="G1564">
        <v>3</v>
      </c>
      <c r="H1564">
        <v>51</v>
      </c>
      <c r="I1564" t="s">
        <v>1144</v>
      </c>
      <c r="J1564" s="11">
        <f t="shared" si="72"/>
        <v>42</v>
      </c>
      <c r="K1564" s="11">
        <f t="shared" si="73"/>
        <v>105</v>
      </c>
      <c r="L1564" s="3">
        <f t="shared" si="74"/>
        <v>0.66666666666666674</v>
      </c>
    </row>
    <row r="1565" spans="1:12" x14ac:dyDescent="0.25">
      <c r="A1565">
        <v>635</v>
      </c>
      <c r="B1565">
        <v>5</v>
      </c>
      <c r="C1565" t="s">
        <v>62</v>
      </c>
      <c r="D1565" t="s">
        <v>1151</v>
      </c>
      <c r="E1565" s="11">
        <v>17</v>
      </c>
      <c r="F1565" s="11">
        <v>29</v>
      </c>
      <c r="G1565">
        <v>2</v>
      </c>
      <c r="H1565">
        <v>25</v>
      </c>
      <c r="I1565" t="s">
        <v>1146</v>
      </c>
      <c r="J1565" s="11">
        <f t="shared" si="72"/>
        <v>24</v>
      </c>
      <c r="K1565" s="11">
        <f t="shared" si="73"/>
        <v>58</v>
      </c>
      <c r="L1565" s="3">
        <f t="shared" si="74"/>
        <v>0.70588235294117641</v>
      </c>
    </row>
    <row r="1566" spans="1:12" x14ac:dyDescent="0.25">
      <c r="A1566">
        <v>636</v>
      </c>
      <c r="B1566">
        <v>14</v>
      </c>
      <c r="C1566" t="s">
        <v>270</v>
      </c>
      <c r="D1566" t="s">
        <v>1143</v>
      </c>
      <c r="E1566" s="11">
        <v>14</v>
      </c>
      <c r="F1566" s="11">
        <v>24</v>
      </c>
      <c r="G1566">
        <v>2</v>
      </c>
      <c r="H1566">
        <v>45</v>
      </c>
      <c r="I1566" t="s">
        <v>1144</v>
      </c>
      <c r="J1566" s="11">
        <f t="shared" si="72"/>
        <v>20</v>
      </c>
      <c r="K1566" s="11">
        <f t="shared" si="73"/>
        <v>48</v>
      </c>
      <c r="L1566" s="3">
        <f t="shared" si="74"/>
        <v>0.71428571428571419</v>
      </c>
    </row>
    <row r="1567" spans="1:12" x14ac:dyDescent="0.25">
      <c r="A1567">
        <v>636</v>
      </c>
      <c r="B1567">
        <v>14</v>
      </c>
      <c r="C1567" t="s">
        <v>191</v>
      </c>
      <c r="D1567" t="s">
        <v>1154</v>
      </c>
      <c r="E1567" s="11">
        <v>11</v>
      </c>
      <c r="F1567" s="11">
        <v>19</v>
      </c>
      <c r="G1567">
        <v>3</v>
      </c>
      <c r="H1567">
        <v>54</v>
      </c>
      <c r="I1567" t="s">
        <v>1146</v>
      </c>
      <c r="J1567" s="11">
        <f t="shared" si="72"/>
        <v>24</v>
      </c>
      <c r="K1567" s="11">
        <f t="shared" si="73"/>
        <v>57</v>
      </c>
      <c r="L1567" s="3">
        <f t="shared" si="74"/>
        <v>0.72727272727272729</v>
      </c>
    </row>
    <row r="1568" spans="1:12" x14ac:dyDescent="0.25">
      <c r="A1568">
        <v>636</v>
      </c>
      <c r="B1568">
        <v>14</v>
      </c>
      <c r="C1568" t="s">
        <v>113</v>
      </c>
      <c r="D1568" t="s">
        <v>1161</v>
      </c>
      <c r="E1568" s="11">
        <v>13</v>
      </c>
      <c r="F1568" s="11">
        <v>21</v>
      </c>
      <c r="G1568">
        <v>1</v>
      </c>
      <c r="H1568">
        <v>52</v>
      </c>
      <c r="I1568" t="s">
        <v>1146</v>
      </c>
      <c r="J1568" s="11">
        <f t="shared" si="72"/>
        <v>8</v>
      </c>
      <c r="K1568" s="11">
        <f t="shared" si="73"/>
        <v>21</v>
      </c>
      <c r="L1568" s="3">
        <f t="shared" si="74"/>
        <v>0.61538461538461542</v>
      </c>
    </row>
    <row r="1569" spans="1:12" x14ac:dyDescent="0.25">
      <c r="A1569">
        <v>637</v>
      </c>
      <c r="B1569">
        <v>6</v>
      </c>
      <c r="C1569" t="s">
        <v>450</v>
      </c>
      <c r="D1569" t="s">
        <v>1152</v>
      </c>
      <c r="E1569" s="11">
        <v>20</v>
      </c>
      <c r="F1569" s="11">
        <v>33</v>
      </c>
      <c r="G1569">
        <v>1</v>
      </c>
      <c r="H1569">
        <v>23</v>
      </c>
      <c r="I1569" t="s">
        <v>1146</v>
      </c>
      <c r="J1569" s="11">
        <f t="shared" si="72"/>
        <v>13</v>
      </c>
      <c r="K1569" s="11">
        <f t="shared" si="73"/>
        <v>33</v>
      </c>
      <c r="L1569" s="3">
        <f t="shared" si="74"/>
        <v>0.64999999999999991</v>
      </c>
    </row>
    <row r="1570" spans="1:12" x14ac:dyDescent="0.25">
      <c r="A1570">
        <v>637</v>
      </c>
      <c r="B1570">
        <v>6</v>
      </c>
      <c r="C1570" t="s">
        <v>88</v>
      </c>
      <c r="D1570" t="s">
        <v>1158</v>
      </c>
      <c r="E1570" s="11">
        <v>20</v>
      </c>
      <c r="F1570" s="11">
        <v>34</v>
      </c>
      <c r="G1570">
        <v>1</v>
      </c>
      <c r="H1570">
        <v>6</v>
      </c>
      <c r="I1570" t="s">
        <v>1146</v>
      </c>
      <c r="J1570" s="11">
        <f t="shared" si="72"/>
        <v>14</v>
      </c>
      <c r="K1570" s="11">
        <f t="shared" si="73"/>
        <v>34</v>
      </c>
      <c r="L1570" s="3">
        <f t="shared" si="74"/>
        <v>0.7</v>
      </c>
    </row>
    <row r="1571" spans="1:12" x14ac:dyDescent="0.25">
      <c r="A1571">
        <v>637</v>
      </c>
      <c r="B1571">
        <v>6</v>
      </c>
      <c r="C1571" t="s">
        <v>206</v>
      </c>
      <c r="D1571" t="s">
        <v>1164</v>
      </c>
      <c r="E1571" s="11">
        <v>15</v>
      </c>
      <c r="F1571" s="11">
        <v>25</v>
      </c>
      <c r="G1571">
        <v>2</v>
      </c>
      <c r="H1571">
        <v>32</v>
      </c>
      <c r="I1571" t="s">
        <v>1144</v>
      </c>
      <c r="J1571" s="11">
        <f t="shared" si="72"/>
        <v>20</v>
      </c>
      <c r="K1571" s="11">
        <f t="shared" si="73"/>
        <v>50</v>
      </c>
      <c r="L1571" s="3">
        <f t="shared" si="74"/>
        <v>0.66666666666666674</v>
      </c>
    </row>
    <row r="1572" spans="1:12" x14ac:dyDescent="0.25">
      <c r="A1572">
        <v>638</v>
      </c>
      <c r="B1572">
        <v>16</v>
      </c>
      <c r="C1572" t="s">
        <v>111</v>
      </c>
      <c r="D1572" t="s">
        <v>1145</v>
      </c>
      <c r="E1572" s="11">
        <v>18</v>
      </c>
      <c r="F1572" s="11">
        <v>30</v>
      </c>
      <c r="G1572">
        <v>3</v>
      </c>
      <c r="H1572">
        <v>44</v>
      </c>
      <c r="I1572" t="s">
        <v>1144</v>
      </c>
      <c r="J1572" s="11">
        <f t="shared" si="72"/>
        <v>36</v>
      </c>
      <c r="K1572" s="11">
        <f t="shared" si="73"/>
        <v>90</v>
      </c>
      <c r="L1572" s="3">
        <f t="shared" si="74"/>
        <v>0.66666666666666674</v>
      </c>
    </row>
    <row r="1573" spans="1:12" x14ac:dyDescent="0.25">
      <c r="A1573">
        <v>639</v>
      </c>
      <c r="B1573">
        <v>8</v>
      </c>
      <c r="C1573" t="s">
        <v>267</v>
      </c>
      <c r="D1573" t="s">
        <v>1163</v>
      </c>
      <c r="E1573" s="11">
        <v>15</v>
      </c>
      <c r="F1573" s="11">
        <v>26</v>
      </c>
      <c r="G1573">
        <v>2</v>
      </c>
      <c r="H1573">
        <v>52</v>
      </c>
      <c r="I1573" t="s">
        <v>1144</v>
      </c>
      <c r="J1573" s="11">
        <f t="shared" si="72"/>
        <v>22</v>
      </c>
      <c r="K1573" s="11">
        <f t="shared" si="73"/>
        <v>52</v>
      </c>
      <c r="L1573" s="3">
        <f t="shared" si="74"/>
        <v>0.73333333333333339</v>
      </c>
    </row>
    <row r="1574" spans="1:12" x14ac:dyDescent="0.25">
      <c r="A1574">
        <v>639</v>
      </c>
      <c r="B1574">
        <v>8</v>
      </c>
      <c r="C1574" t="s">
        <v>197</v>
      </c>
      <c r="D1574" t="s">
        <v>1147</v>
      </c>
      <c r="E1574" s="11">
        <v>19</v>
      </c>
      <c r="F1574" s="11">
        <v>31</v>
      </c>
      <c r="G1574">
        <v>2</v>
      </c>
      <c r="H1574">
        <v>29</v>
      </c>
      <c r="I1574" t="s">
        <v>1144</v>
      </c>
      <c r="J1574" s="11">
        <f t="shared" si="72"/>
        <v>24</v>
      </c>
      <c r="K1574" s="11">
        <f t="shared" si="73"/>
        <v>62</v>
      </c>
      <c r="L1574" s="3">
        <f t="shared" si="74"/>
        <v>0.63157894736842102</v>
      </c>
    </row>
    <row r="1575" spans="1:12" x14ac:dyDescent="0.25">
      <c r="A1575">
        <v>639</v>
      </c>
      <c r="B1575">
        <v>8</v>
      </c>
      <c r="C1575" t="s">
        <v>191</v>
      </c>
      <c r="D1575" t="s">
        <v>1154</v>
      </c>
      <c r="E1575" s="11">
        <v>11</v>
      </c>
      <c r="F1575" s="11">
        <v>19</v>
      </c>
      <c r="G1575">
        <v>2</v>
      </c>
      <c r="H1575">
        <v>55</v>
      </c>
      <c r="I1575" t="s">
        <v>1144</v>
      </c>
      <c r="J1575" s="11">
        <f t="shared" si="72"/>
        <v>16</v>
      </c>
      <c r="K1575" s="11">
        <f t="shared" si="73"/>
        <v>38</v>
      </c>
      <c r="L1575" s="3">
        <f t="shared" si="74"/>
        <v>0.72727272727272729</v>
      </c>
    </row>
    <row r="1576" spans="1:12" x14ac:dyDescent="0.25">
      <c r="A1576">
        <v>640</v>
      </c>
      <c r="B1576">
        <v>14</v>
      </c>
      <c r="C1576" t="s">
        <v>267</v>
      </c>
      <c r="D1576" t="s">
        <v>1163</v>
      </c>
      <c r="E1576" s="11">
        <v>15</v>
      </c>
      <c r="F1576" s="11">
        <v>26</v>
      </c>
      <c r="G1576">
        <v>3</v>
      </c>
      <c r="H1576">
        <v>7</v>
      </c>
      <c r="I1576" t="s">
        <v>1146</v>
      </c>
      <c r="J1576" s="11">
        <f t="shared" si="72"/>
        <v>33</v>
      </c>
      <c r="K1576" s="11">
        <f t="shared" si="73"/>
        <v>78</v>
      </c>
      <c r="L1576" s="3">
        <f t="shared" si="74"/>
        <v>0.73333333333333339</v>
      </c>
    </row>
    <row r="1577" spans="1:12" x14ac:dyDescent="0.25">
      <c r="A1577">
        <v>640</v>
      </c>
      <c r="B1577">
        <v>14</v>
      </c>
      <c r="C1577" t="s">
        <v>113</v>
      </c>
      <c r="D1577" t="s">
        <v>1161</v>
      </c>
      <c r="E1577" s="11">
        <v>13</v>
      </c>
      <c r="F1577" s="11">
        <v>21</v>
      </c>
      <c r="G1577">
        <v>2</v>
      </c>
      <c r="H1577">
        <v>12</v>
      </c>
      <c r="I1577" t="s">
        <v>1144</v>
      </c>
      <c r="J1577" s="11">
        <f t="shared" si="72"/>
        <v>16</v>
      </c>
      <c r="K1577" s="11">
        <f t="shared" si="73"/>
        <v>42</v>
      </c>
      <c r="L1577" s="3">
        <f t="shared" si="74"/>
        <v>0.61538461538461542</v>
      </c>
    </row>
    <row r="1578" spans="1:12" x14ac:dyDescent="0.25">
      <c r="A1578">
        <v>640</v>
      </c>
      <c r="B1578">
        <v>14</v>
      </c>
      <c r="C1578" t="s">
        <v>450</v>
      </c>
      <c r="D1578" t="s">
        <v>1152</v>
      </c>
      <c r="E1578" s="11">
        <v>20</v>
      </c>
      <c r="F1578" s="11">
        <v>33</v>
      </c>
      <c r="G1578">
        <v>3</v>
      </c>
      <c r="H1578">
        <v>56</v>
      </c>
      <c r="I1578" t="s">
        <v>1146</v>
      </c>
      <c r="J1578" s="11">
        <f t="shared" si="72"/>
        <v>39</v>
      </c>
      <c r="K1578" s="11">
        <f t="shared" si="73"/>
        <v>99</v>
      </c>
      <c r="L1578" s="3">
        <f t="shared" si="74"/>
        <v>0.64999999999999991</v>
      </c>
    </row>
    <row r="1579" spans="1:12" x14ac:dyDescent="0.25">
      <c r="A1579">
        <v>641</v>
      </c>
      <c r="B1579">
        <v>2</v>
      </c>
      <c r="C1579" t="s">
        <v>62</v>
      </c>
      <c r="D1579" t="s">
        <v>1151</v>
      </c>
      <c r="E1579" s="11">
        <v>17</v>
      </c>
      <c r="F1579" s="11">
        <v>29</v>
      </c>
      <c r="G1579">
        <v>3</v>
      </c>
      <c r="H1579">
        <v>17</v>
      </c>
      <c r="I1579" t="s">
        <v>1144</v>
      </c>
      <c r="J1579" s="11">
        <f t="shared" si="72"/>
        <v>36</v>
      </c>
      <c r="K1579" s="11">
        <f t="shared" si="73"/>
        <v>87</v>
      </c>
      <c r="L1579" s="3">
        <f t="shared" si="74"/>
        <v>0.70588235294117641</v>
      </c>
    </row>
    <row r="1580" spans="1:12" x14ac:dyDescent="0.25">
      <c r="A1580">
        <v>641</v>
      </c>
      <c r="B1580">
        <v>2</v>
      </c>
      <c r="C1580" t="s">
        <v>206</v>
      </c>
      <c r="D1580" t="s">
        <v>1164</v>
      </c>
      <c r="E1580" s="11">
        <v>15</v>
      </c>
      <c r="F1580" s="11">
        <v>25</v>
      </c>
      <c r="G1580">
        <v>3</v>
      </c>
      <c r="H1580">
        <v>28</v>
      </c>
      <c r="I1580" t="s">
        <v>1146</v>
      </c>
      <c r="J1580" s="11">
        <f t="shared" si="72"/>
        <v>30</v>
      </c>
      <c r="K1580" s="11">
        <f t="shared" si="73"/>
        <v>75</v>
      </c>
      <c r="L1580" s="3">
        <f t="shared" si="74"/>
        <v>0.66666666666666674</v>
      </c>
    </row>
    <row r="1581" spans="1:12" x14ac:dyDescent="0.25">
      <c r="A1581">
        <v>641</v>
      </c>
      <c r="B1581">
        <v>2</v>
      </c>
      <c r="C1581" t="s">
        <v>342</v>
      </c>
      <c r="D1581" t="s">
        <v>1160</v>
      </c>
      <c r="E1581" s="11">
        <v>14</v>
      </c>
      <c r="F1581" s="11">
        <v>23</v>
      </c>
      <c r="G1581">
        <v>2</v>
      </c>
      <c r="H1581">
        <v>29</v>
      </c>
      <c r="I1581" t="s">
        <v>1144</v>
      </c>
      <c r="J1581" s="11">
        <f t="shared" si="72"/>
        <v>18</v>
      </c>
      <c r="K1581" s="11">
        <f t="shared" si="73"/>
        <v>46</v>
      </c>
      <c r="L1581" s="3">
        <f t="shared" si="74"/>
        <v>0.64285714285714279</v>
      </c>
    </row>
    <row r="1582" spans="1:12" x14ac:dyDescent="0.25">
      <c r="A1582">
        <v>642</v>
      </c>
      <c r="B1582">
        <v>15</v>
      </c>
      <c r="C1582" t="s">
        <v>113</v>
      </c>
      <c r="D1582" t="s">
        <v>1161</v>
      </c>
      <c r="E1582" s="11">
        <v>13</v>
      </c>
      <c r="F1582" s="11">
        <v>21</v>
      </c>
      <c r="G1582">
        <v>3</v>
      </c>
      <c r="H1582">
        <v>6</v>
      </c>
      <c r="I1582" t="s">
        <v>1146</v>
      </c>
      <c r="J1582" s="11">
        <f t="shared" si="72"/>
        <v>24</v>
      </c>
      <c r="K1582" s="11">
        <f t="shared" si="73"/>
        <v>63</v>
      </c>
      <c r="L1582" s="3">
        <f t="shared" si="74"/>
        <v>0.61538461538461542</v>
      </c>
    </row>
    <row r="1583" spans="1:12" x14ac:dyDescent="0.25">
      <c r="A1583">
        <v>642</v>
      </c>
      <c r="B1583">
        <v>15</v>
      </c>
      <c r="C1583" t="s">
        <v>267</v>
      </c>
      <c r="D1583" t="s">
        <v>1163</v>
      </c>
      <c r="E1583" s="11">
        <v>15</v>
      </c>
      <c r="F1583" s="11">
        <v>26</v>
      </c>
      <c r="G1583">
        <v>1</v>
      </c>
      <c r="H1583">
        <v>57</v>
      </c>
      <c r="I1583" t="s">
        <v>1146</v>
      </c>
      <c r="J1583" s="11">
        <f t="shared" si="72"/>
        <v>11</v>
      </c>
      <c r="K1583" s="11">
        <f t="shared" si="73"/>
        <v>26</v>
      </c>
      <c r="L1583" s="3">
        <f t="shared" si="74"/>
        <v>0.73333333333333339</v>
      </c>
    </row>
    <row r="1584" spans="1:12" x14ac:dyDescent="0.25">
      <c r="A1584">
        <v>642</v>
      </c>
      <c r="B1584">
        <v>15</v>
      </c>
      <c r="C1584" t="s">
        <v>62</v>
      </c>
      <c r="D1584" t="s">
        <v>1151</v>
      </c>
      <c r="E1584" s="11">
        <v>17</v>
      </c>
      <c r="F1584" s="11">
        <v>29</v>
      </c>
      <c r="G1584">
        <v>3</v>
      </c>
      <c r="H1584">
        <v>18</v>
      </c>
      <c r="I1584" t="s">
        <v>1146</v>
      </c>
      <c r="J1584" s="11">
        <f t="shared" si="72"/>
        <v>36</v>
      </c>
      <c r="K1584" s="11">
        <f t="shared" si="73"/>
        <v>87</v>
      </c>
      <c r="L1584" s="3">
        <f t="shared" si="74"/>
        <v>0.70588235294117641</v>
      </c>
    </row>
    <row r="1585" spans="1:12" x14ac:dyDescent="0.25">
      <c r="A1585">
        <v>643</v>
      </c>
      <c r="B1585">
        <v>17</v>
      </c>
      <c r="C1585" t="s">
        <v>450</v>
      </c>
      <c r="D1585" t="s">
        <v>1152</v>
      </c>
      <c r="E1585" s="11">
        <v>20</v>
      </c>
      <c r="F1585" s="11">
        <v>33</v>
      </c>
      <c r="G1585">
        <v>1</v>
      </c>
      <c r="H1585">
        <v>18</v>
      </c>
      <c r="I1585" t="s">
        <v>1144</v>
      </c>
      <c r="J1585" s="11">
        <f t="shared" si="72"/>
        <v>13</v>
      </c>
      <c r="K1585" s="11">
        <f t="shared" si="73"/>
        <v>33</v>
      </c>
      <c r="L1585" s="3">
        <f t="shared" si="74"/>
        <v>0.64999999999999991</v>
      </c>
    </row>
    <row r="1586" spans="1:12" x14ac:dyDescent="0.25">
      <c r="A1586">
        <v>644</v>
      </c>
      <c r="B1586">
        <v>9</v>
      </c>
      <c r="C1586" t="s">
        <v>197</v>
      </c>
      <c r="D1586" t="s">
        <v>1147</v>
      </c>
      <c r="E1586" s="11">
        <v>19</v>
      </c>
      <c r="F1586" s="11">
        <v>31</v>
      </c>
      <c r="G1586">
        <v>3</v>
      </c>
      <c r="H1586">
        <v>51</v>
      </c>
      <c r="I1586" t="s">
        <v>1144</v>
      </c>
      <c r="J1586" s="11">
        <f t="shared" si="72"/>
        <v>36</v>
      </c>
      <c r="K1586" s="11">
        <f t="shared" si="73"/>
        <v>93</v>
      </c>
      <c r="L1586" s="3">
        <f t="shared" si="74"/>
        <v>0.63157894736842102</v>
      </c>
    </row>
    <row r="1587" spans="1:12" x14ac:dyDescent="0.25">
      <c r="A1587">
        <v>645</v>
      </c>
      <c r="B1587">
        <v>6</v>
      </c>
      <c r="C1587" t="s">
        <v>450</v>
      </c>
      <c r="D1587" t="s">
        <v>1152</v>
      </c>
      <c r="E1587" s="11">
        <v>20</v>
      </c>
      <c r="F1587" s="11">
        <v>33</v>
      </c>
      <c r="G1587">
        <v>3</v>
      </c>
      <c r="H1587">
        <v>43</v>
      </c>
      <c r="I1587" t="s">
        <v>1146</v>
      </c>
      <c r="J1587" s="11">
        <f t="shared" si="72"/>
        <v>39</v>
      </c>
      <c r="K1587" s="11">
        <f t="shared" si="73"/>
        <v>99</v>
      </c>
      <c r="L1587" s="3">
        <f t="shared" si="74"/>
        <v>0.64999999999999991</v>
      </c>
    </row>
    <row r="1588" spans="1:12" x14ac:dyDescent="0.25">
      <c r="A1588">
        <v>645</v>
      </c>
      <c r="B1588">
        <v>6</v>
      </c>
      <c r="C1588" t="s">
        <v>181</v>
      </c>
      <c r="D1588" t="s">
        <v>1148</v>
      </c>
      <c r="E1588" s="11">
        <v>16</v>
      </c>
      <c r="F1588" s="11">
        <v>27</v>
      </c>
      <c r="G1588">
        <v>3</v>
      </c>
      <c r="H1588">
        <v>54</v>
      </c>
      <c r="I1588" t="s">
        <v>1144</v>
      </c>
      <c r="J1588" s="11">
        <f t="shared" si="72"/>
        <v>33</v>
      </c>
      <c r="K1588" s="11">
        <f t="shared" si="73"/>
        <v>81</v>
      </c>
      <c r="L1588" s="3">
        <f t="shared" si="74"/>
        <v>0.6875</v>
      </c>
    </row>
    <row r="1589" spans="1:12" x14ac:dyDescent="0.25">
      <c r="A1589">
        <v>646</v>
      </c>
      <c r="B1589">
        <v>12</v>
      </c>
      <c r="C1589" t="s">
        <v>44</v>
      </c>
      <c r="D1589" t="s">
        <v>1155</v>
      </c>
      <c r="E1589" s="11">
        <v>21</v>
      </c>
      <c r="F1589" s="11">
        <v>35</v>
      </c>
      <c r="G1589">
        <v>2</v>
      </c>
      <c r="H1589">
        <v>36</v>
      </c>
      <c r="I1589" t="s">
        <v>1144</v>
      </c>
      <c r="J1589" s="11">
        <f t="shared" si="72"/>
        <v>28</v>
      </c>
      <c r="K1589" s="11">
        <f t="shared" si="73"/>
        <v>70</v>
      </c>
      <c r="L1589" s="3">
        <f t="shared" si="74"/>
        <v>0.66666666666666674</v>
      </c>
    </row>
    <row r="1590" spans="1:12" x14ac:dyDescent="0.25">
      <c r="A1590">
        <v>647</v>
      </c>
      <c r="B1590">
        <v>12</v>
      </c>
      <c r="C1590" t="s">
        <v>128</v>
      </c>
      <c r="D1590" t="s">
        <v>1162</v>
      </c>
      <c r="E1590" s="11">
        <v>10</v>
      </c>
      <c r="F1590" s="11">
        <v>18</v>
      </c>
      <c r="G1590">
        <v>2</v>
      </c>
      <c r="H1590">
        <v>13</v>
      </c>
      <c r="I1590" t="s">
        <v>1146</v>
      </c>
      <c r="J1590" s="11">
        <f t="shared" si="72"/>
        <v>16</v>
      </c>
      <c r="K1590" s="11">
        <f t="shared" si="73"/>
        <v>36</v>
      </c>
      <c r="L1590" s="3">
        <f t="shared" si="74"/>
        <v>0.8</v>
      </c>
    </row>
    <row r="1591" spans="1:12" x14ac:dyDescent="0.25">
      <c r="A1591">
        <v>647</v>
      </c>
      <c r="B1591">
        <v>12</v>
      </c>
      <c r="C1591" t="s">
        <v>197</v>
      </c>
      <c r="D1591" t="s">
        <v>1147</v>
      </c>
      <c r="E1591" s="11">
        <v>19</v>
      </c>
      <c r="F1591" s="11">
        <v>31</v>
      </c>
      <c r="G1591">
        <v>2</v>
      </c>
      <c r="H1591">
        <v>26</v>
      </c>
      <c r="I1591" t="s">
        <v>1146</v>
      </c>
      <c r="J1591" s="11">
        <f t="shared" si="72"/>
        <v>24</v>
      </c>
      <c r="K1591" s="11">
        <f t="shared" si="73"/>
        <v>62</v>
      </c>
      <c r="L1591" s="3">
        <f t="shared" si="74"/>
        <v>0.63157894736842102</v>
      </c>
    </row>
    <row r="1592" spans="1:12" x14ac:dyDescent="0.25">
      <c r="A1592">
        <v>648</v>
      </c>
      <c r="B1592">
        <v>9</v>
      </c>
      <c r="C1592" t="s">
        <v>68</v>
      </c>
      <c r="D1592" t="s">
        <v>1153</v>
      </c>
      <c r="E1592" s="11">
        <v>16</v>
      </c>
      <c r="F1592" s="11">
        <v>28</v>
      </c>
      <c r="G1592">
        <v>2</v>
      </c>
      <c r="H1592">
        <v>47</v>
      </c>
      <c r="I1592" t="s">
        <v>1144</v>
      </c>
      <c r="J1592" s="11">
        <f t="shared" si="72"/>
        <v>24</v>
      </c>
      <c r="K1592" s="11">
        <f t="shared" si="73"/>
        <v>56</v>
      </c>
      <c r="L1592" s="3">
        <f t="shared" si="74"/>
        <v>0.75</v>
      </c>
    </row>
    <row r="1593" spans="1:12" x14ac:dyDescent="0.25">
      <c r="A1593">
        <v>649</v>
      </c>
      <c r="B1593">
        <v>9</v>
      </c>
      <c r="C1593" t="s">
        <v>62</v>
      </c>
      <c r="D1593" t="s">
        <v>1151</v>
      </c>
      <c r="E1593" s="11">
        <v>17</v>
      </c>
      <c r="F1593" s="11">
        <v>29</v>
      </c>
      <c r="G1593">
        <v>3</v>
      </c>
      <c r="H1593">
        <v>22</v>
      </c>
      <c r="I1593" t="s">
        <v>1146</v>
      </c>
      <c r="J1593" s="11">
        <f t="shared" si="72"/>
        <v>36</v>
      </c>
      <c r="K1593" s="11">
        <f t="shared" si="73"/>
        <v>87</v>
      </c>
      <c r="L1593" s="3">
        <f t="shared" si="74"/>
        <v>0.70588235294117641</v>
      </c>
    </row>
    <row r="1594" spans="1:12" x14ac:dyDescent="0.25">
      <c r="A1594">
        <v>649</v>
      </c>
      <c r="B1594">
        <v>9</v>
      </c>
      <c r="C1594" t="s">
        <v>68</v>
      </c>
      <c r="D1594" t="s">
        <v>1153</v>
      </c>
      <c r="E1594" s="11">
        <v>16</v>
      </c>
      <c r="F1594" s="11">
        <v>28</v>
      </c>
      <c r="G1594">
        <v>3</v>
      </c>
      <c r="H1594">
        <v>40</v>
      </c>
      <c r="I1594" t="s">
        <v>1144</v>
      </c>
      <c r="J1594" s="11">
        <f t="shared" si="72"/>
        <v>36</v>
      </c>
      <c r="K1594" s="11">
        <f t="shared" si="73"/>
        <v>84</v>
      </c>
      <c r="L1594" s="3">
        <f t="shared" si="74"/>
        <v>0.75</v>
      </c>
    </row>
    <row r="1595" spans="1:12" x14ac:dyDescent="0.25">
      <c r="A1595">
        <v>649</v>
      </c>
      <c r="B1595">
        <v>9</v>
      </c>
      <c r="C1595" t="s">
        <v>206</v>
      </c>
      <c r="D1595" t="s">
        <v>1164</v>
      </c>
      <c r="E1595" s="11">
        <v>15</v>
      </c>
      <c r="F1595" s="11">
        <v>25</v>
      </c>
      <c r="G1595">
        <v>1</v>
      </c>
      <c r="H1595">
        <v>32</v>
      </c>
      <c r="I1595" t="s">
        <v>1146</v>
      </c>
      <c r="J1595" s="11">
        <f t="shared" si="72"/>
        <v>10</v>
      </c>
      <c r="K1595" s="11">
        <f t="shared" si="73"/>
        <v>25</v>
      </c>
      <c r="L1595" s="3">
        <f t="shared" si="74"/>
        <v>0.66666666666666674</v>
      </c>
    </row>
    <row r="1596" spans="1:12" x14ac:dyDescent="0.25">
      <c r="A1596">
        <v>649</v>
      </c>
      <c r="B1596">
        <v>9</v>
      </c>
      <c r="C1596" t="s">
        <v>252</v>
      </c>
      <c r="D1596" t="s">
        <v>1159</v>
      </c>
      <c r="E1596" s="11">
        <v>12</v>
      </c>
      <c r="F1596" s="11">
        <v>20</v>
      </c>
      <c r="G1596">
        <v>3</v>
      </c>
      <c r="H1596">
        <v>15</v>
      </c>
      <c r="I1596" t="s">
        <v>1144</v>
      </c>
      <c r="J1596" s="11">
        <f t="shared" si="72"/>
        <v>24</v>
      </c>
      <c r="K1596" s="11">
        <f t="shared" si="73"/>
        <v>60</v>
      </c>
      <c r="L1596" s="3">
        <f t="shared" si="74"/>
        <v>0.66666666666666674</v>
      </c>
    </row>
    <row r="1597" spans="1:12" x14ac:dyDescent="0.25">
      <c r="A1597">
        <v>650</v>
      </c>
      <c r="B1597">
        <v>11</v>
      </c>
      <c r="C1597" t="s">
        <v>113</v>
      </c>
      <c r="D1597" t="s">
        <v>1161</v>
      </c>
      <c r="E1597" s="11">
        <v>13</v>
      </c>
      <c r="F1597" s="11">
        <v>21</v>
      </c>
      <c r="G1597">
        <v>2</v>
      </c>
      <c r="H1597">
        <v>18</v>
      </c>
      <c r="I1597" t="s">
        <v>1146</v>
      </c>
      <c r="J1597" s="11">
        <f t="shared" si="72"/>
        <v>16</v>
      </c>
      <c r="K1597" s="11">
        <f t="shared" si="73"/>
        <v>42</v>
      </c>
      <c r="L1597" s="3">
        <f t="shared" si="74"/>
        <v>0.61538461538461542</v>
      </c>
    </row>
    <row r="1598" spans="1:12" x14ac:dyDescent="0.25">
      <c r="A1598">
        <v>650</v>
      </c>
      <c r="B1598">
        <v>11</v>
      </c>
      <c r="C1598" t="s">
        <v>62</v>
      </c>
      <c r="D1598" t="s">
        <v>1151</v>
      </c>
      <c r="E1598" s="11">
        <v>17</v>
      </c>
      <c r="F1598" s="11">
        <v>29</v>
      </c>
      <c r="G1598">
        <v>2</v>
      </c>
      <c r="H1598">
        <v>35</v>
      </c>
      <c r="I1598" t="s">
        <v>1146</v>
      </c>
      <c r="J1598" s="11">
        <f t="shared" si="72"/>
        <v>24</v>
      </c>
      <c r="K1598" s="11">
        <f t="shared" si="73"/>
        <v>58</v>
      </c>
      <c r="L1598" s="3">
        <f t="shared" si="74"/>
        <v>0.70588235294117641</v>
      </c>
    </row>
    <row r="1599" spans="1:12" x14ac:dyDescent="0.25">
      <c r="A1599">
        <v>650</v>
      </c>
      <c r="B1599">
        <v>11</v>
      </c>
      <c r="C1599" t="s">
        <v>425</v>
      </c>
      <c r="D1599" t="s">
        <v>1156</v>
      </c>
      <c r="E1599" s="11">
        <v>19</v>
      </c>
      <c r="F1599" s="11">
        <v>32</v>
      </c>
      <c r="G1599">
        <v>1</v>
      </c>
      <c r="H1599">
        <v>12</v>
      </c>
      <c r="I1599" t="s">
        <v>1146</v>
      </c>
      <c r="J1599" s="11">
        <f t="shared" si="72"/>
        <v>13</v>
      </c>
      <c r="K1599" s="11">
        <f t="shared" si="73"/>
        <v>32</v>
      </c>
      <c r="L1599" s="3">
        <f t="shared" si="74"/>
        <v>0.68421052631578938</v>
      </c>
    </row>
    <row r="1600" spans="1:12" x14ac:dyDescent="0.25">
      <c r="A1600">
        <v>650</v>
      </c>
      <c r="B1600">
        <v>11</v>
      </c>
      <c r="C1600" t="s">
        <v>44</v>
      </c>
      <c r="D1600" t="s">
        <v>1155</v>
      </c>
      <c r="E1600" s="11">
        <v>21</v>
      </c>
      <c r="F1600" s="11">
        <v>35</v>
      </c>
      <c r="G1600">
        <v>3</v>
      </c>
      <c r="H1600">
        <v>11</v>
      </c>
      <c r="I1600" t="s">
        <v>1144</v>
      </c>
      <c r="J1600" s="11">
        <f t="shared" si="72"/>
        <v>42</v>
      </c>
      <c r="K1600" s="11">
        <f t="shared" si="73"/>
        <v>105</v>
      </c>
      <c r="L1600" s="3">
        <f t="shared" si="74"/>
        <v>0.66666666666666674</v>
      </c>
    </row>
    <row r="1601" spans="1:12" x14ac:dyDescent="0.25">
      <c r="A1601">
        <v>651</v>
      </c>
      <c r="B1601">
        <v>16</v>
      </c>
      <c r="C1601" t="s">
        <v>76</v>
      </c>
      <c r="D1601" t="s">
        <v>1149</v>
      </c>
      <c r="E1601" s="11">
        <v>25</v>
      </c>
      <c r="F1601" s="11">
        <v>40</v>
      </c>
      <c r="G1601">
        <v>2</v>
      </c>
      <c r="H1601">
        <v>50</v>
      </c>
      <c r="I1601" t="s">
        <v>1144</v>
      </c>
      <c r="J1601" s="11">
        <f t="shared" si="72"/>
        <v>30</v>
      </c>
      <c r="K1601" s="11">
        <f t="shared" si="73"/>
        <v>80</v>
      </c>
      <c r="L1601" s="3">
        <f t="shared" si="74"/>
        <v>0.60000000000000009</v>
      </c>
    </row>
    <row r="1602" spans="1:12" x14ac:dyDescent="0.25">
      <c r="A1602">
        <v>651</v>
      </c>
      <c r="B1602">
        <v>16</v>
      </c>
      <c r="C1602" t="s">
        <v>113</v>
      </c>
      <c r="D1602" t="s">
        <v>1161</v>
      </c>
      <c r="E1602" s="11">
        <v>13</v>
      </c>
      <c r="F1602" s="11">
        <v>21</v>
      </c>
      <c r="G1602">
        <v>3</v>
      </c>
      <c r="H1602">
        <v>9</v>
      </c>
      <c r="I1602" t="s">
        <v>1144</v>
      </c>
      <c r="J1602" s="11">
        <f t="shared" si="72"/>
        <v>24</v>
      </c>
      <c r="K1602" s="11">
        <f t="shared" si="73"/>
        <v>63</v>
      </c>
      <c r="L1602" s="3">
        <f t="shared" si="74"/>
        <v>0.61538461538461542</v>
      </c>
    </row>
    <row r="1603" spans="1:12" x14ac:dyDescent="0.25">
      <c r="A1603">
        <v>651</v>
      </c>
      <c r="B1603">
        <v>16</v>
      </c>
      <c r="C1603" t="s">
        <v>450</v>
      </c>
      <c r="D1603" t="s">
        <v>1152</v>
      </c>
      <c r="E1603" s="11">
        <v>20</v>
      </c>
      <c r="F1603" s="11">
        <v>33</v>
      </c>
      <c r="G1603">
        <v>2</v>
      </c>
      <c r="H1603">
        <v>29</v>
      </c>
      <c r="I1603" t="s">
        <v>1144</v>
      </c>
      <c r="J1603" s="11">
        <f t="shared" ref="J1603:J1666" si="75">G1603*(F1603-E1603)</f>
        <v>26</v>
      </c>
      <c r="K1603" s="11">
        <f t="shared" ref="K1603:K1666" si="76">F1603*G1603</f>
        <v>66</v>
      </c>
      <c r="L1603" s="3">
        <f t="shared" ref="L1603:L1666" si="77">(F1603/E1603)-1</f>
        <v>0.64999999999999991</v>
      </c>
    </row>
    <row r="1604" spans="1:12" x14ac:dyDescent="0.25">
      <c r="A1604">
        <v>652</v>
      </c>
      <c r="B1604">
        <v>14</v>
      </c>
      <c r="C1604" t="s">
        <v>197</v>
      </c>
      <c r="D1604" t="s">
        <v>1147</v>
      </c>
      <c r="E1604" s="11">
        <v>19</v>
      </c>
      <c r="F1604" s="11">
        <v>31</v>
      </c>
      <c r="G1604">
        <v>2</v>
      </c>
      <c r="H1604">
        <v>12</v>
      </c>
      <c r="I1604" t="s">
        <v>1144</v>
      </c>
      <c r="J1604" s="11">
        <f t="shared" si="75"/>
        <v>24</v>
      </c>
      <c r="K1604" s="11">
        <f t="shared" si="76"/>
        <v>62</v>
      </c>
      <c r="L1604" s="3">
        <f t="shared" si="77"/>
        <v>0.63157894736842102</v>
      </c>
    </row>
    <row r="1605" spans="1:12" x14ac:dyDescent="0.25">
      <c r="A1605">
        <v>652</v>
      </c>
      <c r="B1605">
        <v>14</v>
      </c>
      <c r="C1605" t="s">
        <v>117</v>
      </c>
      <c r="D1605" t="s">
        <v>1150</v>
      </c>
      <c r="E1605" s="11">
        <v>22</v>
      </c>
      <c r="F1605" s="11">
        <v>36</v>
      </c>
      <c r="G1605">
        <v>3</v>
      </c>
      <c r="H1605">
        <v>38</v>
      </c>
      <c r="I1605" t="s">
        <v>1146</v>
      </c>
      <c r="J1605" s="11">
        <f t="shared" si="75"/>
        <v>42</v>
      </c>
      <c r="K1605" s="11">
        <f t="shared" si="76"/>
        <v>108</v>
      </c>
      <c r="L1605" s="3">
        <f t="shared" si="77"/>
        <v>0.63636363636363646</v>
      </c>
    </row>
    <row r="1606" spans="1:12" x14ac:dyDescent="0.25">
      <c r="A1606">
        <v>653</v>
      </c>
      <c r="B1606">
        <v>13</v>
      </c>
      <c r="C1606" t="s">
        <v>68</v>
      </c>
      <c r="D1606" t="s">
        <v>1153</v>
      </c>
      <c r="E1606" s="11">
        <v>16</v>
      </c>
      <c r="F1606" s="11">
        <v>28</v>
      </c>
      <c r="G1606">
        <v>3</v>
      </c>
      <c r="H1606">
        <v>51</v>
      </c>
      <c r="I1606" t="s">
        <v>1146</v>
      </c>
      <c r="J1606" s="11">
        <f t="shared" si="75"/>
        <v>36</v>
      </c>
      <c r="K1606" s="11">
        <f t="shared" si="76"/>
        <v>84</v>
      </c>
      <c r="L1606" s="3">
        <f t="shared" si="77"/>
        <v>0.75</v>
      </c>
    </row>
    <row r="1607" spans="1:12" x14ac:dyDescent="0.25">
      <c r="A1607">
        <v>653</v>
      </c>
      <c r="B1607">
        <v>13</v>
      </c>
      <c r="C1607" t="s">
        <v>111</v>
      </c>
      <c r="D1607" t="s">
        <v>1145</v>
      </c>
      <c r="E1607" s="11">
        <v>18</v>
      </c>
      <c r="F1607" s="11">
        <v>30</v>
      </c>
      <c r="G1607">
        <v>3</v>
      </c>
      <c r="H1607">
        <v>46</v>
      </c>
      <c r="I1607" t="s">
        <v>1144</v>
      </c>
      <c r="J1607" s="11">
        <f t="shared" si="75"/>
        <v>36</v>
      </c>
      <c r="K1607" s="11">
        <f t="shared" si="76"/>
        <v>90</v>
      </c>
      <c r="L1607" s="3">
        <f t="shared" si="77"/>
        <v>0.66666666666666674</v>
      </c>
    </row>
    <row r="1608" spans="1:12" x14ac:dyDescent="0.25">
      <c r="A1608">
        <v>653</v>
      </c>
      <c r="B1608">
        <v>13</v>
      </c>
      <c r="C1608" t="s">
        <v>44</v>
      </c>
      <c r="D1608" t="s">
        <v>1155</v>
      </c>
      <c r="E1608" s="11">
        <v>21</v>
      </c>
      <c r="F1608" s="11">
        <v>35</v>
      </c>
      <c r="G1608">
        <v>2</v>
      </c>
      <c r="H1608">
        <v>53</v>
      </c>
      <c r="I1608" t="s">
        <v>1144</v>
      </c>
      <c r="J1608" s="11">
        <f t="shared" si="75"/>
        <v>28</v>
      </c>
      <c r="K1608" s="11">
        <f t="shared" si="76"/>
        <v>70</v>
      </c>
      <c r="L1608" s="3">
        <f t="shared" si="77"/>
        <v>0.66666666666666674</v>
      </c>
    </row>
    <row r="1609" spans="1:12" x14ac:dyDescent="0.25">
      <c r="A1609">
        <v>654</v>
      </c>
      <c r="B1609">
        <v>12</v>
      </c>
      <c r="C1609" t="s">
        <v>346</v>
      </c>
      <c r="D1609" t="s">
        <v>1157</v>
      </c>
      <c r="E1609" s="11">
        <v>13</v>
      </c>
      <c r="F1609" s="11">
        <v>22</v>
      </c>
      <c r="G1609">
        <v>1</v>
      </c>
      <c r="H1609">
        <v>31</v>
      </c>
      <c r="I1609" t="s">
        <v>1144</v>
      </c>
      <c r="J1609" s="11">
        <f t="shared" si="75"/>
        <v>9</v>
      </c>
      <c r="K1609" s="11">
        <f t="shared" si="76"/>
        <v>22</v>
      </c>
      <c r="L1609" s="3">
        <f t="shared" si="77"/>
        <v>0.69230769230769229</v>
      </c>
    </row>
    <row r="1610" spans="1:12" x14ac:dyDescent="0.25">
      <c r="A1610">
        <v>654</v>
      </c>
      <c r="B1610">
        <v>12</v>
      </c>
      <c r="C1610" t="s">
        <v>252</v>
      </c>
      <c r="D1610" t="s">
        <v>1159</v>
      </c>
      <c r="E1610" s="11">
        <v>12</v>
      </c>
      <c r="F1610" s="11">
        <v>20</v>
      </c>
      <c r="G1610">
        <v>1</v>
      </c>
      <c r="H1610">
        <v>13</v>
      </c>
      <c r="I1610" t="s">
        <v>1144</v>
      </c>
      <c r="J1610" s="11">
        <f t="shared" si="75"/>
        <v>8</v>
      </c>
      <c r="K1610" s="11">
        <f t="shared" si="76"/>
        <v>20</v>
      </c>
      <c r="L1610" s="3">
        <f t="shared" si="77"/>
        <v>0.66666666666666674</v>
      </c>
    </row>
    <row r="1611" spans="1:12" x14ac:dyDescent="0.25">
      <c r="A1611">
        <v>655</v>
      </c>
      <c r="B1611">
        <v>5</v>
      </c>
      <c r="C1611" t="s">
        <v>197</v>
      </c>
      <c r="D1611" t="s">
        <v>1147</v>
      </c>
      <c r="E1611" s="11">
        <v>19</v>
      </c>
      <c r="F1611" s="11">
        <v>31</v>
      </c>
      <c r="G1611">
        <v>3</v>
      </c>
      <c r="H1611">
        <v>36</v>
      </c>
      <c r="I1611" t="s">
        <v>1146</v>
      </c>
      <c r="J1611" s="11">
        <f t="shared" si="75"/>
        <v>36</v>
      </c>
      <c r="K1611" s="11">
        <f t="shared" si="76"/>
        <v>93</v>
      </c>
      <c r="L1611" s="3">
        <f t="shared" si="77"/>
        <v>0.63157894736842102</v>
      </c>
    </row>
    <row r="1612" spans="1:12" x14ac:dyDescent="0.25">
      <c r="A1612">
        <v>656</v>
      </c>
      <c r="B1612">
        <v>19</v>
      </c>
      <c r="C1612" t="s">
        <v>342</v>
      </c>
      <c r="D1612" t="s">
        <v>1160</v>
      </c>
      <c r="E1612" s="11">
        <v>14</v>
      </c>
      <c r="F1612" s="11">
        <v>23</v>
      </c>
      <c r="G1612">
        <v>1</v>
      </c>
      <c r="H1612">
        <v>13</v>
      </c>
      <c r="I1612" t="s">
        <v>1144</v>
      </c>
      <c r="J1612" s="11">
        <f t="shared" si="75"/>
        <v>9</v>
      </c>
      <c r="K1612" s="11">
        <f t="shared" si="76"/>
        <v>23</v>
      </c>
      <c r="L1612" s="3">
        <f t="shared" si="77"/>
        <v>0.64285714285714279</v>
      </c>
    </row>
    <row r="1613" spans="1:12" x14ac:dyDescent="0.25">
      <c r="A1613">
        <v>656</v>
      </c>
      <c r="B1613">
        <v>19</v>
      </c>
      <c r="C1613" t="s">
        <v>252</v>
      </c>
      <c r="D1613" t="s">
        <v>1159</v>
      </c>
      <c r="E1613" s="11">
        <v>12</v>
      </c>
      <c r="F1613" s="11">
        <v>20</v>
      </c>
      <c r="G1613">
        <v>3</v>
      </c>
      <c r="H1613">
        <v>44</v>
      </c>
      <c r="I1613" t="s">
        <v>1146</v>
      </c>
      <c r="J1613" s="11">
        <f t="shared" si="75"/>
        <v>24</v>
      </c>
      <c r="K1613" s="11">
        <f t="shared" si="76"/>
        <v>60</v>
      </c>
      <c r="L1613" s="3">
        <f t="shared" si="77"/>
        <v>0.66666666666666674</v>
      </c>
    </row>
    <row r="1614" spans="1:12" x14ac:dyDescent="0.25">
      <c r="A1614">
        <v>656</v>
      </c>
      <c r="B1614">
        <v>19</v>
      </c>
      <c r="C1614" t="s">
        <v>191</v>
      </c>
      <c r="D1614" t="s">
        <v>1154</v>
      </c>
      <c r="E1614" s="11">
        <v>11</v>
      </c>
      <c r="F1614" s="11">
        <v>19</v>
      </c>
      <c r="G1614">
        <v>2</v>
      </c>
      <c r="H1614">
        <v>39</v>
      </c>
      <c r="I1614" t="s">
        <v>1146</v>
      </c>
      <c r="J1614" s="11">
        <f t="shared" si="75"/>
        <v>16</v>
      </c>
      <c r="K1614" s="11">
        <f t="shared" si="76"/>
        <v>38</v>
      </c>
      <c r="L1614" s="3">
        <f t="shared" si="77"/>
        <v>0.72727272727272729</v>
      </c>
    </row>
    <row r="1615" spans="1:12" x14ac:dyDescent="0.25">
      <c r="A1615">
        <v>656</v>
      </c>
      <c r="B1615">
        <v>19</v>
      </c>
      <c r="C1615" t="s">
        <v>117</v>
      </c>
      <c r="D1615" t="s">
        <v>1150</v>
      </c>
      <c r="E1615" s="11">
        <v>22</v>
      </c>
      <c r="F1615" s="11">
        <v>36</v>
      </c>
      <c r="G1615">
        <v>1</v>
      </c>
      <c r="H1615">
        <v>14</v>
      </c>
      <c r="I1615" t="s">
        <v>1144</v>
      </c>
      <c r="J1615" s="11">
        <f t="shared" si="75"/>
        <v>14</v>
      </c>
      <c r="K1615" s="11">
        <f t="shared" si="76"/>
        <v>36</v>
      </c>
      <c r="L1615" s="3">
        <f t="shared" si="77"/>
        <v>0.63636363636363646</v>
      </c>
    </row>
    <row r="1616" spans="1:12" x14ac:dyDescent="0.25">
      <c r="A1616">
        <v>657</v>
      </c>
      <c r="B1616">
        <v>1</v>
      </c>
      <c r="C1616" t="s">
        <v>76</v>
      </c>
      <c r="D1616" t="s">
        <v>1149</v>
      </c>
      <c r="E1616" s="11">
        <v>25</v>
      </c>
      <c r="F1616" s="11">
        <v>40</v>
      </c>
      <c r="G1616">
        <v>2</v>
      </c>
      <c r="H1616">
        <v>55</v>
      </c>
      <c r="I1616" t="s">
        <v>1146</v>
      </c>
      <c r="J1616" s="11">
        <f t="shared" si="75"/>
        <v>30</v>
      </c>
      <c r="K1616" s="11">
        <f t="shared" si="76"/>
        <v>80</v>
      </c>
      <c r="L1616" s="3">
        <f t="shared" si="77"/>
        <v>0.60000000000000009</v>
      </c>
    </row>
    <row r="1617" spans="1:12" x14ac:dyDescent="0.25">
      <c r="A1617">
        <v>657</v>
      </c>
      <c r="B1617">
        <v>1</v>
      </c>
      <c r="C1617" t="s">
        <v>342</v>
      </c>
      <c r="D1617" t="s">
        <v>1160</v>
      </c>
      <c r="E1617" s="11">
        <v>14</v>
      </c>
      <c r="F1617" s="11">
        <v>23</v>
      </c>
      <c r="G1617">
        <v>2</v>
      </c>
      <c r="H1617">
        <v>39</v>
      </c>
      <c r="I1617" t="s">
        <v>1146</v>
      </c>
      <c r="J1617" s="11">
        <f t="shared" si="75"/>
        <v>18</v>
      </c>
      <c r="K1617" s="11">
        <f t="shared" si="76"/>
        <v>46</v>
      </c>
      <c r="L1617" s="3">
        <f t="shared" si="77"/>
        <v>0.64285714285714279</v>
      </c>
    </row>
    <row r="1618" spans="1:12" x14ac:dyDescent="0.25">
      <c r="A1618">
        <v>657</v>
      </c>
      <c r="B1618">
        <v>1</v>
      </c>
      <c r="C1618" t="s">
        <v>44</v>
      </c>
      <c r="D1618" t="s">
        <v>1155</v>
      </c>
      <c r="E1618" s="11">
        <v>21</v>
      </c>
      <c r="F1618" s="11">
        <v>35</v>
      </c>
      <c r="G1618">
        <v>2</v>
      </c>
      <c r="H1618">
        <v>40</v>
      </c>
      <c r="I1618" t="s">
        <v>1146</v>
      </c>
      <c r="J1618" s="11">
        <f t="shared" si="75"/>
        <v>28</v>
      </c>
      <c r="K1618" s="11">
        <f t="shared" si="76"/>
        <v>70</v>
      </c>
      <c r="L1618" s="3">
        <f t="shared" si="77"/>
        <v>0.66666666666666674</v>
      </c>
    </row>
    <row r="1619" spans="1:12" x14ac:dyDescent="0.25">
      <c r="A1619">
        <v>658</v>
      </c>
      <c r="B1619">
        <v>19</v>
      </c>
      <c r="C1619" t="s">
        <v>425</v>
      </c>
      <c r="D1619" t="s">
        <v>1156</v>
      </c>
      <c r="E1619" s="11">
        <v>19</v>
      </c>
      <c r="F1619" s="11">
        <v>32</v>
      </c>
      <c r="G1619">
        <v>1</v>
      </c>
      <c r="H1619">
        <v>21</v>
      </c>
      <c r="I1619" t="s">
        <v>1146</v>
      </c>
      <c r="J1619" s="11">
        <f t="shared" si="75"/>
        <v>13</v>
      </c>
      <c r="K1619" s="11">
        <f t="shared" si="76"/>
        <v>32</v>
      </c>
      <c r="L1619" s="3">
        <f t="shared" si="77"/>
        <v>0.68421052631578938</v>
      </c>
    </row>
    <row r="1620" spans="1:12" x14ac:dyDescent="0.25">
      <c r="A1620">
        <v>658</v>
      </c>
      <c r="B1620">
        <v>19</v>
      </c>
      <c r="C1620" t="s">
        <v>181</v>
      </c>
      <c r="D1620" t="s">
        <v>1148</v>
      </c>
      <c r="E1620" s="11">
        <v>16</v>
      </c>
      <c r="F1620" s="11">
        <v>27</v>
      </c>
      <c r="G1620">
        <v>2</v>
      </c>
      <c r="H1620">
        <v>27</v>
      </c>
      <c r="I1620" t="s">
        <v>1146</v>
      </c>
      <c r="J1620" s="11">
        <f t="shared" si="75"/>
        <v>22</v>
      </c>
      <c r="K1620" s="11">
        <f t="shared" si="76"/>
        <v>54</v>
      </c>
      <c r="L1620" s="3">
        <f t="shared" si="77"/>
        <v>0.6875</v>
      </c>
    </row>
    <row r="1621" spans="1:12" x14ac:dyDescent="0.25">
      <c r="A1621">
        <v>659</v>
      </c>
      <c r="B1621">
        <v>9</v>
      </c>
      <c r="C1621" t="s">
        <v>62</v>
      </c>
      <c r="D1621" t="s">
        <v>1151</v>
      </c>
      <c r="E1621" s="11">
        <v>17</v>
      </c>
      <c r="F1621" s="11">
        <v>29</v>
      </c>
      <c r="G1621">
        <v>3</v>
      </c>
      <c r="H1621">
        <v>31</v>
      </c>
      <c r="I1621" t="s">
        <v>1144</v>
      </c>
      <c r="J1621" s="11">
        <f t="shared" si="75"/>
        <v>36</v>
      </c>
      <c r="K1621" s="11">
        <f t="shared" si="76"/>
        <v>87</v>
      </c>
      <c r="L1621" s="3">
        <f t="shared" si="77"/>
        <v>0.70588235294117641</v>
      </c>
    </row>
    <row r="1622" spans="1:12" x14ac:dyDescent="0.25">
      <c r="A1622">
        <v>660</v>
      </c>
      <c r="B1622">
        <v>19</v>
      </c>
      <c r="C1622" t="s">
        <v>191</v>
      </c>
      <c r="D1622" t="s">
        <v>1154</v>
      </c>
      <c r="E1622" s="11">
        <v>11</v>
      </c>
      <c r="F1622" s="11">
        <v>19</v>
      </c>
      <c r="G1622">
        <v>2</v>
      </c>
      <c r="H1622">
        <v>24</v>
      </c>
      <c r="I1622" t="s">
        <v>1146</v>
      </c>
      <c r="J1622" s="11">
        <f t="shared" si="75"/>
        <v>16</v>
      </c>
      <c r="K1622" s="11">
        <f t="shared" si="76"/>
        <v>38</v>
      </c>
      <c r="L1622" s="3">
        <f t="shared" si="77"/>
        <v>0.72727272727272729</v>
      </c>
    </row>
    <row r="1623" spans="1:12" x14ac:dyDescent="0.25">
      <c r="A1623">
        <v>660</v>
      </c>
      <c r="B1623">
        <v>19</v>
      </c>
      <c r="C1623" t="s">
        <v>111</v>
      </c>
      <c r="D1623" t="s">
        <v>1145</v>
      </c>
      <c r="E1623" s="11">
        <v>18</v>
      </c>
      <c r="F1623" s="11">
        <v>30</v>
      </c>
      <c r="G1623">
        <v>3</v>
      </c>
      <c r="H1623">
        <v>16</v>
      </c>
      <c r="I1623" t="s">
        <v>1144</v>
      </c>
      <c r="J1623" s="11">
        <f t="shared" si="75"/>
        <v>36</v>
      </c>
      <c r="K1623" s="11">
        <f t="shared" si="76"/>
        <v>90</v>
      </c>
      <c r="L1623" s="3">
        <f t="shared" si="77"/>
        <v>0.66666666666666674</v>
      </c>
    </row>
    <row r="1624" spans="1:12" x14ac:dyDescent="0.25">
      <c r="A1624">
        <v>660</v>
      </c>
      <c r="B1624">
        <v>19</v>
      </c>
      <c r="C1624" t="s">
        <v>76</v>
      </c>
      <c r="D1624" t="s">
        <v>1149</v>
      </c>
      <c r="E1624" s="11">
        <v>25</v>
      </c>
      <c r="F1624" s="11">
        <v>40</v>
      </c>
      <c r="G1624">
        <v>2</v>
      </c>
      <c r="H1624">
        <v>5</v>
      </c>
      <c r="I1624" t="s">
        <v>1146</v>
      </c>
      <c r="J1624" s="11">
        <f t="shared" si="75"/>
        <v>30</v>
      </c>
      <c r="K1624" s="11">
        <f t="shared" si="76"/>
        <v>80</v>
      </c>
      <c r="L1624" s="3">
        <f t="shared" si="77"/>
        <v>0.60000000000000009</v>
      </c>
    </row>
    <row r="1625" spans="1:12" x14ac:dyDescent="0.25">
      <c r="A1625">
        <v>661</v>
      </c>
      <c r="B1625">
        <v>16</v>
      </c>
      <c r="C1625" t="s">
        <v>342</v>
      </c>
      <c r="D1625" t="s">
        <v>1160</v>
      </c>
      <c r="E1625" s="11">
        <v>14</v>
      </c>
      <c r="F1625" s="11">
        <v>23</v>
      </c>
      <c r="G1625">
        <v>3</v>
      </c>
      <c r="H1625">
        <v>56</v>
      </c>
      <c r="I1625" t="s">
        <v>1146</v>
      </c>
      <c r="J1625" s="11">
        <f t="shared" si="75"/>
        <v>27</v>
      </c>
      <c r="K1625" s="11">
        <f t="shared" si="76"/>
        <v>69</v>
      </c>
      <c r="L1625" s="3">
        <f t="shared" si="77"/>
        <v>0.64285714285714279</v>
      </c>
    </row>
    <row r="1626" spans="1:12" x14ac:dyDescent="0.25">
      <c r="A1626">
        <v>661</v>
      </c>
      <c r="B1626">
        <v>16</v>
      </c>
      <c r="C1626" t="s">
        <v>197</v>
      </c>
      <c r="D1626" t="s">
        <v>1147</v>
      </c>
      <c r="E1626" s="11">
        <v>19</v>
      </c>
      <c r="F1626" s="11">
        <v>31</v>
      </c>
      <c r="G1626">
        <v>1</v>
      </c>
      <c r="H1626">
        <v>22</v>
      </c>
      <c r="I1626" t="s">
        <v>1146</v>
      </c>
      <c r="J1626" s="11">
        <f t="shared" si="75"/>
        <v>12</v>
      </c>
      <c r="K1626" s="11">
        <f t="shared" si="76"/>
        <v>31</v>
      </c>
      <c r="L1626" s="3">
        <f t="shared" si="77"/>
        <v>0.63157894736842102</v>
      </c>
    </row>
    <row r="1627" spans="1:12" x14ac:dyDescent="0.25">
      <c r="A1627">
        <v>661</v>
      </c>
      <c r="B1627">
        <v>16</v>
      </c>
      <c r="C1627" t="s">
        <v>206</v>
      </c>
      <c r="D1627" t="s">
        <v>1164</v>
      </c>
      <c r="E1627" s="11">
        <v>15</v>
      </c>
      <c r="F1627" s="11">
        <v>25</v>
      </c>
      <c r="G1627">
        <v>2</v>
      </c>
      <c r="H1627">
        <v>30</v>
      </c>
      <c r="I1627" t="s">
        <v>1144</v>
      </c>
      <c r="J1627" s="11">
        <f t="shared" si="75"/>
        <v>20</v>
      </c>
      <c r="K1627" s="11">
        <f t="shared" si="76"/>
        <v>50</v>
      </c>
      <c r="L1627" s="3">
        <f t="shared" si="77"/>
        <v>0.66666666666666674</v>
      </c>
    </row>
    <row r="1628" spans="1:12" x14ac:dyDescent="0.25">
      <c r="A1628">
        <v>661</v>
      </c>
      <c r="B1628">
        <v>16</v>
      </c>
      <c r="C1628" t="s">
        <v>68</v>
      </c>
      <c r="D1628" t="s">
        <v>1153</v>
      </c>
      <c r="E1628" s="11">
        <v>16</v>
      </c>
      <c r="F1628" s="11">
        <v>28</v>
      </c>
      <c r="G1628">
        <v>2</v>
      </c>
      <c r="H1628">
        <v>27</v>
      </c>
      <c r="I1628" t="s">
        <v>1146</v>
      </c>
      <c r="J1628" s="11">
        <f t="shared" si="75"/>
        <v>24</v>
      </c>
      <c r="K1628" s="11">
        <f t="shared" si="76"/>
        <v>56</v>
      </c>
      <c r="L1628" s="3">
        <f t="shared" si="77"/>
        <v>0.75</v>
      </c>
    </row>
    <row r="1629" spans="1:12" x14ac:dyDescent="0.25">
      <c r="A1629">
        <v>662</v>
      </c>
      <c r="B1629">
        <v>15</v>
      </c>
      <c r="C1629" t="s">
        <v>270</v>
      </c>
      <c r="D1629" t="s">
        <v>1143</v>
      </c>
      <c r="E1629" s="11">
        <v>14</v>
      </c>
      <c r="F1629" s="11">
        <v>24</v>
      </c>
      <c r="G1629">
        <v>3</v>
      </c>
      <c r="H1629">
        <v>34</v>
      </c>
      <c r="I1629" t="s">
        <v>1144</v>
      </c>
      <c r="J1629" s="11">
        <f t="shared" si="75"/>
        <v>30</v>
      </c>
      <c r="K1629" s="11">
        <f t="shared" si="76"/>
        <v>72</v>
      </c>
      <c r="L1629" s="3">
        <f t="shared" si="77"/>
        <v>0.71428571428571419</v>
      </c>
    </row>
    <row r="1630" spans="1:12" x14ac:dyDescent="0.25">
      <c r="A1630">
        <v>662</v>
      </c>
      <c r="B1630">
        <v>15</v>
      </c>
      <c r="C1630" t="s">
        <v>206</v>
      </c>
      <c r="D1630" t="s">
        <v>1164</v>
      </c>
      <c r="E1630" s="11">
        <v>15</v>
      </c>
      <c r="F1630" s="11">
        <v>25</v>
      </c>
      <c r="G1630">
        <v>1</v>
      </c>
      <c r="H1630">
        <v>10</v>
      </c>
      <c r="I1630" t="s">
        <v>1146</v>
      </c>
      <c r="J1630" s="11">
        <f t="shared" si="75"/>
        <v>10</v>
      </c>
      <c r="K1630" s="11">
        <f t="shared" si="76"/>
        <v>25</v>
      </c>
      <c r="L1630" s="3">
        <f t="shared" si="77"/>
        <v>0.66666666666666674</v>
      </c>
    </row>
    <row r="1631" spans="1:12" x14ac:dyDescent="0.25">
      <c r="A1631">
        <v>662</v>
      </c>
      <c r="B1631">
        <v>15</v>
      </c>
      <c r="C1631" t="s">
        <v>117</v>
      </c>
      <c r="D1631" t="s">
        <v>1150</v>
      </c>
      <c r="E1631" s="11">
        <v>22</v>
      </c>
      <c r="F1631" s="11">
        <v>36</v>
      </c>
      <c r="G1631">
        <v>1</v>
      </c>
      <c r="H1631">
        <v>41</v>
      </c>
      <c r="I1631" t="s">
        <v>1144</v>
      </c>
      <c r="J1631" s="11">
        <f t="shared" si="75"/>
        <v>14</v>
      </c>
      <c r="K1631" s="11">
        <f t="shared" si="76"/>
        <v>36</v>
      </c>
      <c r="L1631" s="3">
        <f t="shared" si="77"/>
        <v>0.63636363636363646</v>
      </c>
    </row>
    <row r="1632" spans="1:12" x14ac:dyDescent="0.25">
      <c r="A1632">
        <v>663</v>
      </c>
      <c r="B1632">
        <v>3</v>
      </c>
      <c r="C1632" t="s">
        <v>128</v>
      </c>
      <c r="D1632" t="s">
        <v>1162</v>
      </c>
      <c r="E1632" s="11">
        <v>10</v>
      </c>
      <c r="F1632" s="11">
        <v>18</v>
      </c>
      <c r="G1632">
        <v>2</v>
      </c>
      <c r="H1632">
        <v>40</v>
      </c>
      <c r="I1632" t="s">
        <v>1146</v>
      </c>
      <c r="J1632" s="11">
        <f t="shared" si="75"/>
        <v>16</v>
      </c>
      <c r="K1632" s="11">
        <f t="shared" si="76"/>
        <v>36</v>
      </c>
      <c r="L1632" s="3">
        <f t="shared" si="77"/>
        <v>0.8</v>
      </c>
    </row>
    <row r="1633" spans="1:12" x14ac:dyDescent="0.25">
      <c r="A1633">
        <v>663</v>
      </c>
      <c r="B1633">
        <v>3</v>
      </c>
      <c r="C1633" t="s">
        <v>62</v>
      </c>
      <c r="D1633" t="s">
        <v>1151</v>
      </c>
      <c r="E1633" s="11">
        <v>17</v>
      </c>
      <c r="F1633" s="11">
        <v>29</v>
      </c>
      <c r="G1633">
        <v>2</v>
      </c>
      <c r="H1633">
        <v>5</v>
      </c>
      <c r="I1633" t="s">
        <v>1146</v>
      </c>
      <c r="J1633" s="11">
        <f t="shared" si="75"/>
        <v>24</v>
      </c>
      <c r="K1633" s="11">
        <f t="shared" si="76"/>
        <v>58</v>
      </c>
      <c r="L1633" s="3">
        <f t="shared" si="77"/>
        <v>0.70588235294117641</v>
      </c>
    </row>
    <row r="1634" spans="1:12" x14ac:dyDescent="0.25">
      <c r="A1634">
        <v>663</v>
      </c>
      <c r="B1634">
        <v>3</v>
      </c>
      <c r="C1634" t="s">
        <v>252</v>
      </c>
      <c r="D1634" t="s">
        <v>1159</v>
      </c>
      <c r="E1634" s="11">
        <v>12</v>
      </c>
      <c r="F1634" s="11">
        <v>20</v>
      </c>
      <c r="G1634">
        <v>1</v>
      </c>
      <c r="H1634">
        <v>42</v>
      </c>
      <c r="I1634" t="s">
        <v>1146</v>
      </c>
      <c r="J1634" s="11">
        <f t="shared" si="75"/>
        <v>8</v>
      </c>
      <c r="K1634" s="11">
        <f t="shared" si="76"/>
        <v>20</v>
      </c>
      <c r="L1634" s="3">
        <f t="shared" si="77"/>
        <v>0.66666666666666674</v>
      </c>
    </row>
    <row r="1635" spans="1:12" x14ac:dyDescent="0.25">
      <c r="A1635">
        <v>664</v>
      </c>
      <c r="B1635">
        <v>20</v>
      </c>
      <c r="C1635" t="s">
        <v>128</v>
      </c>
      <c r="D1635" t="s">
        <v>1162</v>
      </c>
      <c r="E1635" s="11">
        <v>10</v>
      </c>
      <c r="F1635" s="11">
        <v>18</v>
      </c>
      <c r="G1635">
        <v>1</v>
      </c>
      <c r="H1635">
        <v>9</v>
      </c>
      <c r="I1635" t="s">
        <v>1144</v>
      </c>
      <c r="J1635" s="11">
        <f t="shared" si="75"/>
        <v>8</v>
      </c>
      <c r="K1635" s="11">
        <f t="shared" si="76"/>
        <v>18</v>
      </c>
      <c r="L1635" s="3">
        <f t="shared" si="77"/>
        <v>0.8</v>
      </c>
    </row>
    <row r="1636" spans="1:12" x14ac:dyDescent="0.25">
      <c r="A1636">
        <v>664</v>
      </c>
      <c r="B1636">
        <v>20</v>
      </c>
      <c r="C1636" t="s">
        <v>191</v>
      </c>
      <c r="D1636" t="s">
        <v>1154</v>
      </c>
      <c r="E1636" s="11">
        <v>11</v>
      </c>
      <c r="F1636" s="11">
        <v>19</v>
      </c>
      <c r="G1636">
        <v>2</v>
      </c>
      <c r="H1636">
        <v>42</v>
      </c>
      <c r="I1636" t="s">
        <v>1144</v>
      </c>
      <c r="J1636" s="11">
        <f t="shared" si="75"/>
        <v>16</v>
      </c>
      <c r="K1636" s="11">
        <f t="shared" si="76"/>
        <v>38</v>
      </c>
      <c r="L1636" s="3">
        <f t="shared" si="77"/>
        <v>0.72727272727272729</v>
      </c>
    </row>
    <row r="1637" spans="1:12" x14ac:dyDescent="0.25">
      <c r="A1637">
        <v>664</v>
      </c>
      <c r="B1637">
        <v>20</v>
      </c>
      <c r="C1637" t="s">
        <v>346</v>
      </c>
      <c r="D1637" t="s">
        <v>1157</v>
      </c>
      <c r="E1637" s="11">
        <v>13</v>
      </c>
      <c r="F1637" s="11">
        <v>22</v>
      </c>
      <c r="G1637">
        <v>3</v>
      </c>
      <c r="H1637">
        <v>48</v>
      </c>
      <c r="I1637" t="s">
        <v>1146</v>
      </c>
      <c r="J1637" s="11">
        <f t="shared" si="75"/>
        <v>27</v>
      </c>
      <c r="K1637" s="11">
        <f t="shared" si="76"/>
        <v>66</v>
      </c>
      <c r="L1637" s="3">
        <f t="shared" si="77"/>
        <v>0.69230769230769229</v>
      </c>
    </row>
    <row r="1638" spans="1:12" x14ac:dyDescent="0.25">
      <c r="A1638">
        <v>665</v>
      </c>
      <c r="B1638">
        <v>6</v>
      </c>
      <c r="C1638" t="s">
        <v>206</v>
      </c>
      <c r="D1638" t="s">
        <v>1164</v>
      </c>
      <c r="E1638" s="11">
        <v>15</v>
      </c>
      <c r="F1638" s="11">
        <v>25</v>
      </c>
      <c r="G1638">
        <v>3</v>
      </c>
      <c r="H1638">
        <v>25</v>
      </c>
      <c r="I1638" t="s">
        <v>1146</v>
      </c>
      <c r="J1638" s="11">
        <f t="shared" si="75"/>
        <v>30</v>
      </c>
      <c r="K1638" s="11">
        <f t="shared" si="76"/>
        <v>75</v>
      </c>
      <c r="L1638" s="3">
        <f t="shared" si="77"/>
        <v>0.66666666666666674</v>
      </c>
    </row>
    <row r="1639" spans="1:12" x14ac:dyDescent="0.25">
      <c r="A1639">
        <v>665</v>
      </c>
      <c r="B1639">
        <v>6</v>
      </c>
      <c r="C1639" t="s">
        <v>181</v>
      </c>
      <c r="D1639" t="s">
        <v>1148</v>
      </c>
      <c r="E1639" s="11">
        <v>16</v>
      </c>
      <c r="F1639" s="11">
        <v>27</v>
      </c>
      <c r="G1639">
        <v>2</v>
      </c>
      <c r="H1639">
        <v>15</v>
      </c>
      <c r="I1639" t="s">
        <v>1146</v>
      </c>
      <c r="J1639" s="11">
        <f t="shared" si="75"/>
        <v>22</v>
      </c>
      <c r="K1639" s="11">
        <f t="shared" si="76"/>
        <v>54</v>
      </c>
      <c r="L1639" s="3">
        <f t="shared" si="77"/>
        <v>0.6875</v>
      </c>
    </row>
    <row r="1640" spans="1:12" x14ac:dyDescent="0.25">
      <c r="A1640">
        <v>666</v>
      </c>
      <c r="B1640">
        <v>8</v>
      </c>
      <c r="C1640" t="s">
        <v>252</v>
      </c>
      <c r="D1640" t="s">
        <v>1159</v>
      </c>
      <c r="E1640" s="11">
        <v>12</v>
      </c>
      <c r="F1640" s="11">
        <v>20</v>
      </c>
      <c r="G1640">
        <v>2</v>
      </c>
      <c r="H1640">
        <v>27</v>
      </c>
      <c r="I1640" t="s">
        <v>1146</v>
      </c>
      <c r="J1640" s="11">
        <f t="shared" si="75"/>
        <v>16</v>
      </c>
      <c r="K1640" s="11">
        <f t="shared" si="76"/>
        <v>40</v>
      </c>
      <c r="L1640" s="3">
        <f t="shared" si="77"/>
        <v>0.66666666666666674</v>
      </c>
    </row>
    <row r="1641" spans="1:12" x14ac:dyDescent="0.25">
      <c r="A1641">
        <v>667</v>
      </c>
      <c r="B1641">
        <v>6</v>
      </c>
      <c r="C1641" t="s">
        <v>117</v>
      </c>
      <c r="D1641" t="s">
        <v>1150</v>
      </c>
      <c r="E1641" s="11">
        <v>22</v>
      </c>
      <c r="F1641" s="11">
        <v>36</v>
      </c>
      <c r="G1641">
        <v>1</v>
      </c>
      <c r="H1641">
        <v>12</v>
      </c>
      <c r="I1641" t="s">
        <v>1144</v>
      </c>
      <c r="J1641" s="11">
        <f t="shared" si="75"/>
        <v>14</v>
      </c>
      <c r="K1641" s="11">
        <f t="shared" si="76"/>
        <v>36</v>
      </c>
      <c r="L1641" s="3">
        <f t="shared" si="77"/>
        <v>0.63636363636363646</v>
      </c>
    </row>
    <row r="1642" spans="1:12" x14ac:dyDescent="0.25">
      <c r="A1642">
        <v>668</v>
      </c>
      <c r="B1642">
        <v>12</v>
      </c>
      <c r="C1642" t="s">
        <v>267</v>
      </c>
      <c r="D1642" t="s">
        <v>1163</v>
      </c>
      <c r="E1642" s="11">
        <v>15</v>
      </c>
      <c r="F1642" s="11">
        <v>26</v>
      </c>
      <c r="G1642">
        <v>3</v>
      </c>
      <c r="H1642">
        <v>59</v>
      </c>
      <c r="I1642" t="s">
        <v>1144</v>
      </c>
      <c r="J1642" s="11">
        <f t="shared" si="75"/>
        <v>33</v>
      </c>
      <c r="K1642" s="11">
        <f t="shared" si="76"/>
        <v>78</v>
      </c>
      <c r="L1642" s="3">
        <f t="shared" si="77"/>
        <v>0.73333333333333339</v>
      </c>
    </row>
    <row r="1643" spans="1:12" x14ac:dyDescent="0.25">
      <c r="A1643">
        <v>668</v>
      </c>
      <c r="B1643">
        <v>12</v>
      </c>
      <c r="C1643" t="s">
        <v>270</v>
      </c>
      <c r="D1643" t="s">
        <v>1143</v>
      </c>
      <c r="E1643" s="11">
        <v>14</v>
      </c>
      <c r="F1643" s="11">
        <v>24</v>
      </c>
      <c r="G1643">
        <v>2</v>
      </c>
      <c r="H1643">
        <v>9</v>
      </c>
      <c r="I1643" t="s">
        <v>1146</v>
      </c>
      <c r="J1643" s="11">
        <f t="shared" si="75"/>
        <v>20</v>
      </c>
      <c r="K1643" s="11">
        <f t="shared" si="76"/>
        <v>48</v>
      </c>
      <c r="L1643" s="3">
        <f t="shared" si="77"/>
        <v>0.71428571428571419</v>
      </c>
    </row>
    <row r="1644" spans="1:12" x14ac:dyDescent="0.25">
      <c r="A1644">
        <v>668</v>
      </c>
      <c r="B1644">
        <v>12</v>
      </c>
      <c r="C1644" t="s">
        <v>206</v>
      </c>
      <c r="D1644" t="s">
        <v>1164</v>
      </c>
      <c r="E1644" s="11">
        <v>15</v>
      </c>
      <c r="F1644" s="11">
        <v>25</v>
      </c>
      <c r="G1644">
        <v>3</v>
      </c>
      <c r="H1644">
        <v>47</v>
      </c>
      <c r="I1644" t="s">
        <v>1144</v>
      </c>
      <c r="J1644" s="11">
        <f t="shared" si="75"/>
        <v>30</v>
      </c>
      <c r="K1644" s="11">
        <f t="shared" si="76"/>
        <v>75</v>
      </c>
      <c r="L1644" s="3">
        <f t="shared" si="77"/>
        <v>0.66666666666666674</v>
      </c>
    </row>
    <row r="1645" spans="1:12" x14ac:dyDescent="0.25">
      <c r="A1645">
        <v>669</v>
      </c>
      <c r="B1645">
        <v>10</v>
      </c>
      <c r="C1645" t="s">
        <v>197</v>
      </c>
      <c r="D1645" t="s">
        <v>1147</v>
      </c>
      <c r="E1645" s="11">
        <v>19</v>
      </c>
      <c r="F1645" s="11">
        <v>31</v>
      </c>
      <c r="G1645">
        <v>1</v>
      </c>
      <c r="H1645">
        <v>13</v>
      </c>
      <c r="I1645" t="s">
        <v>1146</v>
      </c>
      <c r="J1645" s="11">
        <f t="shared" si="75"/>
        <v>12</v>
      </c>
      <c r="K1645" s="11">
        <f t="shared" si="76"/>
        <v>31</v>
      </c>
      <c r="L1645" s="3">
        <f t="shared" si="77"/>
        <v>0.63157894736842102</v>
      </c>
    </row>
    <row r="1646" spans="1:12" x14ac:dyDescent="0.25">
      <c r="A1646">
        <v>669</v>
      </c>
      <c r="B1646">
        <v>10</v>
      </c>
      <c r="C1646" t="s">
        <v>181</v>
      </c>
      <c r="D1646" t="s">
        <v>1148</v>
      </c>
      <c r="E1646" s="11">
        <v>16</v>
      </c>
      <c r="F1646" s="11">
        <v>27</v>
      </c>
      <c r="G1646">
        <v>2</v>
      </c>
      <c r="H1646">
        <v>14</v>
      </c>
      <c r="I1646" t="s">
        <v>1146</v>
      </c>
      <c r="J1646" s="11">
        <f t="shared" si="75"/>
        <v>22</v>
      </c>
      <c r="K1646" s="11">
        <f t="shared" si="76"/>
        <v>54</v>
      </c>
      <c r="L1646" s="3">
        <f t="shared" si="77"/>
        <v>0.6875</v>
      </c>
    </row>
    <row r="1647" spans="1:12" x14ac:dyDescent="0.25">
      <c r="A1647">
        <v>669</v>
      </c>
      <c r="B1647">
        <v>10</v>
      </c>
      <c r="C1647" t="s">
        <v>425</v>
      </c>
      <c r="D1647" t="s">
        <v>1156</v>
      </c>
      <c r="E1647" s="11">
        <v>19</v>
      </c>
      <c r="F1647" s="11">
        <v>32</v>
      </c>
      <c r="G1647">
        <v>3</v>
      </c>
      <c r="H1647">
        <v>42</v>
      </c>
      <c r="I1647" t="s">
        <v>1146</v>
      </c>
      <c r="J1647" s="11">
        <f t="shared" si="75"/>
        <v>39</v>
      </c>
      <c r="K1647" s="11">
        <f t="shared" si="76"/>
        <v>96</v>
      </c>
      <c r="L1647" s="3">
        <f t="shared" si="77"/>
        <v>0.68421052631578938</v>
      </c>
    </row>
    <row r="1648" spans="1:12" x14ac:dyDescent="0.25">
      <c r="A1648">
        <v>670</v>
      </c>
      <c r="B1648">
        <v>16</v>
      </c>
      <c r="C1648" t="s">
        <v>342</v>
      </c>
      <c r="D1648" t="s">
        <v>1160</v>
      </c>
      <c r="E1648" s="11">
        <v>14</v>
      </c>
      <c r="F1648" s="11">
        <v>23</v>
      </c>
      <c r="G1648">
        <v>1</v>
      </c>
      <c r="H1648">
        <v>26</v>
      </c>
      <c r="I1648" t="s">
        <v>1144</v>
      </c>
      <c r="J1648" s="11">
        <f t="shared" si="75"/>
        <v>9</v>
      </c>
      <c r="K1648" s="11">
        <f t="shared" si="76"/>
        <v>23</v>
      </c>
      <c r="L1648" s="3">
        <f t="shared" si="77"/>
        <v>0.64285714285714279</v>
      </c>
    </row>
    <row r="1649" spans="1:12" x14ac:dyDescent="0.25">
      <c r="A1649">
        <v>670</v>
      </c>
      <c r="B1649">
        <v>16</v>
      </c>
      <c r="C1649" t="s">
        <v>44</v>
      </c>
      <c r="D1649" t="s">
        <v>1155</v>
      </c>
      <c r="E1649" s="11">
        <v>21</v>
      </c>
      <c r="F1649" s="11">
        <v>35</v>
      </c>
      <c r="G1649">
        <v>1</v>
      </c>
      <c r="H1649">
        <v>17</v>
      </c>
      <c r="I1649" t="s">
        <v>1146</v>
      </c>
      <c r="J1649" s="11">
        <f t="shared" si="75"/>
        <v>14</v>
      </c>
      <c r="K1649" s="11">
        <f t="shared" si="76"/>
        <v>35</v>
      </c>
      <c r="L1649" s="3">
        <f t="shared" si="77"/>
        <v>0.66666666666666674</v>
      </c>
    </row>
    <row r="1650" spans="1:12" x14ac:dyDescent="0.25">
      <c r="A1650">
        <v>670</v>
      </c>
      <c r="B1650">
        <v>16</v>
      </c>
      <c r="C1650" t="s">
        <v>117</v>
      </c>
      <c r="D1650" t="s">
        <v>1150</v>
      </c>
      <c r="E1650" s="11">
        <v>22</v>
      </c>
      <c r="F1650" s="11">
        <v>36</v>
      </c>
      <c r="G1650">
        <v>1</v>
      </c>
      <c r="H1650">
        <v>32</v>
      </c>
      <c r="I1650" t="s">
        <v>1144</v>
      </c>
      <c r="J1650" s="11">
        <f t="shared" si="75"/>
        <v>14</v>
      </c>
      <c r="K1650" s="11">
        <f t="shared" si="76"/>
        <v>36</v>
      </c>
      <c r="L1650" s="3">
        <f t="shared" si="77"/>
        <v>0.63636363636363646</v>
      </c>
    </row>
    <row r="1651" spans="1:12" x14ac:dyDescent="0.25">
      <c r="A1651">
        <v>671</v>
      </c>
      <c r="B1651">
        <v>17</v>
      </c>
      <c r="C1651" t="s">
        <v>44</v>
      </c>
      <c r="D1651" t="s">
        <v>1155</v>
      </c>
      <c r="E1651" s="11">
        <v>21</v>
      </c>
      <c r="F1651" s="11">
        <v>35</v>
      </c>
      <c r="G1651">
        <v>2</v>
      </c>
      <c r="H1651">
        <v>29</v>
      </c>
      <c r="I1651" t="s">
        <v>1146</v>
      </c>
      <c r="J1651" s="11">
        <f t="shared" si="75"/>
        <v>28</v>
      </c>
      <c r="K1651" s="11">
        <f t="shared" si="76"/>
        <v>70</v>
      </c>
      <c r="L1651" s="3">
        <f t="shared" si="77"/>
        <v>0.66666666666666674</v>
      </c>
    </row>
    <row r="1652" spans="1:12" x14ac:dyDescent="0.25">
      <c r="A1652">
        <v>671</v>
      </c>
      <c r="B1652">
        <v>17</v>
      </c>
      <c r="C1652" t="s">
        <v>206</v>
      </c>
      <c r="D1652" t="s">
        <v>1164</v>
      </c>
      <c r="E1652" s="11">
        <v>15</v>
      </c>
      <c r="F1652" s="11">
        <v>25</v>
      </c>
      <c r="G1652">
        <v>2</v>
      </c>
      <c r="H1652">
        <v>32</v>
      </c>
      <c r="I1652" t="s">
        <v>1144</v>
      </c>
      <c r="J1652" s="11">
        <f t="shared" si="75"/>
        <v>20</v>
      </c>
      <c r="K1652" s="11">
        <f t="shared" si="76"/>
        <v>50</v>
      </c>
      <c r="L1652" s="3">
        <f t="shared" si="77"/>
        <v>0.66666666666666674</v>
      </c>
    </row>
    <row r="1653" spans="1:12" x14ac:dyDescent="0.25">
      <c r="A1653">
        <v>671</v>
      </c>
      <c r="B1653">
        <v>17</v>
      </c>
      <c r="C1653" t="s">
        <v>425</v>
      </c>
      <c r="D1653" t="s">
        <v>1156</v>
      </c>
      <c r="E1653" s="11">
        <v>19</v>
      </c>
      <c r="F1653" s="11">
        <v>32</v>
      </c>
      <c r="G1653">
        <v>2</v>
      </c>
      <c r="H1653">
        <v>34</v>
      </c>
      <c r="I1653" t="s">
        <v>1144</v>
      </c>
      <c r="J1653" s="11">
        <f t="shared" si="75"/>
        <v>26</v>
      </c>
      <c r="K1653" s="11">
        <f t="shared" si="76"/>
        <v>64</v>
      </c>
      <c r="L1653" s="3">
        <f t="shared" si="77"/>
        <v>0.68421052631578938</v>
      </c>
    </row>
    <row r="1654" spans="1:12" x14ac:dyDescent="0.25">
      <c r="A1654">
        <v>672</v>
      </c>
      <c r="B1654">
        <v>12</v>
      </c>
      <c r="C1654" t="s">
        <v>425</v>
      </c>
      <c r="D1654" t="s">
        <v>1156</v>
      </c>
      <c r="E1654" s="11">
        <v>19</v>
      </c>
      <c r="F1654" s="11">
        <v>32</v>
      </c>
      <c r="G1654">
        <v>3</v>
      </c>
      <c r="H1654">
        <v>21</v>
      </c>
      <c r="I1654" t="s">
        <v>1146</v>
      </c>
      <c r="J1654" s="11">
        <f t="shared" si="75"/>
        <v>39</v>
      </c>
      <c r="K1654" s="11">
        <f t="shared" si="76"/>
        <v>96</v>
      </c>
      <c r="L1654" s="3">
        <f t="shared" si="77"/>
        <v>0.68421052631578938</v>
      </c>
    </row>
    <row r="1655" spans="1:12" x14ac:dyDescent="0.25">
      <c r="A1655">
        <v>672</v>
      </c>
      <c r="B1655">
        <v>12</v>
      </c>
      <c r="C1655" t="s">
        <v>113</v>
      </c>
      <c r="D1655" t="s">
        <v>1161</v>
      </c>
      <c r="E1655" s="11">
        <v>13</v>
      </c>
      <c r="F1655" s="11">
        <v>21</v>
      </c>
      <c r="G1655">
        <v>2</v>
      </c>
      <c r="H1655">
        <v>15</v>
      </c>
      <c r="I1655" t="s">
        <v>1146</v>
      </c>
      <c r="J1655" s="11">
        <f t="shared" si="75"/>
        <v>16</v>
      </c>
      <c r="K1655" s="11">
        <f t="shared" si="76"/>
        <v>42</v>
      </c>
      <c r="L1655" s="3">
        <f t="shared" si="77"/>
        <v>0.61538461538461542</v>
      </c>
    </row>
    <row r="1656" spans="1:12" x14ac:dyDescent="0.25">
      <c r="A1656">
        <v>672</v>
      </c>
      <c r="B1656">
        <v>12</v>
      </c>
      <c r="C1656" t="s">
        <v>191</v>
      </c>
      <c r="D1656" t="s">
        <v>1154</v>
      </c>
      <c r="E1656" s="11">
        <v>11</v>
      </c>
      <c r="F1656" s="11">
        <v>19</v>
      </c>
      <c r="G1656">
        <v>1</v>
      </c>
      <c r="H1656">
        <v>42</v>
      </c>
      <c r="I1656" t="s">
        <v>1144</v>
      </c>
      <c r="J1656" s="11">
        <f t="shared" si="75"/>
        <v>8</v>
      </c>
      <c r="K1656" s="11">
        <f t="shared" si="76"/>
        <v>19</v>
      </c>
      <c r="L1656" s="3">
        <f t="shared" si="77"/>
        <v>0.72727272727272729</v>
      </c>
    </row>
    <row r="1657" spans="1:12" x14ac:dyDescent="0.25">
      <c r="A1657">
        <v>673</v>
      </c>
      <c r="B1657">
        <v>20</v>
      </c>
      <c r="C1657" t="s">
        <v>76</v>
      </c>
      <c r="D1657" t="s">
        <v>1149</v>
      </c>
      <c r="E1657" s="11">
        <v>25</v>
      </c>
      <c r="F1657" s="11">
        <v>40</v>
      </c>
      <c r="G1657">
        <v>2</v>
      </c>
      <c r="H1657">
        <v>13</v>
      </c>
      <c r="I1657" t="s">
        <v>1144</v>
      </c>
      <c r="J1657" s="11">
        <f t="shared" si="75"/>
        <v>30</v>
      </c>
      <c r="K1657" s="11">
        <f t="shared" si="76"/>
        <v>80</v>
      </c>
      <c r="L1657" s="3">
        <f t="shared" si="77"/>
        <v>0.60000000000000009</v>
      </c>
    </row>
    <row r="1658" spans="1:12" x14ac:dyDescent="0.25">
      <c r="A1658">
        <v>673</v>
      </c>
      <c r="B1658">
        <v>20</v>
      </c>
      <c r="C1658" t="s">
        <v>44</v>
      </c>
      <c r="D1658" t="s">
        <v>1155</v>
      </c>
      <c r="E1658" s="11">
        <v>21</v>
      </c>
      <c r="F1658" s="11">
        <v>35</v>
      </c>
      <c r="G1658">
        <v>3</v>
      </c>
      <c r="H1658">
        <v>10</v>
      </c>
      <c r="I1658" t="s">
        <v>1144</v>
      </c>
      <c r="J1658" s="11">
        <f t="shared" si="75"/>
        <v>42</v>
      </c>
      <c r="K1658" s="11">
        <f t="shared" si="76"/>
        <v>105</v>
      </c>
      <c r="L1658" s="3">
        <f t="shared" si="77"/>
        <v>0.66666666666666674</v>
      </c>
    </row>
    <row r="1659" spans="1:12" x14ac:dyDescent="0.25">
      <c r="A1659">
        <v>673</v>
      </c>
      <c r="B1659">
        <v>20</v>
      </c>
      <c r="C1659" t="s">
        <v>111</v>
      </c>
      <c r="D1659" t="s">
        <v>1145</v>
      </c>
      <c r="E1659" s="11">
        <v>18</v>
      </c>
      <c r="F1659" s="11">
        <v>30</v>
      </c>
      <c r="G1659">
        <v>1</v>
      </c>
      <c r="H1659">
        <v>25</v>
      </c>
      <c r="I1659" t="s">
        <v>1144</v>
      </c>
      <c r="J1659" s="11">
        <f t="shared" si="75"/>
        <v>12</v>
      </c>
      <c r="K1659" s="11">
        <f t="shared" si="76"/>
        <v>30</v>
      </c>
      <c r="L1659" s="3">
        <f t="shared" si="77"/>
        <v>0.66666666666666674</v>
      </c>
    </row>
    <row r="1660" spans="1:12" x14ac:dyDescent="0.25">
      <c r="A1660">
        <v>673</v>
      </c>
      <c r="B1660">
        <v>20</v>
      </c>
      <c r="C1660" t="s">
        <v>206</v>
      </c>
      <c r="D1660" t="s">
        <v>1164</v>
      </c>
      <c r="E1660" s="11">
        <v>15</v>
      </c>
      <c r="F1660" s="11">
        <v>25</v>
      </c>
      <c r="G1660">
        <v>2</v>
      </c>
      <c r="H1660">
        <v>45</v>
      </c>
      <c r="I1660" t="s">
        <v>1146</v>
      </c>
      <c r="J1660" s="11">
        <f t="shared" si="75"/>
        <v>20</v>
      </c>
      <c r="K1660" s="11">
        <f t="shared" si="76"/>
        <v>50</v>
      </c>
      <c r="L1660" s="3">
        <f t="shared" si="77"/>
        <v>0.66666666666666674</v>
      </c>
    </row>
    <row r="1661" spans="1:12" x14ac:dyDescent="0.25">
      <c r="A1661">
        <v>674</v>
      </c>
      <c r="B1661">
        <v>1</v>
      </c>
      <c r="C1661" t="s">
        <v>191</v>
      </c>
      <c r="D1661" t="s">
        <v>1154</v>
      </c>
      <c r="E1661" s="11">
        <v>11</v>
      </c>
      <c r="F1661" s="11">
        <v>19</v>
      </c>
      <c r="G1661">
        <v>3</v>
      </c>
      <c r="H1661">
        <v>11</v>
      </c>
      <c r="I1661" t="s">
        <v>1144</v>
      </c>
      <c r="J1661" s="11">
        <f t="shared" si="75"/>
        <v>24</v>
      </c>
      <c r="K1661" s="11">
        <f t="shared" si="76"/>
        <v>57</v>
      </c>
      <c r="L1661" s="3">
        <f t="shared" si="77"/>
        <v>0.72727272727272729</v>
      </c>
    </row>
    <row r="1662" spans="1:12" x14ac:dyDescent="0.25">
      <c r="A1662">
        <v>674</v>
      </c>
      <c r="B1662">
        <v>1</v>
      </c>
      <c r="C1662" t="s">
        <v>128</v>
      </c>
      <c r="D1662" t="s">
        <v>1162</v>
      </c>
      <c r="E1662" s="11">
        <v>10</v>
      </c>
      <c r="F1662" s="11">
        <v>18</v>
      </c>
      <c r="G1662">
        <v>2</v>
      </c>
      <c r="H1662">
        <v>12</v>
      </c>
      <c r="I1662" t="s">
        <v>1144</v>
      </c>
      <c r="J1662" s="11">
        <f t="shared" si="75"/>
        <v>16</v>
      </c>
      <c r="K1662" s="11">
        <f t="shared" si="76"/>
        <v>36</v>
      </c>
      <c r="L1662" s="3">
        <f t="shared" si="77"/>
        <v>0.8</v>
      </c>
    </row>
    <row r="1663" spans="1:12" x14ac:dyDescent="0.25">
      <c r="A1663">
        <v>674</v>
      </c>
      <c r="B1663">
        <v>1</v>
      </c>
      <c r="C1663" t="s">
        <v>197</v>
      </c>
      <c r="D1663" t="s">
        <v>1147</v>
      </c>
      <c r="E1663" s="11">
        <v>19</v>
      </c>
      <c r="F1663" s="11">
        <v>31</v>
      </c>
      <c r="G1663">
        <v>3</v>
      </c>
      <c r="H1663">
        <v>7</v>
      </c>
      <c r="I1663" t="s">
        <v>1146</v>
      </c>
      <c r="J1663" s="11">
        <f t="shared" si="75"/>
        <v>36</v>
      </c>
      <c r="K1663" s="11">
        <f t="shared" si="76"/>
        <v>93</v>
      </c>
      <c r="L1663" s="3">
        <f t="shared" si="77"/>
        <v>0.63157894736842102</v>
      </c>
    </row>
    <row r="1664" spans="1:12" x14ac:dyDescent="0.25">
      <c r="A1664">
        <v>674</v>
      </c>
      <c r="B1664">
        <v>1</v>
      </c>
      <c r="C1664" t="s">
        <v>113</v>
      </c>
      <c r="D1664" t="s">
        <v>1161</v>
      </c>
      <c r="E1664" s="11">
        <v>13</v>
      </c>
      <c r="F1664" s="11">
        <v>21</v>
      </c>
      <c r="G1664">
        <v>1</v>
      </c>
      <c r="H1664">
        <v>35</v>
      </c>
      <c r="I1664" t="s">
        <v>1144</v>
      </c>
      <c r="J1664" s="11">
        <f t="shared" si="75"/>
        <v>8</v>
      </c>
      <c r="K1664" s="11">
        <f t="shared" si="76"/>
        <v>21</v>
      </c>
      <c r="L1664" s="3">
        <f t="shared" si="77"/>
        <v>0.61538461538461542</v>
      </c>
    </row>
    <row r="1665" spans="1:12" x14ac:dyDescent="0.25">
      <c r="A1665">
        <v>675</v>
      </c>
      <c r="B1665">
        <v>5</v>
      </c>
      <c r="C1665" t="s">
        <v>206</v>
      </c>
      <c r="D1665" t="s">
        <v>1164</v>
      </c>
      <c r="E1665" s="11">
        <v>15</v>
      </c>
      <c r="F1665" s="11">
        <v>25</v>
      </c>
      <c r="G1665">
        <v>1</v>
      </c>
      <c r="H1665">
        <v>8</v>
      </c>
      <c r="I1665" t="s">
        <v>1144</v>
      </c>
      <c r="J1665" s="11">
        <f t="shared" si="75"/>
        <v>10</v>
      </c>
      <c r="K1665" s="11">
        <f t="shared" si="76"/>
        <v>25</v>
      </c>
      <c r="L1665" s="3">
        <f t="shared" si="77"/>
        <v>0.66666666666666674</v>
      </c>
    </row>
    <row r="1666" spans="1:12" x14ac:dyDescent="0.25">
      <c r="A1666">
        <v>675</v>
      </c>
      <c r="B1666">
        <v>5</v>
      </c>
      <c r="C1666" t="s">
        <v>252</v>
      </c>
      <c r="D1666" t="s">
        <v>1159</v>
      </c>
      <c r="E1666" s="11">
        <v>12</v>
      </c>
      <c r="F1666" s="11">
        <v>20</v>
      </c>
      <c r="G1666">
        <v>3</v>
      </c>
      <c r="H1666">
        <v>54</v>
      </c>
      <c r="I1666" t="s">
        <v>1146</v>
      </c>
      <c r="J1666" s="11">
        <f t="shared" si="75"/>
        <v>24</v>
      </c>
      <c r="K1666" s="11">
        <f t="shared" si="76"/>
        <v>60</v>
      </c>
      <c r="L1666" s="3">
        <f t="shared" si="77"/>
        <v>0.66666666666666674</v>
      </c>
    </row>
    <row r="1667" spans="1:12" x14ac:dyDescent="0.25">
      <c r="A1667">
        <v>675</v>
      </c>
      <c r="B1667">
        <v>5</v>
      </c>
      <c r="C1667" t="s">
        <v>117</v>
      </c>
      <c r="D1667" t="s">
        <v>1150</v>
      </c>
      <c r="E1667" s="11">
        <v>22</v>
      </c>
      <c r="F1667" s="11">
        <v>36</v>
      </c>
      <c r="G1667">
        <v>3</v>
      </c>
      <c r="H1667">
        <v>59</v>
      </c>
      <c r="I1667" t="s">
        <v>1144</v>
      </c>
      <c r="J1667" s="11">
        <f t="shared" ref="J1667:J1730" si="78">G1667*(F1667-E1667)</f>
        <v>42</v>
      </c>
      <c r="K1667" s="11">
        <f t="shared" ref="K1667:K1730" si="79">F1667*G1667</f>
        <v>108</v>
      </c>
      <c r="L1667" s="3">
        <f t="shared" ref="L1667:L1730" si="80">(F1667/E1667)-1</f>
        <v>0.63636363636363646</v>
      </c>
    </row>
    <row r="1668" spans="1:12" x14ac:dyDescent="0.25">
      <c r="A1668">
        <v>676</v>
      </c>
      <c r="B1668">
        <v>7</v>
      </c>
      <c r="C1668" t="s">
        <v>197</v>
      </c>
      <c r="D1668" t="s">
        <v>1147</v>
      </c>
      <c r="E1668" s="11">
        <v>19</v>
      </c>
      <c r="F1668" s="11">
        <v>31</v>
      </c>
      <c r="G1668">
        <v>1</v>
      </c>
      <c r="H1668">
        <v>45</v>
      </c>
      <c r="I1668" t="s">
        <v>1144</v>
      </c>
      <c r="J1668" s="11">
        <f t="shared" si="78"/>
        <v>12</v>
      </c>
      <c r="K1668" s="11">
        <f t="shared" si="79"/>
        <v>31</v>
      </c>
      <c r="L1668" s="3">
        <f t="shared" si="80"/>
        <v>0.63157894736842102</v>
      </c>
    </row>
    <row r="1669" spans="1:12" x14ac:dyDescent="0.25">
      <c r="A1669">
        <v>676</v>
      </c>
      <c r="B1669">
        <v>7</v>
      </c>
      <c r="C1669" t="s">
        <v>342</v>
      </c>
      <c r="D1669" t="s">
        <v>1160</v>
      </c>
      <c r="E1669" s="11">
        <v>14</v>
      </c>
      <c r="F1669" s="11">
        <v>23</v>
      </c>
      <c r="G1669">
        <v>1</v>
      </c>
      <c r="H1669">
        <v>40</v>
      </c>
      <c r="I1669" t="s">
        <v>1146</v>
      </c>
      <c r="J1669" s="11">
        <f t="shared" si="78"/>
        <v>9</v>
      </c>
      <c r="K1669" s="11">
        <f t="shared" si="79"/>
        <v>23</v>
      </c>
      <c r="L1669" s="3">
        <f t="shared" si="80"/>
        <v>0.64285714285714279</v>
      </c>
    </row>
    <row r="1670" spans="1:12" x14ac:dyDescent="0.25">
      <c r="A1670">
        <v>676</v>
      </c>
      <c r="B1670">
        <v>7</v>
      </c>
      <c r="C1670" t="s">
        <v>68</v>
      </c>
      <c r="D1670" t="s">
        <v>1153</v>
      </c>
      <c r="E1670" s="11">
        <v>16</v>
      </c>
      <c r="F1670" s="11">
        <v>28</v>
      </c>
      <c r="G1670">
        <v>1</v>
      </c>
      <c r="H1670">
        <v>12</v>
      </c>
      <c r="I1670" t="s">
        <v>1146</v>
      </c>
      <c r="J1670" s="11">
        <f t="shared" si="78"/>
        <v>12</v>
      </c>
      <c r="K1670" s="11">
        <f t="shared" si="79"/>
        <v>28</v>
      </c>
      <c r="L1670" s="3">
        <f t="shared" si="80"/>
        <v>0.75</v>
      </c>
    </row>
    <row r="1671" spans="1:12" x14ac:dyDescent="0.25">
      <c r="A1671">
        <v>676</v>
      </c>
      <c r="B1671">
        <v>7</v>
      </c>
      <c r="C1671" t="s">
        <v>113</v>
      </c>
      <c r="D1671" t="s">
        <v>1161</v>
      </c>
      <c r="E1671" s="11">
        <v>13</v>
      </c>
      <c r="F1671" s="11">
        <v>21</v>
      </c>
      <c r="G1671">
        <v>2</v>
      </c>
      <c r="H1671">
        <v>24</v>
      </c>
      <c r="I1671" t="s">
        <v>1144</v>
      </c>
      <c r="J1671" s="11">
        <f t="shared" si="78"/>
        <v>16</v>
      </c>
      <c r="K1671" s="11">
        <f t="shared" si="79"/>
        <v>42</v>
      </c>
      <c r="L1671" s="3">
        <f t="shared" si="80"/>
        <v>0.61538461538461542</v>
      </c>
    </row>
    <row r="1672" spans="1:12" x14ac:dyDescent="0.25">
      <c r="A1672">
        <v>677</v>
      </c>
      <c r="B1672">
        <v>14</v>
      </c>
      <c r="C1672" t="s">
        <v>252</v>
      </c>
      <c r="D1672" t="s">
        <v>1159</v>
      </c>
      <c r="E1672" s="11">
        <v>12</v>
      </c>
      <c r="F1672" s="11">
        <v>20</v>
      </c>
      <c r="G1672">
        <v>2</v>
      </c>
      <c r="H1672">
        <v>55</v>
      </c>
      <c r="I1672" t="s">
        <v>1144</v>
      </c>
      <c r="J1672" s="11">
        <f t="shared" si="78"/>
        <v>16</v>
      </c>
      <c r="K1672" s="11">
        <f t="shared" si="79"/>
        <v>40</v>
      </c>
      <c r="L1672" s="3">
        <f t="shared" si="80"/>
        <v>0.66666666666666674</v>
      </c>
    </row>
    <row r="1673" spans="1:12" x14ac:dyDescent="0.25">
      <c r="A1673">
        <v>677</v>
      </c>
      <c r="B1673">
        <v>14</v>
      </c>
      <c r="C1673" t="s">
        <v>44</v>
      </c>
      <c r="D1673" t="s">
        <v>1155</v>
      </c>
      <c r="E1673" s="11">
        <v>21</v>
      </c>
      <c r="F1673" s="11">
        <v>35</v>
      </c>
      <c r="G1673">
        <v>2</v>
      </c>
      <c r="H1673">
        <v>59</v>
      </c>
      <c r="I1673" t="s">
        <v>1146</v>
      </c>
      <c r="J1673" s="11">
        <f t="shared" si="78"/>
        <v>28</v>
      </c>
      <c r="K1673" s="11">
        <f t="shared" si="79"/>
        <v>70</v>
      </c>
      <c r="L1673" s="3">
        <f t="shared" si="80"/>
        <v>0.66666666666666674</v>
      </c>
    </row>
    <row r="1674" spans="1:12" x14ac:dyDescent="0.25">
      <c r="A1674">
        <v>677</v>
      </c>
      <c r="B1674">
        <v>14</v>
      </c>
      <c r="C1674" t="s">
        <v>88</v>
      </c>
      <c r="D1674" t="s">
        <v>1158</v>
      </c>
      <c r="E1674" s="11">
        <v>20</v>
      </c>
      <c r="F1674" s="11">
        <v>34</v>
      </c>
      <c r="G1674">
        <v>1</v>
      </c>
      <c r="H1674">
        <v>34</v>
      </c>
      <c r="I1674" t="s">
        <v>1146</v>
      </c>
      <c r="J1674" s="11">
        <f t="shared" si="78"/>
        <v>14</v>
      </c>
      <c r="K1674" s="11">
        <f t="shared" si="79"/>
        <v>34</v>
      </c>
      <c r="L1674" s="3">
        <f t="shared" si="80"/>
        <v>0.7</v>
      </c>
    </row>
    <row r="1675" spans="1:12" x14ac:dyDescent="0.25">
      <c r="A1675">
        <v>678</v>
      </c>
      <c r="B1675">
        <v>19</v>
      </c>
      <c r="C1675" t="s">
        <v>62</v>
      </c>
      <c r="D1675" t="s">
        <v>1151</v>
      </c>
      <c r="E1675" s="11">
        <v>17</v>
      </c>
      <c r="F1675" s="11">
        <v>29</v>
      </c>
      <c r="G1675">
        <v>1</v>
      </c>
      <c r="H1675">
        <v>27</v>
      </c>
      <c r="I1675" t="s">
        <v>1144</v>
      </c>
      <c r="J1675" s="11">
        <f t="shared" si="78"/>
        <v>12</v>
      </c>
      <c r="K1675" s="11">
        <f t="shared" si="79"/>
        <v>29</v>
      </c>
      <c r="L1675" s="3">
        <f t="shared" si="80"/>
        <v>0.70588235294117641</v>
      </c>
    </row>
    <row r="1676" spans="1:12" x14ac:dyDescent="0.25">
      <c r="A1676">
        <v>678</v>
      </c>
      <c r="B1676">
        <v>19</v>
      </c>
      <c r="C1676" t="s">
        <v>191</v>
      </c>
      <c r="D1676" t="s">
        <v>1154</v>
      </c>
      <c r="E1676" s="11">
        <v>11</v>
      </c>
      <c r="F1676" s="11">
        <v>19</v>
      </c>
      <c r="G1676">
        <v>3</v>
      </c>
      <c r="H1676">
        <v>37</v>
      </c>
      <c r="I1676" t="s">
        <v>1146</v>
      </c>
      <c r="J1676" s="11">
        <f t="shared" si="78"/>
        <v>24</v>
      </c>
      <c r="K1676" s="11">
        <f t="shared" si="79"/>
        <v>57</v>
      </c>
      <c r="L1676" s="3">
        <f t="shared" si="80"/>
        <v>0.72727272727272729</v>
      </c>
    </row>
    <row r="1677" spans="1:12" x14ac:dyDescent="0.25">
      <c r="A1677">
        <v>678</v>
      </c>
      <c r="B1677">
        <v>19</v>
      </c>
      <c r="C1677" t="s">
        <v>44</v>
      </c>
      <c r="D1677" t="s">
        <v>1155</v>
      </c>
      <c r="E1677" s="11">
        <v>21</v>
      </c>
      <c r="F1677" s="11">
        <v>35</v>
      </c>
      <c r="G1677">
        <v>2</v>
      </c>
      <c r="H1677">
        <v>37</v>
      </c>
      <c r="I1677" t="s">
        <v>1146</v>
      </c>
      <c r="J1677" s="11">
        <f t="shared" si="78"/>
        <v>28</v>
      </c>
      <c r="K1677" s="11">
        <f t="shared" si="79"/>
        <v>70</v>
      </c>
      <c r="L1677" s="3">
        <f t="shared" si="80"/>
        <v>0.66666666666666674</v>
      </c>
    </row>
    <row r="1678" spans="1:12" x14ac:dyDescent="0.25">
      <c r="A1678">
        <v>678</v>
      </c>
      <c r="B1678">
        <v>19</v>
      </c>
      <c r="C1678" t="s">
        <v>270</v>
      </c>
      <c r="D1678" t="s">
        <v>1143</v>
      </c>
      <c r="E1678" s="11">
        <v>14</v>
      </c>
      <c r="F1678" s="11">
        <v>24</v>
      </c>
      <c r="G1678">
        <v>2</v>
      </c>
      <c r="H1678">
        <v>20</v>
      </c>
      <c r="I1678" t="s">
        <v>1146</v>
      </c>
      <c r="J1678" s="11">
        <f t="shared" si="78"/>
        <v>20</v>
      </c>
      <c r="K1678" s="11">
        <f t="shared" si="79"/>
        <v>48</v>
      </c>
      <c r="L1678" s="3">
        <f t="shared" si="80"/>
        <v>0.71428571428571419</v>
      </c>
    </row>
    <row r="1679" spans="1:12" x14ac:dyDescent="0.25">
      <c r="A1679">
        <v>679</v>
      </c>
      <c r="B1679">
        <v>9</v>
      </c>
      <c r="C1679" t="s">
        <v>113</v>
      </c>
      <c r="D1679" t="s">
        <v>1161</v>
      </c>
      <c r="E1679" s="11">
        <v>13</v>
      </c>
      <c r="F1679" s="11">
        <v>21</v>
      </c>
      <c r="G1679">
        <v>2</v>
      </c>
      <c r="H1679">
        <v>27</v>
      </c>
      <c r="I1679" t="s">
        <v>1146</v>
      </c>
      <c r="J1679" s="11">
        <f t="shared" si="78"/>
        <v>16</v>
      </c>
      <c r="K1679" s="11">
        <f t="shared" si="79"/>
        <v>42</v>
      </c>
      <c r="L1679" s="3">
        <f t="shared" si="80"/>
        <v>0.61538461538461542</v>
      </c>
    </row>
    <row r="1680" spans="1:12" x14ac:dyDescent="0.25">
      <c r="A1680">
        <v>679</v>
      </c>
      <c r="B1680">
        <v>9</v>
      </c>
      <c r="C1680" t="s">
        <v>267</v>
      </c>
      <c r="D1680" t="s">
        <v>1163</v>
      </c>
      <c r="E1680" s="11">
        <v>15</v>
      </c>
      <c r="F1680" s="11">
        <v>26</v>
      </c>
      <c r="G1680">
        <v>1</v>
      </c>
      <c r="H1680">
        <v>11</v>
      </c>
      <c r="I1680" t="s">
        <v>1146</v>
      </c>
      <c r="J1680" s="11">
        <f t="shared" si="78"/>
        <v>11</v>
      </c>
      <c r="K1680" s="11">
        <f t="shared" si="79"/>
        <v>26</v>
      </c>
      <c r="L1680" s="3">
        <f t="shared" si="80"/>
        <v>0.73333333333333339</v>
      </c>
    </row>
    <row r="1681" spans="1:12" x14ac:dyDescent="0.25">
      <c r="A1681">
        <v>679</v>
      </c>
      <c r="B1681">
        <v>9</v>
      </c>
      <c r="C1681" t="s">
        <v>68</v>
      </c>
      <c r="D1681" t="s">
        <v>1153</v>
      </c>
      <c r="E1681" s="11">
        <v>16</v>
      </c>
      <c r="F1681" s="11">
        <v>28</v>
      </c>
      <c r="G1681">
        <v>2</v>
      </c>
      <c r="H1681">
        <v>16</v>
      </c>
      <c r="I1681" t="s">
        <v>1146</v>
      </c>
      <c r="J1681" s="11">
        <f t="shared" si="78"/>
        <v>24</v>
      </c>
      <c r="K1681" s="11">
        <f t="shared" si="79"/>
        <v>56</v>
      </c>
      <c r="L1681" s="3">
        <f t="shared" si="80"/>
        <v>0.75</v>
      </c>
    </row>
    <row r="1682" spans="1:12" x14ac:dyDescent="0.25">
      <c r="A1682">
        <v>679</v>
      </c>
      <c r="B1682">
        <v>9</v>
      </c>
      <c r="C1682" t="s">
        <v>206</v>
      </c>
      <c r="D1682" t="s">
        <v>1164</v>
      </c>
      <c r="E1682" s="11">
        <v>15</v>
      </c>
      <c r="F1682" s="11">
        <v>25</v>
      </c>
      <c r="G1682">
        <v>3</v>
      </c>
      <c r="H1682">
        <v>52</v>
      </c>
      <c r="I1682" t="s">
        <v>1146</v>
      </c>
      <c r="J1682" s="11">
        <f t="shared" si="78"/>
        <v>30</v>
      </c>
      <c r="K1682" s="11">
        <f t="shared" si="79"/>
        <v>75</v>
      </c>
      <c r="L1682" s="3">
        <f t="shared" si="80"/>
        <v>0.66666666666666674</v>
      </c>
    </row>
    <row r="1683" spans="1:12" x14ac:dyDescent="0.25">
      <c r="A1683">
        <v>680</v>
      </c>
      <c r="B1683">
        <v>5</v>
      </c>
      <c r="C1683" t="s">
        <v>128</v>
      </c>
      <c r="D1683" t="s">
        <v>1162</v>
      </c>
      <c r="E1683" s="11">
        <v>10</v>
      </c>
      <c r="F1683" s="11">
        <v>18</v>
      </c>
      <c r="G1683">
        <v>2</v>
      </c>
      <c r="H1683">
        <v>6</v>
      </c>
      <c r="I1683" t="s">
        <v>1146</v>
      </c>
      <c r="J1683" s="11">
        <f t="shared" si="78"/>
        <v>16</v>
      </c>
      <c r="K1683" s="11">
        <f t="shared" si="79"/>
        <v>36</v>
      </c>
      <c r="L1683" s="3">
        <f t="shared" si="80"/>
        <v>0.8</v>
      </c>
    </row>
    <row r="1684" spans="1:12" x14ac:dyDescent="0.25">
      <c r="A1684">
        <v>680</v>
      </c>
      <c r="B1684">
        <v>5</v>
      </c>
      <c r="C1684" t="s">
        <v>252</v>
      </c>
      <c r="D1684" t="s">
        <v>1159</v>
      </c>
      <c r="E1684" s="11">
        <v>12</v>
      </c>
      <c r="F1684" s="11">
        <v>20</v>
      </c>
      <c r="G1684">
        <v>3</v>
      </c>
      <c r="H1684">
        <v>49</v>
      </c>
      <c r="I1684" t="s">
        <v>1146</v>
      </c>
      <c r="J1684" s="11">
        <f t="shared" si="78"/>
        <v>24</v>
      </c>
      <c r="K1684" s="11">
        <f t="shared" si="79"/>
        <v>60</v>
      </c>
      <c r="L1684" s="3">
        <f t="shared" si="80"/>
        <v>0.66666666666666674</v>
      </c>
    </row>
    <row r="1685" spans="1:12" x14ac:dyDescent="0.25">
      <c r="A1685">
        <v>680</v>
      </c>
      <c r="B1685">
        <v>5</v>
      </c>
      <c r="C1685" t="s">
        <v>450</v>
      </c>
      <c r="D1685" t="s">
        <v>1152</v>
      </c>
      <c r="E1685" s="11">
        <v>20</v>
      </c>
      <c r="F1685" s="11">
        <v>33</v>
      </c>
      <c r="G1685">
        <v>2</v>
      </c>
      <c r="H1685">
        <v>56</v>
      </c>
      <c r="I1685" t="s">
        <v>1144</v>
      </c>
      <c r="J1685" s="11">
        <f t="shared" si="78"/>
        <v>26</v>
      </c>
      <c r="K1685" s="11">
        <f t="shared" si="79"/>
        <v>66</v>
      </c>
      <c r="L1685" s="3">
        <f t="shared" si="80"/>
        <v>0.64999999999999991</v>
      </c>
    </row>
    <row r="1686" spans="1:12" x14ac:dyDescent="0.25">
      <c r="A1686">
        <v>681</v>
      </c>
      <c r="B1686">
        <v>2</v>
      </c>
      <c r="C1686" t="s">
        <v>450</v>
      </c>
      <c r="D1686" t="s">
        <v>1152</v>
      </c>
      <c r="E1686" s="11">
        <v>20</v>
      </c>
      <c r="F1686" s="11">
        <v>33</v>
      </c>
      <c r="G1686">
        <v>1</v>
      </c>
      <c r="H1686">
        <v>44</v>
      </c>
      <c r="I1686" t="s">
        <v>1144</v>
      </c>
      <c r="J1686" s="11">
        <f t="shared" si="78"/>
        <v>13</v>
      </c>
      <c r="K1686" s="11">
        <f t="shared" si="79"/>
        <v>33</v>
      </c>
      <c r="L1686" s="3">
        <f t="shared" si="80"/>
        <v>0.64999999999999991</v>
      </c>
    </row>
    <row r="1687" spans="1:12" x14ac:dyDescent="0.25">
      <c r="A1687">
        <v>681</v>
      </c>
      <c r="B1687">
        <v>2</v>
      </c>
      <c r="C1687" t="s">
        <v>113</v>
      </c>
      <c r="D1687" t="s">
        <v>1161</v>
      </c>
      <c r="E1687" s="11">
        <v>13</v>
      </c>
      <c r="F1687" s="11">
        <v>21</v>
      </c>
      <c r="G1687">
        <v>2</v>
      </c>
      <c r="H1687">
        <v>21</v>
      </c>
      <c r="I1687" t="s">
        <v>1146</v>
      </c>
      <c r="J1687" s="11">
        <f t="shared" si="78"/>
        <v>16</v>
      </c>
      <c r="K1687" s="11">
        <f t="shared" si="79"/>
        <v>42</v>
      </c>
      <c r="L1687" s="3">
        <f t="shared" si="80"/>
        <v>0.61538461538461542</v>
      </c>
    </row>
    <row r="1688" spans="1:12" x14ac:dyDescent="0.25">
      <c r="A1688">
        <v>682</v>
      </c>
      <c r="B1688">
        <v>1</v>
      </c>
      <c r="C1688" t="s">
        <v>342</v>
      </c>
      <c r="D1688" t="s">
        <v>1160</v>
      </c>
      <c r="E1688" s="11">
        <v>14</v>
      </c>
      <c r="F1688" s="11">
        <v>23</v>
      </c>
      <c r="G1688">
        <v>1</v>
      </c>
      <c r="H1688">
        <v>43</v>
      </c>
      <c r="I1688" t="s">
        <v>1144</v>
      </c>
      <c r="J1688" s="11">
        <f t="shared" si="78"/>
        <v>9</v>
      </c>
      <c r="K1688" s="11">
        <f t="shared" si="79"/>
        <v>23</v>
      </c>
      <c r="L1688" s="3">
        <f t="shared" si="80"/>
        <v>0.64285714285714279</v>
      </c>
    </row>
    <row r="1689" spans="1:12" x14ac:dyDescent="0.25">
      <c r="A1689">
        <v>683</v>
      </c>
      <c r="B1689">
        <v>2</v>
      </c>
      <c r="C1689" t="s">
        <v>346</v>
      </c>
      <c r="D1689" t="s">
        <v>1157</v>
      </c>
      <c r="E1689" s="11">
        <v>13</v>
      </c>
      <c r="F1689" s="11">
        <v>22</v>
      </c>
      <c r="G1689">
        <v>1</v>
      </c>
      <c r="H1689">
        <v>25</v>
      </c>
      <c r="I1689" t="s">
        <v>1146</v>
      </c>
      <c r="J1689" s="11">
        <f t="shared" si="78"/>
        <v>9</v>
      </c>
      <c r="K1689" s="11">
        <f t="shared" si="79"/>
        <v>22</v>
      </c>
      <c r="L1689" s="3">
        <f t="shared" si="80"/>
        <v>0.69230769230769229</v>
      </c>
    </row>
    <row r="1690" spans="1:12" x14ac:dyDescent="0.25">
      <c r="A1690">
        <v>683</v>
      </c>
      <c r="B1690">
        <v>2</v>
      </c>
      <c r="C1690" t="s">
        <v>252</v>
      </c>
      <c r="D1690" t="s">
        <v>1159</v>
      </c>
      <c r="E1690" s="11">
        <v>12</v>
      </c>
      <c r="F1690" s="11">
        <v>20</v>
      </c>
      <c r="G1690">
        <v>2</v>
      </c>
      <c r="H1690">
        <v>35</v>
      </c>
      <c r="I1690" t="s">
        <v>1144</v>
      </c>
      <c r="J1690" s="11">
        <f t="shared" si="78"/>
        <v>16</v>
      </c>
      <c r="K1690" s="11">
        <f t="shared" si="79"/>
        <v>40</v>
      </c>
      <c r="L1690" s="3">
        <f t="shared" si="80"/>
        <v>0.66666666666666674</v>
      </c>
    </row>
    <row r="1691" spans="1:12" x14ac:dyDescent="0.25">
      <c r="A1691">
        <v>683</v>
      </c>
      <c r="B1691">
        <v>2</v>
      </c>
      <c r="C1691" t="s">
        <v>76</v>
      </c>
      <c r="D1691" t="s">
        <v>1149</v>
      </c>
      <c r="E1691" s="11">
        <v>25</v>
      </c>
      <c r="F1691" s="11">
        <v>40</v>
      </c>
      <c r="G1691">
        <v>1</v>
      </c>
      <c r="H1691">
        <v>6</v>
      </c>
      <c r="I1691" t="s">
        <v>1146</v>
      </c>
      <c r="J1691" s="11">
        <f t="shared" si="78"/>
        <v>15</v>
      </c>
      <c r="K1691" s="11">
        <f t="shared" si="79"/>
        <v>40</v>
      </c>
      <c r="L1691" s="3">
        <f t="shared" si="80"/>
        <v>0.60000000000000009</v>
      </c>
    </row>
    <row r="1692" spans="1:12" x14ac:dyDescent="0.25">
      <c r="A1692">
        <v>683</v>
      </c>
      <c r="B1692">
        <v>2</v>
      </c>
      <c r="C1692" t="s">
        <v>197</v>
      </c>
      <c r="D1692" t="s">
        <v>1147</v>
      </c>
      <c r="E1692" s="11">
        <v>19</v>
      </c>
      <c r="F1692" s="11">
        <v>31</v>
      </c>
      <c r="G1692">
        <v>2</v>
      </c>
      <c r="H1692">
        <v>16</v>
      </c>
      <c r="I1692" t="s">
        <v>1146</v>
      </c>
      <c r="J1692" s="11">
        <f t="shared" si="78"/>
        <v>24</v>
      </c>
      <c r="K1692" s="11">
        <f t="shared" si="79"/>
        <v>62</v>
      </c>
      <c r="L1692" s="3">
        <f t="shared" si="80"/>
        <v>0.63157894736842102</v>
      </c>
    </row>
    <row r="1693" spans="1:12" x14ac:dyDescent="0.25">
      <c r="A1693">
        <v>684</v>
      </c>
      <c r="B1693">
        <v>10</v>
      </c>
      <c r="C1693" t="s">
        <v>117</v>
      </c>
      <c r="D1693" t="s">
        <v>1150</v>
      </c>
      <c r="E1693" s="11">
        <v>22</v>
      </c>
      <c r="F1693" s="11">
        <v>36</v>
      </c>
      <c r="G1693">
        <v>1</v>
      </c>
      <c r="H1693">
        <v>38</v>
      </c>
      <c r="I1693" t="s">
        <v>1144</v>
      </c>
      <c r="J1693" s="11">
        <f t="shared" si="78"/>
        <v>14</v>
      </c>
      <c r="K1693" s="11">
        <f t="shared" si="79"/>
        <v>36</v>
      </c>
      <c r="L1693" s="3">
        <f t="shared" si="80"/>
        <v>0.63636363636363646</v>
      </c>
    </row>
    <row r="1694" spans="1:12" x14ac:dyDescent="0.25">
      <c r="A1694">
        <v>684</v>
      </c>
      <c r="B1694">
        <v>10</v>
      </c>
      <c r="C1694" t="s">
        <v>197</v>
      </c>
      <c r="D1694" t="s">
        <v>1147</v>
      </c>
      <c r="E1694" s="11">
        <v>19</v>
      </c>
      <c r="F1694" s="11">
        <v>31</v>
      </c>
      <c r="G1694">
        <v>1</v>
      </c>
      <c r="H1694">
        <v>10</v>
      </c>
      <c r="I1694" t="s">
        <v>1146</v>
      </c>
      <c r="J1694" s="11">
        <f t="shared" si="78"/>
        <v>12</v>
      </c>
      <c r="K1694" s="11">
        <f t="shared" si="79"/>
        <v>31</v>
      </c>
      <c r="L1694" s="3">
        <f t="shared" si="80"/>
        <v>0.63157894736842102</v>
      </c>
    </row>
    <row r="1695" spans="1:12" x14ac:dyDescent="0.25">
      <c r="A1695">
        <v>684</v>
      </c>
      <c r="B1695">
        <v>10</v>
      </c>
      <c r="C1695" t="s">
        <v>267</v>
      </c>
      <c r="D1695" t="s">
        <v>1163</v>
      </c>
      <c r="E1695" s="11">
        <v>15</v>
      </c>
      <c r="F1695" s="11">
        <v>26</v>
      </c>
      <c r="G1695">
        <v>1</v>
      </c>
      <c r="H1695">
        <v>25</v>
      </c>
      <c r="I1695" t="s">
        <v>1144</v>
      </c>
      <c r="J1695" s="11">
        <f t="shared" si="78"/>
        <v>11</v>
      </c>
      <c r="K1695" s="11">
        <f t="shared" si="79"/>
        <v>26</v>
      </c>
      <c r="L1695" s="3">
        <f t="shared" si="80"/>
        <v>0.73333333333333339</v>
      </c>
    </row>
    <row r="1696" spans="1:12" x14ac:dyDescent="0.25">
      <c r="A1696">
        <v>684</v>
      </c>
      <c r="B1696">
        <v>10</v>
      </c>
      <c r="C1696" t="s">
        <v>62</v>
      </c>
      <c r="D1696" t="s">
        <v>1151</v>
      </c>
      <c r="E1696" s="11">
        <v>17</v>
      </c>
      <c r="F1696" s="11">
        <v>29</v>
      </c>
      <c r="G1696">
        <v>3</v>
      </c>
      <c r="H1696">
        <v>37</v>
      </c>
      <c r="I1696" t="s">
        <v>1144</v>
      </c>
      <c r="J1696" s="11">
        <f t="shared" si="78"/>
        <v>36</v>
      </c>
      <c r="K1696" s="11">
        <f t="shared" si="79"/>
        <v>87</v>
      </c>
      <c r="L1696" s="3">
        <f t="shared" si="80"/>
        <v>0.70588235294117641</v>
      </c>
    </row>
    <row r="1697" spans="1:12" x14ac:dyDescent="0.25">
      <c r="A1697">
        <v>685</v>
      </c>
      <c r="B1697">
        <v>5</v>
      </c>
      <c r="C1697" t="s">
        <v>181</v>
      </c>
      <c r="D1697" t="s">
        <v>1148</v>
      </c>
      <c r="E1697" s="11">
        <v>16</v>
      </c>
      <c r="F1697" s="11">
        <v>27</v>
      </c>
      <c r="G1697">
        <v>2</v>
      </c>
      <c r="H1697">
        <v>17</v>
      </c>
      <c r="I1697" t="s">
        <v>1146</v>
      </c>
      <c r="J1697" s="11">
        <f t="shared" si="78"/>
        <v>22</v>
      </c>
      <c r="K1697" s="11">
        <f t="shared" si="79"/>
        <v>54</v>
      </c>
      <c r="L1697" s="3">
        <f t="shared" si="80"/>
        <v>0.6875</v>
      </c>
    </row>
    <row r="1698" spans="1:12" x14ac:dyDescent="0.25">
      <c r="A1698">
        <v>686</v>
      </c>
      <c r="B1698">
        <v>10</v>
      </c>
      <c r="C1698" t="s">
        <v>197</v>
      </c>
      <c r="D1698" t="s">
        <v>1147</v>
      </c>
      <c r="E1698" s="11">
        <v>19</v>
      </c>
      <c r="F1698" s="11">
        <v>31</v>
      </c>
      <c r="G1698">
        <v>2</v>
      </c>
      <c r="H1698">
        <v>37</v>
      </c>
      <c r="I1698" t="s">
        <v>1144</v>
      </c>
      <c r="J1698" s="11">
        <f t="shared" si="78"/>
        <v>24</v>
      </c>
      <c r="K1698" s="11">
        <f t="shared" si="79"/>
        <v>62</v>
      </c>
      <c r="L1698" s="3">
        <f t="shared" si="80"/>
        <v>0.63157894736842102</v>
      </c>
    </row>
    <row r="1699" spans="1:12" x14ac:dyDescent="0.25">
      <c r="A1699">
        <v>686</v>
      </c>
      <c r="B1699">
        <v>10</v>
      </c>
      <c r="C1699" t="s">
        <v>252</v>
      </c>
      <c r="D1699" t="s">
        <v>1159</v>
      </c>
      <c r="E1699" s="11">
        <v>12</v>
      </c>
      <c r="F1699" s="11">
        <v>20</v>
      </c>
      <c r="G1699">
        <v>2</v>
      </c>
      <c r="H1699">
        <v>21</v>
      </c>
      <c r="I1699" t="s">
        <v>1146</v>
      </c>
      <c r="J1699" s="11">
        <f t="shared" si="78"/>
        <v>16</v>
      </c>
      <c r="K1699" s="11">
        <f t="shared" si="79"/>
        <v>40</v>
      </c>
      <c r="L1699" s="3">
        <f t="shared" si="80"/>
        <v>0.66666666666666674</v>
      </c>
    </row>
    <row r="1700" spans="1:12" x14ac:dyDescent="0.25">
      <c r="A1700">
        <v>687</v>
      </c>
      <c r="B1700">
        <v>2</v>
      </c>
      <c r="C1700" t="s">
        <v>117</v>
      </c>
      <c r="D1700" t="s">
        <v>1150</v>
      </c>
      <c r="E1700" s="11">
        <v>22</v>
      </c>
      <c r="F1700" s="11">
        <v>36</v>
      </c>
      <c r="G1700">
        <v>2</v>
      </c>
      <c r="H1700">
        <v>29</v>
      </c>
      <c r="I1700" t="s">
        <v>1144</v>
      </c>
      <c r="J1700" s="11">
        <f t="shared" si="78"/>
        <v>28</v>
      </c>
      <c r="K1700" s="11">
        <f t="shared" si="79"/>
        <v>72</v>
      </c>
      <c r="L1700" s="3">
        <f t="shared" si="80"/>
        <v>0.63636363636363646</v>
      </c>
    </row>
    <row r="1701" spans="1:12" x14ac:dyDescent="0.25">
      <c r="A1701">
        <v>688</v>
      </c>
      <c r="B1701">
        <v>3</v>
      </c>
      <c r="C1701" t="s">
        <v>62</v>
      </c>
      <c r="D1701" t="s">
        <v>1151</v>
      </c>
      <c r="E1701" s="11">
        <v>17</v>
      </c>
      <c r="F1701" s="11">
        <v>29</v>
      </c>
      <c r="G1701">
        <v>1</v>
      </c>
      <c r="H1701">
        <v>14</v>
      </c>
      <c r="I1701" t="s">
        <v>1146</v>
      </c>
      <c r="J1701" s="11">
        <f t="shared" si="78"/>
        <v>12</v>
      </c>
      <c r="K1701" s="11">
        <f t="shared" si="79"/>
        <v>29</v>
      </c>
      <c r="L1701" s="3">
        <f t="shared" si="80"/>
        <v>0.70588235294117641</v>
      </c>
    </row>
    <row r="1702" spans="1:12" x14ac:dyDescent="0.25">
      <c r="A1702">
        <v>689</v>
      </c>
      <c r="B1702">
        <v>14</v>
      </c>
      <c r="C1702" t="s">
        <v>342</v>
      </c>
      <c r="D1702" t="s">
        <v>1160</v>
      </c>
      <c r="E1702" s="11">
        <v>14</v>
      </c>
      <c r="F1702" s="11">
        <v>23</v>
      </c>
      <c r="G1702">
        <v>3</v>
      </c>
      <c r="H1702">
        <v>16</v>
      </c>
      <c r="I1702" t="s">
        <v>1144</v>
      </c>
      <c r="J1702" s="11">
        <f t="shared" si="78"/>
        <v>27</v>
      </c>
      <c r="K1702" s="11">
        <f t="shared" si="79"/>
        <v>69</v>
      </c>
      <c r="L1702" s="3">
        <f t="shared" si="80"/>
        <v>0.64285714285714279</v>
      </c>
    </row>
    <row r="1703" spans="1:12" x14ac:dyDescent="0.25">
      <c r="A1703">
        <v>689</v>
      </c>
      <c r="B1703">
        <v>14</v>
      </c>
      <c r="C1703" t="s">
        <v>206</v>
      </c>
      <c r="D1703" t="s">
        <v>1164</v>
      </c>
      <c r="E1703" s="11">
        <v>15</v>
      </c>
      <c r="F1703" s="11">
        <v>25</v>
      </c>
      <c r="G1703">
        <v>3</v>
      </c>
      <c r="H1703">
        <v>7</v>
      </c>
      <c r="I1703" t="s">
        <v>1144</v>
      </c>
      <c r="J1703" s="11">
        <f t="shared" si="78"/>
        <v>30</v>
      </c>
      <c r="K1703" s="11">
        <f t="shared" si="79"/>
        <v>75</v>
      </c>
      <c r="L1703" s="3">
        <f t="shared" si="80"/>
        <v>0.66666666666666674</v>
      </c>
    </row>
    <row r="1704" spans="1:12" x14ac:dyDescent="0.25">
      <c r="A1704">
        <v>689</v>
      </c>
      <c r="B1704">
        <v>14</v>
      </c>
      <c r="C1704" t="s">
        <v>113</v>
      </c>
      <c r="D1704" t="s">
        <v>1161</v>
      </c>
      <c r="E1704" s="11">
        <v>13</v>
      </c>
      <c r="F1704" s="11">
        <v>21</v>
      </c>
      <c r="G1704">
        <v>1</v>
      </c>
      <c r="H1704">
        <v>6</v>
      </c>
      <c r="I1704" t="s">
        <v>1146</v>
      </c>
      <c r="J1704" s="11">
        <f t="shared" si="78"/>
        <v>8</v>
      </c>
      <c r="K1704" s="11">
        <f t="shared" si="79"/>
        <v>21</v>
      </c>
      <c r="L1704" s="3">
        <f t="shared" si="80"/>
        <v>0.61538461538461542</v>
      </c>
    </row>
    <row r="1705" spans="1:12" x14ac:dyDescent="0.25">
      <c r="A1705">
        <v>690</v>
      </c>
      <c r="B1705">
        <v>15</v>
      </c>
      <c r="C1705" t="s">
        <v>76</v>
      </c>
      <c r="D1705" t="s">
        <v>1149</v>
      </c>
      <c r="E1705" s="11">
        <v>25</v>
      </c>
      <c r="F1705" s="11">
        <v>40</v>
      </c>
      <c r="G1705">
        <v>1</v>
      </c>
      <c r="H1705">
        <v>49</v>
      </c>
      <c r="I1705" t="s">
        <v>1144</v>
      </c>
      <c r="J1705" s="11">
        <f t="shared" si="78"/>
        <v>15</v>
      </c>
      <c r="K1705" s="11">
        <f t="shared" si="79"/>
        <v>40</v>
      </c>
      <c r="L1705" s="3">
        <f t="shared" si="80"/>
        <v>0.60000000000000009</v>
      </c>
    </row>
    <row r="1706" spans="1:12" x14ac:dyDescent="0.25">
      <c r="A1706">
        <v>690</v>
      </c>
      <c r="B1706">
        <v>15</v>
      </c>
      <c r="C1706" t="s">
        <v>197</v>
      </c>
      <c r="D1706" t="s">
        <v>1147</v>
      </c>
      <c r="E1706" s="11">
        <v>19</v>
      </c>
      <c r="F1706" s="11">
        <v>31</v>
      </c>
      <c r="G1706">
        <v>2</v>
      </c>
      <c r="H1706">
        <v>16</v>
      </c>
      <c r="I1706" t="s">
        <v>1144</v>
      </c>
      <c r="J1706" s="11">
        <f t="shared" si="78"/>
        <v>24</v>
      </c>
      <c r="K1706" s="11">
        <f t="shared" si="79"/>
        <v>62</v>
      </c>
      <c r="L1706" s="3">
        <f t="shared" si="80"/>
        <v>0.63157894736842102</v>
      </c>
    </row>
    <row r="1707" spans="1:12" x14ac:dyDescent="0.25">
      <c r="A1707">
        <v>690</v>
      </c>
      <c r="B1707">
        <v>15</v>
      </c>
      <c r="C1707" t="s">
        <v>68</v>
      </c>
      <c r="D1707" t="s">
        <v>1153</v>
      </c>
      <c r="E1707" s="11">
        <v>16</v>
      </c>
      <c r="F1707" s="11">
        <v>28</v>
      </c>
      <c r="G1707">
        <v>2</v>
      </c>
      <c r="H1707">
        <v>54</v>
      </c>
      <c r="I1707" t="s">
        <v>1144</v>
      </c>
      <c r="J1707" s="11">
        <f t="shared" si="78"/>
        <v>24</v>
      </c>
      <c r="K1707" s="11">
        <f t="shared" si="79"/>
        <v>56</v>
      </c>
      <c r="L1707" s="3">
        <f t="shared" si="80"/>
        <v>0.75</v>
      </c>
    </row>
    <row r="1708" spans="1:12" x14ac:dyDescent="0.25">
      <c r="A1708">
        <v>690</v>
      </c>
      <c r="B1708">
        <v>15</v>
      </c>
      <c r="C1708" t="s">
        <v>450</v>
      </c>
      <c r="D1708" t="s">
        <v>1152</v>
      </c>
      <c r="E1708" s="11">
        <v>20</v>
      </c>
      <c r="F1708" s="11">
        <v>33</v>
      </c>
      <c r="G1708">
        <v>1</v>
      </c>
      <c r="H1708">
        <v>24</v>
      </c>
      <c r="I1708" t="s">
        <v>1144</v>
      </c>
      <c r="J1708" s="11">
        <f t="shared" si="78"/>
        <v>13</v>
      </c>
      <c r="K1708" s="11">
        <f t="shared" si="79"/>
        <v>33</v>
      </c>
      <c r="L1708" s="3">
        <f t="shared" si="80"/>
        <v>0.64999999999999991</v>
      </c>
    </row>
    <row r="1709" spans="1:12" x14ac:dyDescent="0.25">
      <c r="A1709">
        <v>691</v>
      </c>
      <c r="B1709">
        <v>19</v>
      </c>
      <c r="C1709" t="s">
        <v>346</v>
      </c>
      <c r="D1709" t="s">
        <v>1157</v>
      </c>
      <c r="E1709" s="11">
        <v>13</v>
      </c>
      <c r="F1709" s="11">
        <v>22</v>
      </c>
      <c r="G1709">
        <v>3</v>
      </c>
      <c r="H1709">
        <v>34</v>
      </c>
      <c r="I1709" t="s">
        <v>1144</v>
      </c>
      <c r="J1709" s="11">
        <f t="shared" si="78"/>
        <v>27</v>
      </c>
      <c r="K1709" s="11">
        <f t="shared" si="79"/>
        <v>66</v>
      </c>
      <c r="L1709" s="3">
        <f t="shared" si="80"/>
        <v>0.69230769230769229</v>
      </c>
    </row>
    <row r="1710" spans="1:12" x14ac:dyDescent="0.25">
      <c r="A1710">
        <v>692</v>
      </c>
      <c r="B1710">
        <v>9</v>
      </c>
      <c r="C1710" t="s">
        <v>44</v>
      </c>
      <c r="D1710" t="s">
        <v>1155</v>
      </c>
      <c r="E1710" s="11">
        <v>21</v>
      </c>
      <c r="F1710" s="11">
        <v>35</v>
      </c>
      <c r="G1710">
        <v>3</v>
      </c>
      <c r="H1710">
        <v>33</v>
      </c>
      <c r="I1710" t="s">
        <v>1146</v>
      </c>
      <c r="J1710" s="11">
        <f t="shared" si="78"/>
        <v>42</v>
      </c>
      <c r="K1710" s="11">
        <f t="shared" si="79"/>
        <v>105</v>
      </c>
      <c r="L1710" s="3">
        <f t="shared" si="80"/>
        <v>0.66666666666666674</v>
      </c>
    </row>
    <row r="1711" spans="1:12" x14ac:dyDescent="0.25">
      <c r="A1711">
        <v>692</v>
      </c>
      <c r="B1711">
        <v>9</v>
      </c>
      <c r="C1711" t="s">
        <v>111</v>
      </c>
      <c r="D1711" t="s">
        <v>1145</v>
      </c>
      <c r="E1711" s="11">
        <v>18</v>
      </c>
      <c r="F1711" s="11">
        <v>30</v>
      </c>
      <c r="G1711">
        <v>1</v>
      </c>
      <c r="H1711">
        <v>49</v>
      </c>
      <c r="I1711" t="s">
        <v>1144</v>
      </c>
      <c r="J1711" s="11">
        <f t="shared" si="78"/>
        <v>12</v>
      </c>
      <c r="K1711" s="11">
        <f t="shared" si="79"/>
        <v>30</v>
      </c>
      <c r="L1711" s="3">
        <f t="shared" si="80"/>
        <v>0.66666666666666674</v>
      </c>
    </row>
    <row r="1712" spans="1:12" x14ac:dyDescent="0.25">
      <c r="A1712">
        <v>692</v>
      </c>
      <c r="B1712">
        <v>9</v>
      </c>
      <c r="C1712" t="s">
        <v>128</v>
      </c>
      <c r="D1712" t="s">
        <v>1162</v>
      </c>
      <c r="E1712" s="11">
        <v>10</v>
      </c>
      <c r="F1712" s="11">
        <v>18</v>
      </c>
      <c r="G1712">
        <v>1</v>
      </c>
      <c r="H1712">
        <v>11</v>
      </c>
      <c r="I1712" t="s">
        <v>1144</v>
      </c>
      <c r="J1712" s="11">
        <f t="shared" si="78"/>
        <v>8</v>
      </c>
      <c r="K1712" s="11">
        <f t="shared" si="79"/>
        <v>18</v>
      </c>
      <c r="L1712" s="3">
        <f t="shared" si="80"/>
        <v>0.8</v>
      </c>
    </row>
    <row r="1713" spans="1:12" x14ac:dyDescent="0.25">
      <c r="A1713">
        <v>692</v>
      </c>
      <c r="B1713">
        <v>9</v>
      </c>
      <c r="C1713" t="s">
        <v>252</v>
      </c>
      <c r="D1713" t="s">
        <v>1159</v>
      </c>
      <c r="E1713" s="11">
        <v>12</v>
      </c>
      <c r="F1713" s="11">
        <v>20</v>
      </c>
      <c r="G1713">
        <v>1</v>
      </c>
      <c r="H1713">
        <v>7</v>
      </c>
      <c r="I1713" t="s">
        <v>1144</v>
      </c>
      <c r="J1713" s="11">
        <f t="shared" si="78"/>
        <v>8</v>
      </c>
      <c r="K1713" s="11">
        <f t="shared" si="79"/>
        <v>20</v>
      </c>
      <c r="L1713" s="3">
        <f t="shared" si="80"/>
        <v>0.66666666666666674</v>
      </c>
    </row>
    <row r="1714" spans="1:12" x14ac:dyDescent="0.25">
      <c r="A1714">
        <v>693</v>
      </c>
      <c r="B1714">
        <v>15</v>
      </c>
      <c r="C1714" t="s">
        <v>117</v>
      </c>
      <c r="D1714" t="s">
        <v>1150</v>
      </c>
      <c r="E1714" s="11">
        <v>22</v>
      </c>
      <c r="F1714" s="11">
        <v>36</v>
      </c>
      <c r="G1714">
        <v>1</v>
      </c>
      <c r="H1714">
        <v>20</v>
      </c>
      <c r="I1714" t="s">
        <v>1144</v>
      </c>
      <c r="J1714" s="11">
        <f t="shared" si="78"/>
        <v>14</v>
      </c>
      <c r="K1714" s="11">
        <f t="shared" si="79"/>
        <v>36</v>
      </c>
      <c r="L1714" s="3">
        <f t="shared" si="80"/>
        <v>0.63636363636363646</v>
      </c>
    </row>
    <row r="1715" spans="1:12" x14ac:dyDescent="0.25">
      <c r="A1715">
        <v>693</v>
      </c>
      <c r="B1715">
        <v>15</v>
      </c>
      <c r="C1715" t="s">
        <v>113</v>
      </c>
      <c r="D1715" t="s">
        <v>1161</v>
      </c>
      <c r="E1715" s="11">
        <v>13</v>
      </c>
      <c r="F1715" s="11">
        <v>21</v>
      </c>
      <c r="G1715">
        <v>2</v>
      </c>
      <c r="H1715">
        <v>24</v>
      </c>
      <c r="I1715" t="s">
        <v>1144</v>
      </c>
      <c r="J1715" s="11">
        <f t="shared" si="78"/>
        <v>16</v>
      </c>
      <c r="K1715" s="11">
        <f t="shared" si="79"/>
        <v>42</v>
      </c>
      <c r="L1715" s="3">
        <f t="shared" si="80"/>
        <v>0.61538461538461542</v>
      </c>
    </row>
    <row r="1716" spans="1:12" x14ac:dyDescent="0.25">
      <c r="A1716">
        <v>694</v>
      </c>
      <c r="B1716">
        <v>5</v>
      </c>
      <c r="C1716" t="s">
        <v>252</v>
      </c>
      <c r="D1716" t="s">
        <v>1159</v>
      </c>
      <c r="E1716" s="11">
        <v>12</v>
      </c>
      <c r="F1716" s="11">
        <v>20</v>
      </c>
      <c r="G1716">
        <v>3</v>
      </c>
      <c r="H1716">
        <v>20</v>
      </c>
      <c r="I1716" t="s">
        <v>1144</v>
      </c>
      <c r="J1716" s="11">
        <f t="shared" si="78"/>
        <v>24</v>
      </c>
      <c r="K1716" s="11">
        <f t="shared" si="79"/>
        <v>60</v>
      </c>
      <c r="L1716" s="3">
        <f t="shared" si="80"/>
        <v>0.66666666666666674</v>
      </c>
    </row>
    <row r="1717" spans="1:12" x14ac:dyDescent="0.25">
      <c r="A1717">
        <v>694</v>
      </c>
      <c r="B1717">
        <v>5</v>
      </c>
      <c r="C1717" t="s">
        <v>128</v>
      </c>
      <c r="D1717" t="s">
        <v>1162</v>
      </c>
      <c r="E1717" s="11">
        <v>10</v>
      </c>
      <c r="F1717" s="11">
        <v>18</v>
      </c>
      <c r="G1717">
        <v>2</v>
      </c>
      <c r="H1717">
        <v>26</v>
      </c>
      <c r="I1717" t="s">
        <v>1146</v>
      </c>
      <c r="J1717" s="11">
        <f t="shared" si="78"/>
        <v>16</v>
      </c>
      <c r="K1717" s="11">
        <f t="shared" si="79"/>
        <v>36</v>
      </c>
      <c r="L1717" s="3">
        <f t="shared" si="80"/>
        <v>0.8</v>
      </c>
    </row>
    <row r="1718" spans="1:12" x14ac:dyDescent="0.25">
      <c r="A1718">
        <v>694</v>
      </c>
      <c r="B1718">
        <v>5</v>
      </c>
      <c r="C1718" t="s">
        <v>76</v>
      </c>
      <c r="D1718" t="s">
        <v>1149</v>
      </c>
      <c r="E1718" s="11">
        <v>25</v>
      </c>
      <c r="F1718" s="11">
        <v>40</v>
      </c>
      <c r="G1718">
        <v>1</v>
      </c>
      <c r="H1718">
        <v>40</v>
      </c>
      <c r="I1718" t="s">
        <v>1144</v>
      </c>
      <c r="J1718" s="11">
        <f t="shared" si="78"/>
        <v>15</v>
      </c>
      <c r="K1718" s="11">
        <f t="shared" si="79"/>
        <v>40</v>
      </c>
      <c r="L1718" s="3">
        <f t="shared" si="80"/>
        <v>0.60000000000000009</v>
      </c>
    </row>
    <row r="1719" spans="1:12" x14ac:dyDescent="0.25">
      <c r="A1719">
        <v>694</v>
      </c>
      <c r="B1719">
        <v>5</v>
      </c>
      <c r="C1719" t="s">
        <v>113</v>
      </c>
      <c r="D1719" t="s">
        <v>1161</v>
      </c>
      <c r="E1719" s="11">
        <v>13</v>
      </c>
      <c r="F1719" s="11">
        <v>21</v>
      </c>
      <c r="G1719">
        <v>1</v>
      </c>
      <c r="H1719">
        <v>42</v>
      </c>
      <c r="I1719" t="s">
        <v>1146</v>
      </c>
      <c r="J1719" s="11">
        <f t="shared" si="78"/>
        <v>8</v>
      </c>
      <c r="K1719" s="11">
        <f t="shared" si="79"/>
        <v>21</v>
      </c>
      <c r="L1719" s="3">
        <f t="shared" si="80"/>
        <v>0.61538461538461542</v>
      </c>
    </row>
    <row r="1720" spans="1:12" x14ac:dyDescent="0.25">
      <c r="A1720">
        <v>695</v>
      </c>
      <c r="B1720">
        <v>9</v>
      </c>
      <c r="C1720" t="s">
        <v>68</v>
      </c>
      <c r="D1720" t="s">
        <v>1153</v>
      </c>
      <c r="E1720" s="11">
        <v>16</v>
      </c>
      <c r="F1720" s="11">
        <v>28</v>
      </c>
      <c r="G1720">
        <v>2</v>
      </c>
      <c r="H1720">
        <v>30</v>
      </c>
      <c r="I1720" t="s">
        <v>1146</v>
      </c>
      <c r="J1720" s="11">
        <f t="shared" si="78"/>
        <v>24</v>
      </c>
      <c r="K1720" s="11">
        <f t="shared" si="79"/>
        <v>56</v>
      </c>
      <c r="L1720" s="3">
        <f t="shared" si="80"/>
        <v>0.75</v>
      </c>
    </row>
    <row r="1721" spans="1:12" x14ac:dyDescent="0.25">
      <c r="A1721">
        <v>695</v>
      </c>
      <c r="B1721">
        <v>9</v>
      </c>
      <c r="C1721" t="s">
        <v>111</v>
      </c>
      <c r="D1721" t="s">
        <v>1145</v>
      </c>
      <c r="E1721" s="11">
        <v>18</v>
      </c>
      <c r="F1721" s="11">
        <v>30</v>
      </c>
      <c r="G1721">
        <v>2</v>
      </c>
      <c r="H1721">
        <v>7</v>
      </c>
      <c r="I1721" t="s">
        <v>1146</v>
      </c>
      <c r="J1721" s="11">
        <f t="shared" si="78"/>
        <v>24</v>
      </c>
      <c r="K1721" s="11">
        <f t="shared" si="79"/>
        <v>60</v>
      </c>
      <c r="L1721" s="3">
        <f t="shared" si="80"/>
        <v>0.66666666666666674</v>
      </c>
    </row>
    <row r="1722" spans="1:12" x14ac:dyDescent="0.25">
      <c r="A1722">
        <v>696</v>
      </c>
      <c r="B1722">
        <v>2</v>
      </c>
      <c r="C1722" t="s">
        <v>342</v>
      </c>
      <c r="D1722" t="s">
        <v>1160</v>
      </c>
      <c r="E1722" s="11">
        <v>14</v>
      </c>
      <c r="F1722" s="11">
        <v>23</v>
      </c>
      <c r="G1722">
        <v>2</v>
      </c>
      <c r="H1722">
        <v>23</v>
      </c>
      <c r="I1722" t="s">
        <v>1144</v>
      </c>
      <c r="J1722" s="11">
        <f t="shared" si="78"/>
        <v>18</v>
      </c>
      <c r="K1722" s="11">
        <f t="shared" si="79"/>
        <v>46</v>
      </c>
      <c r="L1722" s="3">
        <f t="shared" si="80"/>
        <v>0.64285714285714279</v>
      </c>
    </row>
    <row r="1723" spans="1:12" x14ac:dyDescent="0.25">
      <c r="A1723">
        <v>697</v>
      </c>
      <c r="B1723">
        <v>4</v>
      </c>
      <c r="C1723" t="s">
        <v>342</v>
      </c>
      <c r="D1723" t="s">
        <v>1160</v>
      </c>
      <c r="E1723" s="11">
        <v>14</v>
      </c>
      <c r="F1723" s="11">
        <v>23</v>
      </c>
      <c r="G1723">
        <v>2</v>
      </c>
      <c r="H1723">
        <v>24</v>
      </c>
      <c r="I1723" t="s">
        <v>1144</v>
      </c>
      <c r="J1723" s="11">
        <f t="shared" si="78"/>
        <v>18</v>
      </c>
      <c r="K1723" s="11">
        <f t="shared" si="79"/>
        <v>46</v>
      </c>
      <c r="L1723" s="3">
        <f t="shared" si="80"/>
        <v>0.64285714285714279</v>
      </c>
    </row>
    <row r="1724" spans="1:12" x14ac:dyDescent="0.25">
      <c r="A1724">
        <v>697</v>
      </c>
      <c r="B1724">
        <v>4</v>
      </c>
      <c r="C1724" t="s">
        <v>450</v>
      </c>
      <c r="D1724" t="s">
        <v>1152</v>
      </c>
      <c r="E1724" s="11">
        <v>20</v>
      </c>
      <c r="F1724" s="11">
        <v>33</v>
      </c>
      <c r="G1724">
        <v>2</v>
      </c>
      <c r="H1724">
        <v>41</v>
      </c>
      <c r="I1724" t="s">
        <v>1146</v>
      </c>
      <c r="J1724" s="11">
        <f t="shared" si="78"/>
        <v>26</v>
      </c>
      <c r="K1724" s="11">
        <f t="shared" si="79"/>
        <v>66</v>
      </c>
      <c r="L1724" s="3">
        <f t="shared" si="80"/>
        <v>0.64999999999999991</v>
      </c>
    </row>
    <row r="1725" spans="1:12" x14ac:dyDescent="0.25">
      <c r="A1725">
        <v>697</v>
      </c>
      <c r="B1725">
        <v>4</v>
      </c>
      <c r="C1725" t="s">
        <v>111</v>
      </c>
      <c r="D1725" t="s">
        <v>1145</v>
      </c>
      <c r="E1725" s="11">
        <v>18</v>
      </c>
      <c r="F1725" s="11">
        <v>30</v>
      </c>
      <c r="G1725">
        <v>2</v>
      </c>
      <c r="H1725">
        <v>35</v>
      </c>
      <c r="I1725" t="s">
        <v>1146</v>
      </c>
      <c r="J1725" s="11">
        <f t="shared" si="78"/>
        <v>24</v>
      </c>
      <c r="K1725" s="11">
        <f t="shared" si="79"/>
        <v>60</v>
      </c>
      <c r="L1725" s="3">
        <f t="shared" si="80"/>
        <v>0.66666666666666674</v>
      </c>
    </row>
    <row r="1726" spans="1:12" x14ac:dyDescent="0.25">
      <c r="A1726">
        <v>697</v>
      </c>
      <c r="B1726">
        <v>4</v>
      </c>
      <c r="C1726" t="s">
        <v>181</v>
      </c>
      <c r="D1726" t="s">
        <v>1148</v>
      </c>
      <c r="E1726" s="11">
        <v>16</v>
      </c>
      <c r="F1726" s="11">
        <v>27</v>
      </c>
      <c r="G1726">
        <v>1</v>
      </c>
      <c r="H1726">
        <v>7</v>
      </c>
      <c r="I1726" t="s">
        <v>1144</v>
      </c>
      <c r="J1726" s="11">
        <f t="shared" si="78"/>
        <v>11</v>
      </c>
      <c r="K1726" s="11">
        <f t="shared" si="79"/>
        <v>27</v>
      </c>
      <c r="L1726" s="3">
        <f t="shared" si="80"/>
        <v>0.6875</v>
      </c>
    </row>
    <row r="1727" spans="1:12" x14ac:dyDescent="0.25">
      <c r="A1727">
        <v>698</v>
      </c>
      <c r="B1727">
        <v>19</v>
      </c>
      <c r="C1727" t="s">
        <v>181</v>
      </c>
      <c r="D1727" t="s">
        <v>1148</v>
      </c>
      <c r="E1727" s="11">
        <v>16</v>
      </c>
      <c r="F1727" s="11">
        <v>27</v>
      </c>
      <c r="G1727">
        <v>1</v>
      </c>
      <c r="H1727">
        <v>55</v>
      </c>
      <c r="I1727" t="s">
        <v>1146</v>
      </c>
      <c r="J1727" s="11">
        <f t="shared" si="78"/>
        <v>11</v>
      </c>
      <c r="K1727" s="11">
        <f t="shared" si="79"/>
        <v>27</v>
      </c>
      <c r="L1727" s="3">
        <f t="shared" si="80"/>
        <v>0.6875</v>
      </c>
    </row>
    <row r="1728" spans="1:12" x14ac:dyDescent="0.25">
      <c r="A1728">
        <v>698</v>
      </c>
      <c r="B1728">
        <v>19</v>
      </c>
      <c r="C1728" t="s">
        <v>267</v>
      </c>
      <c r="D1728" t="s">
        <v>1163</v>
      </c>
      <c r="E1728" s="11">
        <v>15</v>
      </c>
      <c r="F1728" s="11">
        <v>26</v>
      </c>
      <c r="G1728">
        <v>1</v>
      </c>
      <c r="H1728">
        <v>12</v>
      </c>
      <c r="I1728" t="s">
        <v>1146</v>
      </c>
      <c r="J1728" s="11">
        <f t="shared" si="78"/>
        <v>11</v>
      </c>
      <c r="K1728" s="11">
        <f t="shared" si="79"/>
        <v>26</v>
      </c>
      <c r="L1728" s="3">
        <f t="shared" si="80"/>
        <v>0.73333333333333339</v>
      </c>
    </row>
    <row r="1729" spans="1:12" x14ac:dyDescent="0.25">
      <c r="A1729">
        <v>698</v>
      </c>
      <c r="B1729">
        <v>19</v>
      </c>
      <c r="C1729" t="s">
        <v>342</v>
      </c>
      <c r="D1729" t="s">
        <v>1160</v>
      </c>
      <c r="E1729" s="11">
        <v>14</v>
      </c>
      <c r="F1729" s="11">
        <v>23</v>
      </c>
      <c r="G1729">
        <v>3</v>
      </c>
      <c r="H1729">
        <v>19</v>
      </c>
      <c r="I1729" t="s">
        <v>1146</v>
      </c>
      <c r="J1729" s="11">
        <f t="shared" si="78"/>
        <v>27</v>
      </c>
      <c r="K1729" s="11">
        <f t="shared" si="79"/>
        <v>69</v>
      </c>
      <c r="L1729" s="3">
        <f t="shared" si="80"/>
        <v>0.64285714285714279</v>
      </c>
    </row>
    <row r="1730" spans="1:12" x14ac:dyDescent="0.25">
      <c r="A1730">
        <v>698</v>
      </c>
      <c r="B1730">
        <v>19</v>
      </c>
      <c r="C1730" t="s">
        <v>113</v>
      </c>
      <c r="D1730" t="s">
        <v>1161</v>
      </c>
      <c r="E1730" s="11">
        <v>13</v>
      </c>
      <c r="F1730" s="11">
        <v>21</v>
      </c>
      <c r="G1730">
        <v>3</v>
      </c>
      <c r="H1730">
        <v>15</v>
      </c>
      <c r="I1730" t="s">
        <v>1146</v>
      </c>
      <c r="J1730" s="11">
        <f t="shared" si="78"/>
        <v>24</v>
      </c>
      <c r="K1730" s="11">
        <f t="shared" si="79"/>
        <v>63</v>
      </c>
      <c r="L1730" s="3">
        <f t="shared" si="80"/>
        <v>0.61538461538461542</v>
      </c>
    </row>
    <row r="1731" spans="1:12" x14ac:dyDescent="0.25">
      <c r="A1731">
        <v>699</v>
      </c>
      <c r="B1731">
        <v>8</v>
      </c>
      <c r="C1731" t="s">
        <v>62</v>
      </c>
      <c r="D1731" t="s">
        <v>1151</v>
      </c>
      <c r="E1731" s="11">
        <v>17</v>
      </c>
      <c r="F1731" s="11">
        <v>29</v>
      </c>
      <c r="G1731">
        <v>2</v>
      </c>
      <c r="H1731">
        <v>11</v>
      </c>
      <c r="I1731" t="s">
        <v>1146</v>
      </c>
      <c r="J1731" s="11">
        <f t="shared" ref="J1731:J1794" si="81">G1731*(F1731-E1731)</f>
        <v>24</v>
      </c>
      <c r="K1731" s="11">
        <f t="shared" ref="K1731:K1794" si="82">F1731*G1731</f>
        <v>58</v>
      </c>
      <c r="L1731" s="3">
        <f t="shared" ref="L1731:L1794" si="83">(F1731/E1731)-1</f>
        <v>0.70588235294117641</v>
      </c>
    </row>
    <row r="1732" spans="1:12" x14ac:dyDescent="0.25">
      <c r="A1732">
        <v>700</v>
      </c>
      <c r="B1732">
        <v>8</v>
      </c>
      <c r="C1732" t="s">
        <v>88</v>
      </c>
      <c r="D1732" t="s">
        <v>1158</v>
      </c>
      <c r="E1732" s="11">
        <v>20</v>
      </c>
      <c r="F1732" s="11">
        <v>34</v>
      </c>
      <c r="G1732">
        <v>3</v>
      </c>
      <c r="H1732">
        <v>37</v>
      </c>
      <c r="I1732" t="s">
        <v>1146</v>
      </c>
      <c r="J1732" s="11">
        <f t="shared" si="81"/>
        <v>42</v>
      </c>
      <c r="K1732" s="11">
        <f t="shared" si="82"/>
        <v>102</v>
      </c>
      <c r="L1732" s="3">
        <f t="shared" si="83"/>
        <v>0.7</v>
      </c>
    </row>
    <row r="1733" spans="1:12" x14ac:dyDescent="0.25">
      <c r="A1733">
        <v>700</v>
      </c>
      <c r="B1733">
        <v>8</v>
      </c>
      <c r="C1733" t="s">
        <v>267</v>
      </c>
      <c r="D1733" t="s">
        <v>1163</v>
      </c>
      <c r="E1733" s="11">
        <v>15</v>
      </c>
      <c r="F1733" s="11">
        <v>26</v>
      </c>
      <c r="G1733">
        <v>3</v>
      </c>
      <c r="H1733">
        <v>35</v>
      </c>
      <c r="I1733" t="s">
        <v>1146</v>
      </c>
      <c r="J1733" s="11">
        <f t="shared" si="81"/>
        <v>33</v>
      </c>
      <c r="K1733" s="11">
        <f t="shared" si="82"/>
        <v>78</v>
      </c>
      <c r="L1733" s="3">
        <f t="shared" si="83"/>
        <v>0.73333333333333339</v>
      </c>
    </row>
    <row r="1734" spans="1:12" x14ac:dyDescent="0.25">
      <c r="A1734">
        <v>700</v>
      </c>
      <c r="B1734">
        <v>8</v>
      </c>
      <c r="C1734" t="s">
        <v>181</v>
      </c>
      <c r="D1734" t="s">
        <v>1148</v>
      </c>
      <c r="E1734" s="11">
        <v>16</v>
      </c>
      <c r="F1734" s="11">
        <v>27</v>
      </c>
      <c r="G1734">
        <v>2</v>
      </c>
      <c r="H1734">
        <v>14</v>
      </c>
      <c r="I1734" t="s">
        <v>1146</v>
      </c>
      <c r="J1734" s="11">
        <f t="shared" si="81"/>
        <v>22</v>
      </c>
      <c r="K1734" s="11">
        <f t="shared" si="82"/>
        <v>54</v>
      </c>
      <c r="L1734" s="3">
        <f t="shared" si="83"/>
        <v>0.6875</v>
      </c>
    </row>
    <row r="1735" spans="1:12" x14ac:dyDescent="0.25">
      <c r="A1735">
        <v>701</v>
      </c>
      <c r="B1735">
        <v>19</v>
      </c>
      <c r="C1735" t="s">
        <v>450</v>
      </c>
      <c r="D1735" t="s">
        <v>1152</v>
      </c>
      <c r="E1735" s="11">
        <v>20</v>
      </c>
      <c r="F1735" s="11">
        <v>33</v>
      </c>
      <c r="G1735">
        <v>2</v>
      </c>
      <c r="H1735">
        <v>42</v>
      </c>
      <c r="I1735" t="s">
        <v>1146</v>
      </c>
      <c r="J1735" s="11">
        <f t="shared" si="81"/>
        <v>26</v>
      </c>
      <c r="K1735" s="11">
        <f t="shared" si="82"/>
        <v>66</v>
      </c>
      <c r="L1735" s="3">
        <f t="shared" si="83"/>
        <v>0.64999999999999991</v>
      </c>
    </row>
    <row r="1736" spans="1:12" x14ac:dyDescent="0.25">
      <c r="A1736">
        <v>701</v>
      </c>
      <c r="B1736">
        <v>19</v>
      </c>
      <c r="C1736" t="s">
        <v>128</v>
      </c>
      <c r="D1736" t="s">
        <v>1162</v>
      </c>
      <c r="E1736" s="11">
        <v>10</v>
      </c>
      <c r="F1736" s="11">
        <v>18</v>
      </c>
      <c r="G1736">
        <v>2</v>
      </c>
      <c r="H1736">
        <v>55</v>
      </c>
      <c r="I1736" t="s">
        <v>1146</v>
      </c>
      <c r="J1736" s="11">
        <f t="shared" si="81"/>
        <v>16</v>
      </c>
      <c r="K1736" s="11">
        <f t="shared" si="82"/>
        <v>36</v>
      </c>
      <c r="L1736" s="3">
        <f t="shared" si="83"/>
        <v>0.8</v>
      </c>
    </row>
    <row r="1737" spans="1:12" x14ac:dyDescent="0.25">
      <c r="A1737">
        <v>702</v>
      </c>
      <c r="B1737">
        <v>13</v>
      </c>
      <c r="C1737" t="s">
        <v>128</v>
      </c>
      <c r="D1737" t="s">
        <v>1162</v>
      </c>
      <c r="E1737" s="11">
        <v>10</v>
      </c>
      <c r="F1737" s="11">
        <v>18</v>
      </c>
      <c r="G1737">
        <v>2</v>
      </c>
      <c r="H1737">
        <v>59</v>
      </c>
      <c r="I1737" t="s">
        <v>1144</v>
      </c>
      <c r="J1737" s="11">
        <f t="shared" si="81"/>
        <v>16</v>
      </c>
      <c r="K1737" s="11">
        <f t="shared" si="82"/>
        <v>36</v>
      </c>
      <c r="L1737" s="3">
        <f t="shared" si="83"/>
        <v>0.8</v>
      </c>
    </row>
    <row r="1738" spans="1:12" x14ac:dyDescent="0.25">
      <c r="A1738">
        <v>702</v>
      </c>
      <c r="B1738">
        <v>13</v>
      </c>
      <c r="C1738" t="s">
        <v>113</v>
      </c>
      <c r="D1738" t="s">
        <v>1161</v>
      </c>
      <c r="E1738" s="11">
        <v>13</v>
      </c>
      <c r="F1738" s="11">
        <v>21</v>
      </c>
      <c r="G1738">
        <v>1</v>
      </c>
      <c r="H1738">
        <v>36</v>
      </c>
      <c r="I1738" t="s">
        <v>1144</v>
      </c>
      <c r="J1738" s="11">
        <f t="shared" si="81"/>
        <v>8</v>
      </c>
      <c r="K1738" s="11">
        <f t="shared" si="82"/>
        <v>21</v>
      </c>
      <c r="L1738" s="3">
        <f t="shared" si="83"/>
        <v>0.61538461538461542</v>
      </c>
    </row>
    <row r="1739" spans="1:12" x14ac:dyDescent="0.25">
      <c r="A1739">
        <v>702</v>
      </c>
      <c r="B1739">
        <v>13</v>
      </c>
      <c r="C1739" t="s">
        <v>181</v>
      </c>
      <c r="D1739" t="s">
        <v>1148</v>
      </c>
      <c r="E1739" s="11">
        <v>16</v>
      </c>
      <c r="F1739" s="11">
        <v>27</v>
      </c>
      <c r="G1739">
        <v>2</v>
      </c>
      <c r="H1739">
        <v>29</v>
      </c>
      <c r="I1739" t="s">
        <v>1146</v>
      </c>
      <c r="J1739" s="11">
        <f t="shared" si="81"/>
        <v>22</v>
      </c>
      <c r="K1739" s="11">
        <f t="shared" si="82"/>
        <v>54</v>
      </c>
      <c r="L1739" s="3">
        <f t="shared" si="83"/>
        <v>0.6875</v>
      </c>
    </row>
    <row r="1740" spans="1:12" x14ac:dyDescent="0.25">
      <c r="A1740">
        <v>702</v>
      </c>
      <c r="B1740">
        <v>13</v>
      </c>
      <c r="C1740" t="s">
        <v>68</v>
      </c>
      <c r="D1740" t="s">
        <v>1153</v>
      </c>
      <c r="E1740" s="11">
        <v>16</v>
      </c>
      <c r="F1740" s="11">
        <v>28</v>
      </c>
      <c r="G1740">
        <v>3</v>
      </c>
      <c r="H1740">
        <v>31</v>
      </c>
      <c r="I1740" t="s">
        <v>1144</v>
      </c>
      <c r="J1740" s="11">
        <f t="shared" si="81"/>
        <v>36</v>
      </c>
      <c r="K1740" s="11">
        <f t="shared" si="82"/>
        <v>84</v>
      </c>
      <c r="L1740" s="3">
        <f t="shared" si="83"/>
        <v>0.75</v>
      </c>
    </row>
    <row r="1741" spans="1:12" x14ac:dyDescent="0.25">
      <c r="A1741">
        <v>703</v>
      </c>
      <c r="B1741">
        <v>9</v>
      </c>
      <c r="C1741" t="s">
        <v>113</v>
      </c>
      <c r="D1741" t="s">
        <v>1161</v>
      </c>
      <c r="E1741" s="11">
        <v>13</v>
      </c>
      <c r="F1741" s="11">
        <v>21</v>
      </c>
      <c r="G1741">
        <v>3</v>
      </c>
      <c r="H1741">
        <v>29</v>
      </c>
      <c r="I1741" t="s">
        <v>1146</v>
      </c>
      <c r="J1741" s="11">
        <f t="shared" si="81"/>
        <v>24</v>
      </c>
      <c r="K1741" s="11">
        <f t="shared" si="82"/>
        <v>63</v>
      </c>
      <c r="L1741" s="3">
        <f t="shared" si="83"/>
        <v>0.61538461538461542</v>
      </c>
    </row>
    <row r="1742" spans="1:12" x14ac:dyDescent="0.25">
      <c r="A1742">
        <v>704</v>
      </c>
      <c r="B1742">
        <v>13</v>
      </c>
      <c r="C1742" t="s">
        <v>128</v>
      </c>
      <c r="D1742" t="s">
        <v>1162</v>
      </c>
      <c r="E1742" s="11">
        <v>10</v>
      </c>
      <c r="F1742" s="11">
        <v>18</v>
      </c>
      <c r="G1742">
        <v>1</v>
      </c>
      <c r="H1742">
        <v>38</v>
      </c>
      <c r="I1742" t="s">
        <v>1144</v>
      </c>
      <c r="J1742" s="11">
        <f t="shared" si="81"/>
        <v>8</v>
      </c>
      <c r="K1742" s="11">
        <f t="shared" si="82"/>
        <v>18</v>
      </c>
      <c r="L1742" s="3">
        <f t="shared" si="83"/>
        <v>0.8</v>
      </c>
    </row>
    <row r="1743" spans="1:12" x14ac:dyDescent="0.25">
      <c r="A1743">
        <v>705</v>
      </c>
      <c r="B1743">
        <v>12</v>
      </c>
      <c r="C1743" t="s">
        <v>252</v>
      </c>
      <c r="D1743" t="s">
        <v>1159</v>
      </c>
      <c r="E1743" s="11">
        <v>12</v>
      </c>
      <c r="F1743" s="11">
        <v>20</v>
      </c>
      <c r="G1743">
        <v>3</v>
      </c>
      <c r="H1743">
        <v>25</v>
      </c>
      <c r="I1743" t="s">
        <v>1146</v>
      </c>
      <c r="J1743" s="11">
        <f t="shared" si="81"/>
        <v>24</v>
      </c>
      <c r="K1743" s="11">
        <f t="shared" si="82"/>
        <v>60</v>
      </c>
      <c r="L1743" s="3">
        <f t="shared" si="83"/>
        <v>0.66666666666666674</v>
      </c>
    </row>
    <row r="1744" spans="1:12" x14ac:dyDescent="0.25">
      <c r="A1744">
        <v>705</v>
      </c>
      <c r="B1744">
        <v>12</v>
      </c>
      <c r="C1744" t="s">
        <v>267</v>
      </c>
      <c r="D1744" t="s">
        <v>1163</v>
      </c>
      <c r="E1744" s="11">
        <v>15</v>
      </c>
      <c r="F1744" s="11">
        <v>26</v>
      </c>
      <c r="G1744">
        <v>2</v>
      </c>
      <c r="H1744">
        <v>8</v>
      </c>
      <c r="I1744" t="s">
        <v>1144</v>
      </c>
      <c r="J1744" s="11">
        <f t="shared" si="81"/>
        <v>22</v>
      </c>
      <c r="K1744" s="11">
        <f t="shared" si="82"/>
        <v>52</v>
      </c>
      <c r="L1744" s="3">
        <f t="shared" si="83"/>
        <v>0.73333333333333339</v>
      </c>
    </row>
    <row r="1745" spans="1:12" x14ac:dyDescent="0.25">
      <c r="A1745">
        <v>706</v>
      </c>
      <c r="B1745">
        <v>20</v>
      </c>
      <c r="C1745" t="s">
        <v>128</v>
      </c>
      <c r="D1745" t="s">
        <v>1162</v>
      </c>
      <c r="E1745" s="11">
        <v>10</v>
      </c>
      <c r="F1745" s="11">
        <v>18</v>
      </c>
      <c r="G1745">
        <v>3</v>
      </c>
      <c r="H1745">
        <v>33</v>
      </c>
      <c r="I1745" t="s">
        <v>1146</v>
      </c>
      <c r="J1745" s="11">
        <f t="shared" si="81"/>
        <v>24</v>
      </c>
      <c r="K1745" s="11">
        <f t="shared" si="82"/>
        <v>54</v>
      </c>
      <c r="L1745" s="3">
        <f t="shared" si="83"/>
        <v>0.8</v>
      </c>
    </row>
    <row r="1746" spans="1:12" x14ac:dyDescent="0.25">
      <c r="A1746">
        <v>707</v>
      </c>
      <c r="B1746">
        <v>15</v>
      </c>
      <c r="C1746" t="s">
        <v>425</v>
      </c>
      <c r="D1746" t="s">
        <v>1156</v>
      </c>
      <c r="E1746" s="11">
        <v>19</v>
      </c>
      <c r="F1746" s="11">
        <v>32</v>
      </c>
      <c r="G1746">
        <v>1</v>
      </c>
      <c r="H1746">
        <v>31</v>
      </c>
      <c r="I1746" t="s">
        <v>1144</v>
      </c>
      <c r="J1746" s="11">
        <f t="shared" si="81"/>
        <v>13</v>
      </c>
      <c r="K1746" s="11">
        <f t="shared" si="82"/>
        <v>32</v>
      </c>
      <c r="L1746" s="3">
        <f t="shared" si="83"/>
        <v>0.68421052631578938</v>
      </c>
    </row>
    <row r="1747" spans="1:12" x14ac:dyDescent="0.25">
      <c r="A1747">
        <v>707</v>
      </c>
      <c r="B1747">
        <v>15</v>
      </c>
      <c r="C1747" t="s">
        <v>113</v>
      </c>
      <c r="D1747" t="s">
        <v>1161</v>
      </c>
      <c r="E1747" s="11">
        <v>13</v>
      </c>
      <c r="F1747" s="11">
        <v>21</v>
      </c>
      <c r="G1747">
        <v>1</v>
      </c>
      <c r="H1747">
        <v>42</v>
      </c>
      <c r="I1747" t="s">
        <v>1146</v>
      </c>
      <c r="J1747" s="11">
        <f t="shared" si="81"/>
        <v>8</v>
      </c>
      <c r="K1747" s="11">
        <f t="shared" si="82"/>
        <v>21</v>
      </c>
      <c r="L1747" s="3">
        <f t="shared" si="83"/>
        <v>0.61538461538461542</v>
      </c>
    </row>
    <row r="1748" spans="1:12" x14ac:dyDescent="0.25">
      <c r="A1748">
        <v>707</v>
      </c>
      <c r="B1748">
        <v>15</v>
      </c>
      <c r="C1748" t="s">
        <v>111</v>
      </c>
      <c r="D1748" t="s">
        <v>1145</v>
      </c>
      <c r="E1748" s="11">
        <v>18</v>
      </c>
      <c r="F1748" s="11">
        <v>30</v>
      </c>
      <c r="G1748">
        <v>2</v>
      </c>
      <c r="H1748">
        <v>53</v>
      </c>
      <c r="I1748" t="s">
        <v>1144</v>
      </c>
      <c r="J1748" s="11">
        <f t="shared" si="81"/>
        <v>24</v>
      </c>
      <c r="K1748" s="11">
        <f t="shared" si="82"/>
        <v>60</v>
      </c>
      <c r="L1748" s="3">
        <f t="shared" si="83"/>
        <v>0.66666666666666674</v>
      </c>
    </row>
    <row r="1749" spans="1:12" x14ac:dyDescent="0.25">
      <c r="A1749">
        <v>707</v>
      </c>
      <c r="B1749">
        <v>15</v>
      </c>
      <c r="C1749" t="s">
        <v>117</v>
      </c>
      <c r="D1749" t="s">
        <v>1150</v>
      </c>
      <c r="E1749" s="11">
        <v>22</v>
      </c>
      <c r="F1749" s="11">
        <v>36</v>
      </c>
      <c r="G1749">
        <v>2</v>
      </c>
      <c r="H1749">
        <v>11</v>
      </c>
      <c r="I1749" t="s">
        <v>1144</v>
      </c>
      <c r="J1749" s="11">
        <f t="shared" si="81"/>
        <v>28</v>
      </c>
      <c r="K1749" s="11">
        <f t="shared" si="82"/>
        <v>72</v>
      </c>
      <c r="L1749" s="3">
        <f t="shared" si="83"/>
        <v>0.63636363636363646</v>
      </c>
    </row>
    <row r="1750" spans="1:12" x14ac:dyDescent="0.25">
      <c r="A1750">
        <v>708</v>
      </c>
      <c r="B1750">
        <v>5</v>
      </c>
      <c r="C1750" t="s">
        <v>181</v>
      </c>
      <c r="D1750" t="s">
        <v>1148</v>
      </c>
      <c r="E1750" s="11">
        <v>16</v>
      </c>
      <c r="F1750" s="11">
        <v>27</v>
      </c>
      <c r="G1750">
        <v>2</v>
      </c>
      <c r="H1750">
        <v>24</v>
      </c>
      <c r="I1750" t="s">
        <v>1146</v>
      </c>
      <c r="J1750" s="11">
        <f t="shared" si="81"/>
        <v>22</v>
      </c>
      <c r="K1750" s="11">
        <f t="shared" si="82"/>
        <v>54</v>
      </c>
      <c r="L1750" s="3">
        <f t="shared" si="83"/>
        <v>0.6875</v>
      </c>
    </row>
    <row r="1751" spans="1:12" x14ac:dyDescent="0.25">
      <c r="A1751">
        <v>709</v>
      </c>
      <c r="B1751">
        <v>8</v>
      </c>
      <c r="C1751" t="s">
        <v>113</v>
      </c>
      <c r="D1751" t="s">
        <v>1161</v>
      </c>
      <c r="E1751" s="11">
        <v>13</v>
      </c>
      <c r="F1751" s="11">
        <v>21</v>
      </c>
      <c r="G1751">
        <v>2</v>
      </c>
      <c r="H1751">
        <v>7</v>
      </c>
      <c r="I1751" t="s">
        <v>1144</v>
      </c>
      <c r="J1751" s="11">
        <f t="shared" si="81"/>
        <v>16</v>
      </c>
      <c r="K1751" s="11">
        <f t="shared" si="82"/>
        <v>42</v>
      </c>
      <c r="L1751" s="3">
        <f t="shared" si="83"/>
        <v>0.61538461538461542</v>
      </c>
    </row>
    <row r="1752" spans="1:12" x14ac:dyDescent="0.25">
      <c r="A1752">
        <v>709</v>
      </c>
      <c r="B1752">
        <v>8</v>
      </c>
      <c r="C1752" t="s">
        <v>44</v>
      </c>
      <c r="D1752" t="s">
        <v>1155</v>
      </c>
      <c r="E1752" s="11">
        <v>21</v>
      </c>
      <c r="F1752" s="11">
        <v>35</v>
      </c>
      <c r="G1752">
        <v>1</v>
      </c>
      <c r="H1752">
        <v>33</v>
      </c>
      <c r="I1752" t="s">
        <v>1146</v>
      </c>
      <c r="J1752" s="11">
        <f t="shared" si="81"/>
        <v>14</v>
      </c>
      <c r="K1752" s="11">
        <f t="shared" si="82"/>
        <v>35</v>
      </c>
      <c r="L1752" s="3">
        <f t="shared" si="83"/>
        <v>0.66666666666666674</v>
      </c>
    </row>
    <row r="1753" spans="1:12" x14ac:dyDescent="0.25">
      <c r="A1753">
        <v>709</v>
      </c>
      <c r="B1753">
        <v>8</v>
      </c>
      <c r="C1753" t="s">
        <v>450</v>
      </c>
      <c r="D1753" t="s">
        <v>1152</v>
      </c>
      <c r="E1753" s="11">
        <v>20</v>
      </c>
      <c r="F1753" s="11">
        <v>33</v>
      </c>
      <c r="G1753">
        <v>2</v>
      </c>
      <c r="H1753">
        <v>27</v>
      </c>
      <c r="I1753" t="s">
        <v>1146</v>
      </c>
      <c r="J1753" s="11">
        <f t="shared" si="81"/>
        <v>26</v>
      </c>
      <c r="K1753" s="11">
        <f t="shared" si="82"/>
        <v>66</v>
      </c>
      <c r="L1753" s="3">
        <f t="shared" si="83"/>
        <v>0.64999999999999991</v>
      </c>
    </row>
    <row r="1754" spans="1:12" x14ac:dyDescent="0.25">
      <c r="A1754">
        <v>709</v>
      </c>
      <c r="B1754">
        <v>8</v>
      </c>
      <c r="C1754" t="s">
        <v>206</v>
      </c>
      <c r="D1754" t="s">
        <v>1164</v>
      </c>
      <c r="E1754" s="11">
        <v>15</v>
      </c>
      <c r="F1754" s="11">
        <v>25</v>
      </c>
      <c r="G1754">
        <v>2</v>
      </c>
      <c r="H1754">
        <v>31</v>
      </c>
      <c r="I1754" t="s">
        <v>1144</v>
      </c>
      <c r="J1754" s="11">
        <f t="shared" si="81"/>
        <v>20</v>
      </c>
      <c r="K1754" s="11">
        <f t="shared" si="82"/>
        <v>50</v>
      </c>
      <c r="L1754" s="3">
        <f t="shared" si="83"/>
        <v>0.66666666666666674</v>
      </c>
    </row>
    <row r="1755" spans="1:12" x14ac:dyDescent="0.25">
      <c r="A1755">
        <v>710</v>
      </c>
      <c r="B1755">
        <v>18</v>
      </c>
      <c r="C1755" t="s">
        <v>252</v>
      </c>
      <c r="D1755" t="s">
        <v>1159</v>
      </c>
      <c r="E1755" s="11">
        <v>12</v>
      </c>
      <c r="F1755" s="11">
        <v>20</v>
      </c>
      <c r="G1755">
        <v>2</v>
      </c>
      <c r="H1755">
        <v>32</v>
      </c>
      <c r="I1755" t="s">
        <v>1144</v>
      </c>
      <c r="J1755" s="11">
        <f t="shared" si="81"/>
        <v>16</v>
      </c>
      <c r="K1755" s="11">
        <f t="shared" si="82"/>
        <v>40</v>
      </c>
      <c r="L1755" s="3">
        <f t="shared" si="83"/>
        <v>0.66666666666666674</v>
      </c>
    </row>
    <row r="1756" spans="1:12" x14ac:dyDescent="0.25">
      <c r="A1756">
        <v>710</v>
      </c>
      <c r="B1756">
        <v>18</v>
      </c>
      <c r="C1756" t="s">
        <v>191</v>
      </c>
      <c r="D1756" t="s">
        <v>1154</v>
      </c>
      <c r="E1756" s="11">
        <v>11</v>
      </c>
      <c r="F1756" s="11">
        <v>19</v>
      </c>
      <c r="G1756">
        <v>3</v>
      </c>
      <c r="H1756">
        <v>45</v>
      </c>
      <c r="I1756" t="s">
        <v>1146</v>
      </c>
      <c r="J1756" s="11">
        <f t="shared" si="81"/>
        <v>24</v>
      </c>
      <c r="K1756" s="11">
        <f t="shared" si="82"/>
        <v>57</v>
      </c>
      <c r="L1756" s="3">
        <f t="shared" si="83"/>
        <v>0.72727272727272729</v>
      </c>
    </row>
    <row r="1757" spans="1:12" x14ac:dyDescent="0.25">
      <c r="A1757">
        <v>710</v>
      </c>
      <c r="B1757">
        <v>18</v>
      </c>
      <c r="C1757" t="s">
        <v>128</v>
      </c>
      <c r="D1757" t="s">
        <v>1162</v>
      </c>
      <c r="E1757" s="11">
        <v>10</v>
      </c>
      <c r="F1757" s="11">
        <v>18</v>
      </c>
      <c r="G1757">
        <v>1</v>
      </c>
      <c r="H1757">
        <v>20</v>
      </c>
      <c r="I1757" t="s">
        <v>1146</v>
      </c>
      <c r="J1757" s="11">
        <f t="shared" si="81"/>
        <v>8</v>
      </c>
      <c r="K1757" s="11">
        <f t="shared" si="82"/>
        <v>18</v>
      </c>
      <c r="L1757" s="3">
        <f t="shared" si="83"/>
        <v>0.8</v>
      </c>
    </row>
    <row r="1758" spans="1:12" x14ac:dyDescent="0.25">
      <c r="A1758">
        <v>710</v>
      </c>
      <c r="B1758">
        <v>18</v>
      </c>
      <c r="C1758" t="s">
        <v>342</v>
      </c>
      <c r="D1758" t="s">
        <v>1160</v>
      </c>
      <c r="E1758" s="11">
        <v>14</v>
      </c>
      <c r="F1758" s="11">
        <v>23</v>
      </c>
      <c r="G1758">
        <v>1</v>
      </c>
      <c r="H1758">
        <v>43</v>
      </c>
      <c r="I1758" t="s">
        <v>1146</v>
      </c>
      <c r="J1758" s="11">
        <f t="shared" si="81"/>
        <v>9</v>
      </c>
      <c r="K1758" s="11">
        <f t="shared" si="82"/>
        <v>23</v>
      </c>
      <c r="L1758" s="3">
        <f t="shared" si="83"/>
        <v>0.64285714285714279</v>
      </c>
    </row>
    <row r="1759" spans="1:12" x14ac:dyDescent="0.25">
      <c r="A1759">
        <v>711</v>
      </c>
      <c r="B1759">
        <v>20</v>
      </c>
      <c r="C1759" t="s">
        <v>88</v>
      </c>
      <c r="D1759" t="s">
        <v>1158</v>
      </c>
      <c r="E1759" s="11">
        <v>20</v>
      </c>
      <c r="F1759" s="11">
        <v>34</v>
      </c>
      <c r="G1759">
        <v>3</v>
      </c>
      <c r="H1759">
        <v>43</v>
      </c>
      <c r="I1759" t="s">
        <v>1144</v>
      </c>
      <c r="J1759" s="11">
        <f t="shared" si="81"/>
        <v>42</v>
      </c>
      <c r="K1759" s="11">
        <f t="shared" si="82"/>
        <v>102</v>
      </c>
      <c r="L1759" s="3">
        <f t="shared" si="83"/>
        <v>0.7</v>
      </c>
    </row>
    <row r="1760" spans="1:12" x14ac:dyDescent="0.25">
      <c r="A1760">
        <v>711</v>
      </c>
      <c r="B1760">
        <v>20</v>
      </c>
      <c r="C1760" t="s">
        <v>425</v>
      </c>
      <c r="D1760" t="s">
        <v>1156</v>
      </c>
      <c r="E1760" s="11">
        <v>19</v>
      </c>
      <c r="F1760" s="11">
        <v>32</v>
      </c>
      <c r="G1760">
        <v>2</v>
      </c>
      <c r="H1760">
        <v>16</v>
      </c>
      <c r="I1760" t="s">
        <v>1146</v>
      </c>
      <c r="J1760" s="11">
        <f t="shared" si="81"/>
        <v>26</v>
      </c>
      <c r="K1760" s="11">
        <f t="shared" si="82"/>
        <v>64</v>
      </c>
      <c r="L1760" s="3">
        <f t="shared" si="83"/>
        <v>0.68421052631578938</v>
      </c>
    </row>
    <row r="1761" spans="1:12" x14ac:dyDescent="0.25">
      <c r="A1761">
        <v>712</v>
      </c>
      <c r="B1761">
        <v>10</v>
      </c>
      <c r="C1761" t="s">
        <v>270</v>
      </c>
      <c r="D1761" t="s">
        <v>1143</v>
      </c>
      <c r="E1761" s="11">
        <v>14</v>
      </c>
      <c r="F1761" s="11">
        <v>24</v>
      </c>
      <c r="G1761">
        <v>2</v>
      </c>
      <c r="H1761">
        <v>49</v>
      </c>
      <c r="I1761" t="s">
        <v>1144</v>
      </c>
      <c r="J1761" s="11">
        <f t="shared" si="81"/>
        <v>20</v>
      </c>
      <c r="K1761" s="11">
        <f t="shared" si="82"/>
        <v>48</v>
      </c>
      <c r="L1761" s="3">
        <f t="shared" si="83"/>
        <v>0.71428571428571419</v>
      </c>
    </row>
    <row r="1762" spans="1:12" x14ac:dyDescent="0.25">
      <c r="A1762">
        <v>713</v>
      </c>
      <c r="B1762">
        <v>6</v>
      </c>
      <c r="C1762" t="s">
        <v>450</v>
      </c>
      <c r="D1762" t="s">
        <v>1152</v>
      </c>
      <c r="E1762" s="11">
        <v>20</v>
      </c>
      <c r="F1762" s="11">
        <v>33</v>
      </c>
      <c r="G1762">
        <v>3</v>
      </c>
      <c r="H1762">
        <v>41</v>
      </c>
      <c r="I1762" t="s">
        <v>1146</v>
      </c>
      <c r="J1762" s="11">
        <f t="shared" si="81"/>
        <v>39</v>
      </c>
      <c r="K1762" s="11">
        <f t="shared" si="82"/>
        <v>99</v>
      </c>
      <c r="L1762" s="3">
        <f t="shared" si="83"/>
        <v>0.64999999999999991</v>
      </c>
    </row>
    <row r="1763" spans="1:12" x14ac:dyDescent="0.25">
      <c r="A1763">
        <v>713</v>
      </c>
      <c r="B1763">
        <v>6</v>
      </c>
      <c r="C1763" t="s">
        <v>62</v>
      </c>
      <c r="D1763" t="s">
        <v>1151</v>
      </c>
      <c r="E1763" s="11">
        <v>17</v>
      </c>
      <c r="F1763" s="11">
        <v>29</v>
      </c>
      <c r="G1763">
        <v>3</v>
      </c>
      <c r="H1763">
        <v>14</v>
      </c>
      <c r="I1763" t="s">
        <v>1146</v>
      </c>
      <c r="J1763" s="11">
        <f t="shared" si="81"/>
        <v>36</v>
      </c>
      <c r="K1763" s="11">
        <f t="shared" si="82"/>
        <v>87</v>
      </c>
      <c r="L1763" s="3">
        <f t="shared" si="83"/>
        <v>0.70588235294117641</v>
      </c>
    </row>
    <row r="1764" spans="1:12" x14ac:dyDescent="0.25">
      <c r="A1764">
        <v>713</v>
      </c>
      <c r="B1764">
        <v>6</v>
      </c>
      <c r="C1764" t="s">
        <v>425</v>
      </c>
      <c r="D1764" t="s">
        <v>1156</v>
      </c>
      <c r="E1764" s="11">
        <v>19</v>
      </c>
      <c r="F1764" s="11">
        <v>32</v>
      </c>
      <c r="G1764">
        <v>3</v>
      </c>
      <c r="H1764">
        <v>45</v>
      </c>
      <c r="I1764" t="s">
        <v>1144</v>
      </c>
      <c r="J1764" s="11">
        <f t="shared" si="81"/>
        <v>39</v>
      </c>
      <c r="K1764" s="11">
        <f t="shared" si="82"/>
        <v>96</v>
      </c>
      <c r="L1764" s="3">
        <f t="shared" si="83"/>
        <v>0.68421052631578938</v>
      </c>
    </row>
    <row r="1765" spans="1:12" x14ac:dyDescent="0.25">
      <c r="A1765">
        <v>713</v>
      </c>
      <c r="B1765">
        <v>6</v>
      </c>
      <c r="C1765" t="s">
        <v>267</v>
      </c>
      <c r="D1765" t="s">
        <v>1163</v>
      </c>
      <c r="E1765" s="11">
        <v>15</v>
      </c>
      <c r="F1765" s="11">
        <v>26</v>
      </c>
      <c r="G1765">
        <v>3</v>
      </c>
      <c r="H1765">
        <v>25</v>
      </c>
      <c r="I1765" t="s">
        <v>1144</v>
      </c>
      <c r="J1765" s="11">
        <f t="shared" si="81"/>
        <v>33</v>
      </c>
      <c r="K1765" s="11">
        <f t="shared" si="82"/>
        <v>78</v>
      </c>
      <c r="L1765" s="3">
        <f t="shared" si="83"/>
        <v>0.73333333333333339</v>
      </c>
    </row>
    <row r="1766" spans="1:12" x14ac:dyDescent="0.25">
      <c r="A1766">
        <v>714</v>
      </c>
      <c r="B1766">
        <v>19</v>
      </c>
      <c r="C1766" t="s">
        <v>88</v>
      </c>
      <c r="D1766" t="s">
        <v>1158</v>
      </c>
      <c r="E1766" s="11">
        <v>20</v>
      </c>
      <c r="F1766" s="11">
        <v>34</v>
      </c>
      <c r="G1766">
        <v>3</v>
      </c>
      <c r="H1766">
        <v>17</v>
      </c>
      <c r="I1766" t="s">
        <v>1146</v>
      </c>
      <c r="J1766" s="11">
        <f t="shared" si="81"/>
        <v>42</v>
      </c>
      <c r="K1766" s="11">
        <f t="shared" si="82"/>
        <v>102</v>
      </c>
      <c r="L1766" s="3">
        <f t="shared" si="83"/>
        <v>0.7</v>
      </c>
    </row>
    <row r="1767" spans="1:12" x14ac:dyDescent="0.25">
      <c r="A1767">
        <v>714</v>
      </c>
      <c r="B1767">
        <v>19</v>
      </c>
      <c r="C1767" t="s">
        <v>111</v>
      </c>
      <c r="D1767" t="s">
        <v>1145</v>
      </c>
      <c r="E1767" s="11">
        <v>18</v>
      </c>
      <c r="F1767" s="11">
        <v>30</v>
      </c>
      <c r="G1767">
        <v>3</v>
      </c>
      <c r="H1767">
        <v>17</v>
      </c>
      <c r="I1767" t="s">
        <v>1146</v>
      </c>
      <c r="J1767" s="11">
        <f t="shared" si="81"/>
        <v>36</v>
      </c>
      <c r="K1767" s="11">
        <f t="shared" si="82"/>
        <v>90</v>
      </c>
      <c r="L1767" s="3">
        <f t="shared" si="83"/>
        <v>0.66666666666666674</v>
      </c>
    </row>
    <row r="1768" spans="1:12" x14ac:dyDescent="0.25">
      <c r="A1768">
        <v>714</v>
      </c>
      <c r="B1768">
        <v>19</v>
      </c>
      <c r="C1768" t="s">
        <v>450</v>
      </c>
      <c r="D1768" t="s">
        <v>1152</v>
      </c>
      <c r="E1768" s="11">
        <v>20</v>
      </c>
      <c r="F1768" s="11">
        <v>33</v>
      </c>
      <c r="G1768">
        <v>1</v>
      </c>
      <c r="H1768">
        <v>29</v>
      </c>
      <c r="I1768" t="s">
        <v>1146</v>
      </c>
      <c r="J1768" s="11">
        <f t="shared" si="81"/>
        <v>13</v>
      </c>
      <c r="K1768" s="11">
        <f t="shared" si="82"/>
        <v>33</v>
      </c>
      <c r="L1768" s="3">
        <f t="shared" si="83"/>
        <v>0.64999999999999991</v>
      </c>
    </row>
    <row r="1769" spans="1:12" x14ac:dyDescent="0.25">
      <c r="A1769">
        <v>715</v>
      </c>
      <c r="B1769">
        <v>12</v>
      </c>
      <c r="C1769" t="s">
        <v>111</v>
      </c>
      <c r="D1769" t="s">
        <v>1145</v>
      </c>
      <c r="E1769" s="11">
        <v>18</v>
      </c>
      <c r="F1769" s="11">
        <v>30</v>
      </c>
      <c r="G1769">
        <v>3</v>
      </c>
      <c r="H1769">
        <v>35</v>
      </c>
      <c r="I1769" t="s">
        <v>1144</v>
      </c>
      <c r="J1769" s="11">
        <f t="shared" si="81"/>
        <v>36</v>
      </c>
      <c r="K1769" s="11">
        <f t="shared" si="82"/>
        <v>90</v>
      </c>
      <c r="L1769" s="3">
        <f t="shared" si="83"/>
        <v>0.66666666666666674</v>
      </c>
    </row>
    <row r="1770" spans="1:12" x14ac:dyDescent="0.25">
      <c r="A1770">
        <v>715</v>
      </c>
      <c r="B1770">
        <v>12</v>
      </c>
      <c r="C1770" t="s">
        <v>181</v>
      </c>
      <c r="D1770" t="s">
        <v>1148</v>
      </c>
      <c r="E1770" s="11">
        <v>16</v>
      </c>
      <c r="F1770" s="11">
        <v>27</v>
      </c>
      <c r="G1770">
        <v>1</v>
      </c>
      <c r="H1770">
        <v>14</v>
      </c>
      <c r="I1770" t="s">
        <v>1144</v>
      </c>
      <c r="J1770" s="11">
        <f t="shared" si="81"/>
        <v>11</v>
      </c>
      <c r="K1770" s="11">
        <f t="shared" si="82"/>
        <v>27</v>
      </c>
      <c r="L1770" s="3">
        <f t="shared" si="83"/>
        <v>0.6875</v>
      </c>
    </row>
    <row r="1771" spans="1:12" x14ac:dyDescent="0.25">
      <c r="A1771">
        <v>715</v>
      </c>
      <c r="B1771">
        <v>12</v>
      </c>
      <c r="C1771" t="s">
        <v>206</v>
      </c>
      <c r="D1771" t="s">
        <v>1164</v>
      </c>
      <c r="E1771" s="11">
        <v>15</v>
      </c>
      <c r="F1771" s="11">
        <v>25</v>
      </c>
      <c r="G1771">
        <v>3</v>
      </c>
      <c r="H1771">
        <v>38</v>
      </c>
      <c r="I1771" t="s">
        <v>1144</v>
      </c>
      <c r="J1771" s="11">
        <f t="shared" si="81"/>
        <v>30</v>
      </c>
      <c r="K1771" s="11">
        <f t="shared" si="82"/>
        <v>75</v>
      </c>
      <c r="L1771" s="3">
        <f t="shared" si="83"/>
        <v>0.66666666666666674</v>
      </c>
    </row>
    <row r="1772" spans="1:12" x14ac:dyDescent="0.25">
      <c r="A1772">
        <v>715</v>
      </c>
      <c r="B1772">
        <v>12</v>
      </c>
      <c r="C1772" t="s">
        <v>128</v>
      </c>
      <c r="D1772" t="s">
        <v>1162</v>
      </c>
      <c r="E1772" s="11">
        <v>10</v>
      </c>
      <c r="F1772" s="11">
        <v>18</v>
      </c>
      <c r="G1772">
        <v>3</v>
      </c>
      <c r="H1772">
        <v>49</v>
      </c>
      <c r="I1772" t="s">
        <v>1146</v>
      </c>
      <c r="J1772" s="11">
        <f t="shared" si="81"/>
        <v>24</v>
      </c>
      <c r="K1772" s="11">
        <f t="shared" si="82"/>
        <v>54</v>
      </c>
      <c r="L1772" s="3">
        <f t="shared" si="83"/>
        <v>0.8</v>
      </c>
    </row>
    <row r="1773" spans="1:12" x14ac:dyDescent="0.25">
      <c r="A1773">
        <v>716</v>
      </c>
      <c r="B1773">
        <v>12</v>
      </c>
      <c r="C1773" t="s">
        <v>113</v>
      </c>
      <c r="D1773" t="s">
        <v>1161</v>
      </c>
      <c r="E1773" s="11">
        <v>13</v>
      </c>
      <c r="F1773" s="11">
        <v>21</v>
      </c>
      <c r="G1773">
        <v>3</v>
      </c>
      <c r="H1773">
        <v>12</v>
      </c>
      <c r="I1773" t="s">
        <v>1144</v>
      </c>
      <c r="J1773" s="11">
        <f t="shared" si="81"/>
        <v>24</v>
      </c>
      <c r="K1773" s="11">
        <f t="shared" si="82"/>
        <v>63</v>
      </c>
      <c r="L1773" s="3">
        <f t="shared" si="83"/>
        <v>0.61538461538461542</v>
      </c>
    </row>
    <row r="1774" spans="1:12" x14ac:dyDescent="0.25">
      <c r="A1774">
        <v>716</v>
      </c>
      <c r="B1774">
        <v>12</v>
      </c>
      <c r="C1774" t="s">
        <v>206</v>
      </c>
      <c r="D1774" t="s">
        <v>1164</v>
      </c>
      <c r="E1774" s="11">
        <v>15</v>
      </c>
      <c r="F1774" s="11">
        <v>25</v>
      </c>
      <c r="G1774">
        <v>3</v>
      </c>
      <c r="H1774">
        <v>48</v>
      </c>
      <c r="I1774" t="s">
        <v>1144</v>
      </c>
      <c r="J1774" s="11">
        <f t="shared" si="81"/>
        <v>30</v>
      </c>
      <c r="K1774" s="11">
        <f t="shared" si="82"/>
        <v>75</v>
      </c>
      <c r="L1774" s="3">
        <f t="shared" si="83"/>
        <v>0.66666666666666674</v>
      </c>
    </row>
    <row r="1775" spans="1:12" x14ac:dyDescent="0.25">
      <c r="A1775">
        <v>716</v>
      </c>
      <c r="B1775">
        <v>12</v>
      </c>
      <c r="C1775" t="s">
        <v>197</v>
      </c>
      <c r="D1775" t="s">
        <v>1147</v>
      </c>
      <c r="E1775" s="11">
        <v>19</v>
      </c>
      <c r="F1775" s="11">
        <v>31</v>
      </c>
      <c r="G1775">
        <v>3</v>
      </c>
      <c r="H1775">
        <v>30</v>
      </c>
      <c r="I1775" t="s">
        <v>1146</v>
      </c>
      <c r="J1775" s="11">
        <f t="shared" si="81"/>
        <v>36</v>
      </c>
      <c r="K1775" s="11">
        <f t="shared" si="82"/>
        <v>93</v>
      </c>
      <c r="L1775" s="3">
        <f t="shared" si="83"/>
        <v>0.63157894736842102</v>
      </c>
    </row>
    <row r="1776" spans="1:12" x14ac:dyDescent="0.25">
      <c r="A1776">
        <v>717</v>
      </c>
      <c r="B1776">
        <v>8</v>
      </c>
      <c r="C1776" t="s">
        <v>346</v>
      </c>
      <c r="D1776" t="s">
        <v>1157</v>
      </c>
      <c r="E1776" s="11">
        <v>13</v>
      </c>
      <c r="F1776" s="11">
        <v>22</v>
      </c>
      <c r="G1776">
        <v>2</v>
      </c>
      <c r="H1776">
        <v>23</v>
      </c>
      <c r="I1776" t="s">
        <v>1146</v>
      </c>
      <c r="J1776" s="11">
        <f t="shared" si="81"/>
        <v>18</v>
      </c>
      <c r="K1776" s="11">
        <f t="shared" si="82"/>
        <v>44</v>
      </c>
      <c r="L1776" s="3">
        <f t="shared" si="83"/>
        <v>0.69230769230769229</v>
      </c>
    </row>
    <row r="1777" spans="1:12" x14ac:dyDescent="0.25">
      <c r="A1777">
        <v>717</v>
      </c>
      <c r="B1777">
        <v>8</v>
      </c>
      <c r="C1777" t="s">
        <v>111</v>
      </c>
      <c r="D1777" t="s">
        <v>1145</v>
      </c>
      <c r="E1777" s="11">
        <v>18</v>
      </c>
      <c r="F1777" s="11">
        <v>30</v>
      </c>
      <c r="G1777">
        <v>1</v>
      </c>
      <c r="H1777">
        <v>36</v>
      </c>
      <c r="I1777" t="s">
        <v>1146</v>
      </c>
      <c r="J1777" s="11">
        <f t="shared" si="81"/>
        <v>12</v>
      </c>
      <c r="K1777" s="11">
        <f t="shared" si="82"/>
        <v>30</v>
      </c>
      <c r="L1777" s="3">
        <f t="shared" si="83"/>
        <v>0.66666666666666674</v>
      </c>
    </row>
    <row r="1778" spans="1:12" x14ac:dyDescent="0.25">
      <c r="A1778">
        <v>717</v>
      </c>
      <c r="B1778">
        <v>8</v>
      </c>
      <c r="C1778" t="s">
        <v>181</v>
      </c>
      <c r="D1778" t="s">
        <v>1148</v>
      </c>
      <c r="E1778" s="11">
        <v>16</v>
      </c>
      <c r="F1778" s="11">
        <v>27</v>
      </c>
      <c r="G1778">
        <v>3</v>
      </c>
      <c r="H1778">
        <v>13</v>
      </c>
      <c r="I1778" t="s">
        <v>1146</v>
      </c>
      <c r="J1778" s="11">
        <f t="shared" si="81"/>
        <v>33</v>
      </c>
      <c r="K1778" s="11">
        <f t="shared" si="82"/>
        <v>81</v>
      </c>
      <c r="L1778" s="3">
        <f t="shared" si="83"/>
        <v>0.6875</v>
      </c>
    </row>
    <row r="1779" spans="1:12" x14ac:dyDescent="0.25">
      <c r="A1779">
        <v>718</v>
      </c>
      <c r="B1779">
        <v>7</v>
      </c>
      <c r="C1779" t="s">
        <v>252</v>
      </c>
      <c r="D1779" t="s">
        <v>1159</v>
      </c>
      <c r="E1779" s="11">
        <v>12</v>
      </c>
      <c r="F1779" s="11">
        <v>20</v>
      </c>
      <c r="G1779">
        <v>1</v>
      </c>
      <c r="H1779">
        <v>58</v>
      </c>
      <c r="I1779" t="s">
        <v>1146</v>
      </c>
      <c r="J1779" s="11">
        <f t="shared" si="81"/>
        <v>8</v>
      </c>
      <c r="K1779" s="11">
        <f t="shared" si="82"/>
        <v>20</v>
      </c>
      <c r="L1779" s="3">
        <f t="shared" si="83"/>
        <v>0.66666666666666674</v>
      </c>
    </row>
    <row r="1780" spans="1:12" x14ac:dyDescent="0.25">
      <c r="A1780">
        <v>719</v>
      </c>
      <c r="B1780">
        <v>16</v>
      </c>
      <c r="C1780" t="s">
        <v>76</v>
      </c>
      <c r="D1780" t="s">
        <v>1149</v>
      </c>
      <c r="E1780" s="11">
        <v>25</v>
      </c>
      <c r="F1780" s="11">
        <v>40</v>
      </c>
      <c r="G1780">
        <v>1</v>
      </c>
      <c r="H1780">
        <v>15</v>
      </c>
      <c r="I1780" t="s">
        <v>1144</v>
      </c>
      <c r="J1780" s="11">
        <f t="shared" si="81"/>
        <v>15</v>
      </c>
      <c r="K1780" s="11">
        <f t="shared" si="82"/>
        <v>40</v>
      </c>
      <c r="L1780" s="3">
        <f t="shared" si="83"/>
        <v>0.60000000000000009</v>
      </c>
    </row>
    <row r="1781" spans="1:12" x14ac:dyDescent="0.25">
      <c r="A1781">
        <v>719</v>
      </c>
      <c r="B1781">
        <v>16</v>
      </c>
      <c r="C1781" t="s">
        <v>191</v>
      </c>
      <c r="D1781" t="s">
        <v>1154</v>
      </c>
      <c r="E1781" s="11">
        <v>11</v>
      </c>
      <c r="F1781" s="11">
        <v>19</v>
      </c>
      <c r="G1781">
        <v>2</v>
      </c>
      <c r="H1781">
        <v>34</v>
      </c>
      <c r="I1781" t="s">
        <v>1144</v>
      </c>
      <c r="J1781" s="11">
        <f t="shared" si="81"/>
        <v>16</v>
      </c>
      <c r="K1781" s="11">
        <f t="shared" si="82"/>
        <v>38</v>
      </c>
      <c r="L1781" s="3">
        <f t="shared" si="83"/>
        <v>0.72727272727272729</v>
      </c>
    </row>
    <row r="1782" spans="1:12" x14ac:dyDescent="0.25">
      <c r="A1782">
        <v>719</v>
      </c>
      <c r="B1782">
        <v>16</v>
      </c>
      <c r="C1782" t="s">
        <v>62</v>
      </c>
      <c r="D1782" t="s">
        <v>1151</v>
      </c>
      <c r="E1782" s="11">
        <v>17</v>
      </c>
      <c r="F1782" s="11">
        <v>29</v>
      </c>
      <c r="G1782">
        <v>1</v>
      </c>
      <c r="H1782">
        <v>21</v>
      </c>
      <c r="I1782" t="s">
        <v>1144</v>
      </c>
      <c r="J1782" s="11">
        <f t="shared" si="81"/>
        <v>12</v>
      </c>
      <c r="K1782" s="11">
        <f t="shared" si="82"/>
        <v>29</v>
      </c>
      <c r="L1782" s="3">
        <f t="shared" si="83"/>
        <v>0.70588235294117641</v>
      </c>
    </row>
    <row r="1783" spans="1:12" x14ac:dyDescent="0.25">
      <c r="A1783">
        <v>720</v>
      </c>
      <c r="B1783">
        <v>4</v>
      </c>
      <c r="C1783" t="s">
        <v>450</v>
      </c>
      <c r="D1783" t="s">
        <v>1152</v>
      </c>
      <c r="E1783" s="11">
        <v>20</v>
      </c>
      <c r="F1783" s="11">
        <v>33</v>
      </c>
      <c r="G1783">
        <v>1</v>
      </c>
      <c r="H1783">
        <v>36</v>
      </c>
      <c r="I1783" t="s">
        <v>1144</v>
      </c>
      <c r="J1783" s="11">
        <f t="shared" si="81"/>
        <v>13</v>
      </c>
      <c r="K1783" s="11">
        <f t="shared" si="82"/>
        <v>33</v>
      </c>
      <c r="L1783" s="3">
        <f t="shared" si="83"/>
        <v>0.64999999999999991</v>
      </c>
    </row>
    <row r="1784" spans="1:12" x14ac:dyDescent="0.25">
      <c r="A1784">
        <v>720</v>
      </c>
      <c r="B1784">
        <v>4</v>
      </c>
      <c r="C1784" t="s">
        <v>62</v>
      </c>
      <c r="D1784" t="s">
        <v>1151</v>
      </c>
      <c r="E1784" s="11">
        <v>17</v>
      </c>
      <c r="F1784" s="11">
        <v>29</v>
      </c>
      <c r="G1784">
        <v>3</v>
      </c>
      <c r="H1784">
        <v>44</v>
      </c>
      <c r="I1784" t="s">
        <v>1146</v>
      </c>
      <c r="J1784" s="11">
        <f t="shared" si="81"/>
        <v>36</v>
      </c>
      <c r="K1784" s="11">
        <f t="shared" si="82"/>
        <v>87</v>
      </c>
      <c r="L1784" s="3">
        <f t="shared" si="83"/>
        <v>0.70588235294117641</v>
      </c>
    </row>
    <row r="1785" spans="1:12" x14ac:dyDescent="0.25">
      <c r="A1785">
        <v>720</v>
      </c>
      <c r="B1785">
        <v>4</v>
      </c>
      <c r="C1785" t="s">
        <v>270</v>
      </c>
      <c r="D1785" t="s">
        <v>1143</v>
      </c>
      <c r="E1785" s="11">
        <v>14</v>
      </c>
      <c r="F1785" s="11">
        <v>24</v>
      </c>
      <c r="G1785">
        <v>2</v>
      </c>
      <c r="H1785">
        <v>53</v>
      </c>
      <c r="I1785" t="s">
        <v>1146</v>
      </c>
      <c r="J1785" s="11">
        <f t="shared" si="81"/>
        <v>20</v>
      </c>
      <c r="K1785" s="11">
        <f t="shared" si="82"/>
        <v>48</v>
      </c>
      <c r="L1785" s="3">
        <f t="shared" si="83"/>
        <v>0.71428571428571419</v>
      </c>
    </row>
    <row r="1786" spans="1:12" x14ac:dyDescent="0.25">
      <c r="A1786">
        <v>721</v>
      </c>
      <c r="B1786">
        <v>6</v>
      </c>
      <c r="C1786" t="s">
        <v>62</v>
      </c>
      <c r="D1786" t="s">
        <v>1151</v>
      </c>
      <c r="E1786" s="11">
        <v>17</v>
      </c>
      <c r="F1786" s="11">
        <v>29</v>
      </c>
      <c r="G1786">
        <v>1</v>
      </c>
      <c r="H1786">
        <v>20</v>
      </c>
      <c r="I1786" t="s">
        <v>1146</v>
      </c>
      <c r="J1786" s="11">
        <f t="shared" si="81"/>
        <v>12</v>
      </c>
      <c r="K1786" s="11">
        <f t="shared" si="82"/>
        <v>29</v>
      </c>
      <c r="L1786" s="3">
        <f t="shared" si="83"/>
        <v>0.70588235294117641</v>
      </c>
    </row>
    <row r="1787" spans="1:12" x14ac:dyDescent="0.25">
      <c r="A1787">
        <v>721</v>
      </c>
      <c r="B1787">
        <v>6</v>
      </c>
      <c r="C1787" t="s">
        <v>117</v>
      </c>
      <c r="D1787" t="s">
        <v>1150</v>
      </c>
      <c r="E1787" s="11">
        <v>22</v>
      </c>
      <c r="F1787" s="11">
        <v>36</v>
      </c>
      <c r="G1787">
        <v>1</v>
      </c>
      <c r="H1787">
        <v>15</v>
      </c>
      <c r="I1787" t="s">
        <v>1146</v>
      </c>
      <c r="J1787" s="11">
        <f t="shared" si="81"/>
        <v>14</v>
      </c>
      <c r="K1787" s="11">
        <f t="shared" si="82"/>
        <v>36</v>
      </c>
      <c r="L1787" s="3">
        <f t="shared" si="83"/>
        <v>0.63636363636363646</v>
      </c>
    </row>
    <row r="1788" spans="1:12" x14ac:dyDescent="0.25">
      <c r="A1788">
        <v>721</v>
      </c>
      <c r="B1788">
        <v>6</v>
      </c>
      <c r="C1788" t="s">
        <v>270</v>
      </c>
      <c r="D1788" t="s">
        <v>1143</v>
      </c>
      <c r="E1788" s="11">
        <v>14</v>
      </c>
      <c r="F1788" s="11">
        <v>24</v>
      </c>
      <c r="G1788">
        <v>3</v>
      </c>
      <c r="H1788">
        <v>44</v>
      </c>
      <c r="I1788" t="s">
        <v>1144</v>
      </c>
      <c r="J1788" s="11">
        <f t="shared" si="81"/>
        <v>30</v>
      </c>
      <c r="K1788" s="11">
        <f t="shared" si="82"/>
        <v>72</v>
      </c>
      <c r="L1788" s="3">
        <f t="shared" si="83"/>
        <v>0.71428571428571419</v>
      </c>
    </row>
    <row r="1789" spans="1:12" x14ac:dyDescent="0.25">
      <c r="A1789">
        <v>721</v>
      </c>
      <c r="B1789">
        <v>6</v>
      </c>
      <c r="C1789" t="s">
        <v>181</v>
      </c>
      <c r="D1789" t="s">
        <v>1148</v>
      </c>
      <c r="E1789" s="11">
        <v>16</v>
      </c>
      <c r="F1789" s="11">
        <v>27</v>
      </c>
      <c r="G1789">
        <v>3</v>
      </c>
      <c r="H1789">
        <v>54</v>
      </c>
      <c r="I1789" t="s">
        <v>1146</v>
      </c>
      <c r="J1789" s="11">
        <f t="shared" si="81"/>
        <v>33</v>
      </c>
      <c r="K1789" s="11">
        <f t="shared" si="82"/>
        <v>81</v>
      </c>
      <c r="L1789" s="3">
        <f t="shared" si="83"/>
        <v>0.6875</v>
      </c>
    </row>
    <row r="1790" spans="1:12" x14ac:dyDescent="0.25">
      <c r="A1790">
        <v>722</v>
      </c>
      <c r="B1790">
        <v>13</v>
      </c>
      <c r="C1790" t="s">
        <v>113</v>
      </c>
      <c r="D1790" t="s">
        <v>1161</v>
      </c>
      <c r="E1790" s="11">
        <v>13</v>
      </c>
      <c r="F1790" s="11">
        <v>21</v>
      </c>
      <c r="G1790">
        <v>3</v>
      </c>
      <c r="H1790">
        <v>43</v>
      </c>
      <c r="I1790" t="s">
        <v>1144</v>
      </c>
      <c r="J1790" s="11">
        <f t="shared" si="81"/>
        <v>24</v>
      </c>
      <c r="K1790" s="11">
        <f t="shared" si="82"/>
        <v>63</v>
      </c>
      <c r="L1790" s="3">
        <f t="shared" si="83"/>
        <v>0.61538461538461542</v>
      </c>
    </row>
    <row r="1791" spans="1:12" x14ac:dyDescent="0.25">
      <c r="A1791">
        <v>722</v>
      </c>
      <c r="B1791">
        <v>13</v>
      </c>
      <c r="C1791" t="s">
        <v>346</v>
      </c>
      <c r="D1791" t="s">
        <v>1157</v>
      </c>
      <c r="E1791" s="11">
        <v>13</v>
      </c>
      <c r="F1791" s="11">
        <v>22</v>
      </c>
      <c r="G1791">
        <v>1</v>
      </c>
      <c r="H1791">
        <v>16</v>
      </c>
      <c r="I1791" t="s">
        <v>1144</v>
      </c>
      <c r="J1791" s="11">
        <f t="shared" si="81"/>
        <v>9</v>
      </c>
      <c r="K1791" s="11">
        <f t="shared" si="82"/>
        <v>22</v>
      </c>
      <c r="L1791" s="3">
        <f t="shared" si="83"/>
        <v>0.69230769230769229</v>
      </c>
    </row>
    <row r="1792" spans="1:12" x14ac:dyDescent="0.25">
      <c r="A1792">
        <v>723</v>
      </c>
      <c r="B1792">
        <v>12</v>
      </c>
      <c r="C1792" t="s">
        <v>68</v>
      </c>
      <c r="D1792" t="s">
        <v>1153</v>
      </c>
      <c r="E1792" s="11">
        <v>16</v>
      </c>
      <c r="F1792" s="11">
        <v>28</v>
      </c>
      <c r="G1792">
        <v>2</v>
      </c>
      <c r="H1792">
        <v>22</v>
      </c>
      <c r="I1792" t="s">
        <v>1144</v>
      </c>
      <c r="J1792" s="11">
        <f t="shared" si="81"/>
        <v>24</v>
      </c>
      <c r="K1792" s="11">
        <f t="shared" si="82"/>
        <v>56</v>
      </c>
      <c r="L1792" s="3">
        <f t="shared" si="83"/>
        <v>0.75</v>
      </c>
    </row>
    <row r="1793" spans="1:12" x14ac:dyDescent="0.25">
      <c r="A1793">
        <v>723</v>
      </c>
      <c r="B1793">
        <v>12</v>
      </c>
      <c r="C1793" t="s">
        <v>44</v>
      </c>
      <c r="D1793" t="s">
        <v>1155</v>
      </c>
      <c r="E1793" s="11">
        <v>21</v>
      </c>
      <c r="F1793" s="11">
        <v>35</v>
      </c>
      <c r="G1793">
        <v>2</v>
      </c>
      <c r="H1793">
        <v>9</v>
      </c>
      <c r="I1793" t="s">
        <v>1144</v>
      </c>
      <c r="J1793" s="11">
        <f t="shared" si="81"/>
        <v>28</v>
      </c>
      <c r="K1793" s="11">
        <f t="shared" si="82"/>
        <v>70</v>
      </c>
      <c r="L1793" s="3">
        <f t="shared" si="83"/>
        <v>0.66666666666666674</v>
      </c>
    </row>
    <row r="1794" spans="1:12" x14ac:dyDescent="0.25">
      <c r="A1794">
        <v>724</v>
      </c>
      <c r="B1794">
        <v>8</v>
      </c>
      <c r="C1794" t="s">
        <v>346</v>
      </c>
      <c r="D1794" t="s">
        <v>1157</v>
      </c>
      <c r="E1794" s="11">
        <v>13</v>
      </c>
      <c r="F1794" s="11">
        <v>22</v>
      </c>
      <c r="G1794">
        <v>3</v>
      </c>
      <c r="H1794">
        <v>56</v>
      </c>
      <c r="I1794" t="s">
        <v>1144</v>
      </c>
      <c r="J1794" s="11">
        <f t="shared" si="81"/>
        <v>27</v>
      </c>
      <c r="K1794" s="11">
        <f t="shared" si="82"/>
        <v>66</v>
      </c>
      <c r="L1794" s="3">
        <f t="shared" si="83"/>
        <v>0.69230769230769229</v>
      </c>
    </row>
    <row r="1795" spans="1:12" x14ac:dyDescent="0.25">
      <c r="A1795">
        <v>725</v>
      </c>
      <c r="B1795">
        <v>10</v>
      </c>
      <c r="C1795" t="s">
        <v>88</v>
      </c>
      <c r="D1795" t="s">
        <v>1158</v>
      </c>
      <c r="E1795" s="11">
        <v>20</v>
      </c>
      <c r="F1795" s="11">
        <v>34</v>
      </c>
      <c r="G1795">
        <v>3</v>
      </c>
      <c r="H1795">
        <v>30</v>
      </c>
      <c r="I1795" t="s">
        <v>1144</v>
      </c>
      <c r="J1795" s="11">
        <f t="shared" ref="J1795:J1858" si="84">G1795*(F1795-E1795)</f>
        <v>42</v>
      </c>
      <c r="K1795" s="11">
        <f t="shared" ref="K1795:K1858" si="85">F1795*G1795</f>
        <v>102</v>
      </c>
      <c r="L1795" s="3">
        <f t="shared" ref="L1795:L1858" si="86">(F1795/E1795)-1</f>
        <v>0.7</v>
      </c>
    </row>
    <row r="1796" spans="1:12" x14ac:dyDescent="0.25">
      <c r="A1796">
        <v>725</v>
      </c>
      <c r="B1796">
        <v>10</v>
      </c>
      <c r="C1796" t="s">
        <v>346</v>
      </c>
      <c r="D1796" t="s">
        <v>1157</v>
      </c>
      <c r="E1796" s="11">
        <v>13</v>
      </c>
      <c r="F1796" s="11">
        <v>22</v>
      </c>
      <c r="G1796">
        <v>3</v>
      </c>
      <c r="H1796">
        <v>55</v>
      </c>
      <c r="I1796" t="s">
        <v>1144</v>
      </c>
      <c r="J1796" s="11">
        <f t="shared" si="84"/>
        <v>27</v>
      </c>
      <c r="K1796" s="11">
        <f t="shared" si="85"/>
        <v>66</v>
      </c>
      <c r="L1796" s="3">
        <f t="shared" si="86"/>
        <v>0.69230769230769229</v>
      </c>
    </row>
    <row r="1797" spans="1:12" x14ac:dyDescent="0.25">
      <c r="A1797">
        <v>726</v>
      </c>
      <c r="B1797">
        <v>11</v>
      </c>
      <c r="C1797" t="s">
        <v>346</v>
      </c>
      <c r="D1797" t="s">
        <v>1157</v>
      </c>
      <c r="E1797" s="11">
        <v>13</v>
      </c>
      <c r="F1797" s="11">
        <v>22</v>
      </c>
      <c r="G1797">
        <v>2</v>
      </c>
      <c r="H1797">
        <v>6</v>
      </c>
      <c r="I1797" t="s">
        <v>1144</v>
      </c>
      <c r="J1797" s="11">
        <f t="shared" si="84"/>
        <v>18</v>
      </c>
      <c r="K1797" s="11">
        <f t="shared" si="85"/>
        <v>44</v>
      </c>
      <c r="L1797" s="3">
        <f t="shared" si="86"/>
        <v>0.69230769230769229</v>
      </c>
    </row>
    <row r="1798" spans="1:12" x14ac:dyDescent="0.25">
      <c r="A1798">
        <v>726</v>
      </c>
      <c r="B1798">
        <v>11</v>
      </c>
      <c r="C1798" t="s">
        <v>117</v>
      </c>
      <c r="D1798" t="s">
        <v>1150</v>
      </c>
      <c r="E1798" s="11">
        <v>22</v>
      </c>
      <c r="F1798" s="11">
        <v>36</v>
      </c>
      <c r="G1798">
        <v>1</v>
      </c>
      <c r="H1798">
        <v>13</v>
      </c>
      <c r="I1798" t="s">
        <v>1144</v>
      </c>
      <c r="J1798" s="11">
        <f t="shared" si="84"/>
        <v>14</v>
      </c>
      <c r="K1798" s="11">
        <f t="shared" si="85"/>
        <v>36</v>
      </c>
      <c r="L1798" s="3">
        <f t="shared" si="86"/>
        <v>0.63636363636363646</v>
      </c>
    </row>
    <row r="1799" spans="1:12" x14ac:dyDescent="0.25">
      <c r="A1799">
        <v>726</v>
      </c>
      <c r="B1799">
        <v>11</v>
      </c>
      <c r="C1799" t="s">
        <v>342</v>
      </c>
      <c r="D1799" t="s">
        <v>1160</v>
      </c>
      <c r="E1799" s="11">
        <v>14</v>
      </c>
      <c r="F1799" s="11">
        <v>23</v>
      </c>
      <c r="G1799">
        <v>2</v>
      </c>
      <c r="H1799">
        <v>55</v>
      </c>
      <c r="I1799" t="s">
        <v>1144</v>
      </c>
      <c r="J1799" s="11">
        <f t="shared" si="84"/>
        <v>18</v>
      </c>
      <c r="K1799" s="11">
        <f t="shared" si="85"/>
        <v>46</v>
      </c>
      <c r="L1799" s="3">
        <f t="shared" si="86"/>
        <v>0.64285714285714279</v>
      </c>
    </row>
    <row r="1800" spans="1:12" x14ac:dyDescent="0.25">
      <c r="A1800">
        <v>727</v>
      </c>
      <c r="B1800">
        <v>17</v>
      </c>
      <c r="C1800" t="s">
        <v>252</v>
      </c>
      <c r="D1800" t="s">
        <v>1159</v>
      </c>
      <c r="E1800" s="11">
        <v>12</v>
      </c>
      <c r="F1800" s="11">
        <v>20</v>
      </c>
      <c r="G1800">
        <v>2</v>
      </c>
      <c r="H1800">
        <v>21</v>
      </c>
      <c r="I1800" t="s">
        <v>1146</v>
      </c>
      <c r="J1800" s="11">
        <f t="shared" si="84"/>
        <v>16</v>
      </c>
      <c r="K1800" s="11">
        <f t="shared" si="85"/>
        <v>40</v>
      </c>
      <c r="L1800" s="3">
        <f t="shared" si="86"/>
        <v>0.66666666666666674</v>
      </c>
    </row>
    <row r="1801" spans="1:12" x14ac:dyDescent="0.25">
      <c r="A1801">
        <v>728</v>
      </c>
      <c r="B1801">
        <v>9</v>
      </c>
      <c r="C1801" t="s">
        <v>128</v>
      </c>
      <c r="D1801" t="s">
        <v>1162</v>
      </c>
      <c r="E1801" s="11">
        <v>10</v>
      </c>
      <c r="F1801" s="11">
        <v>18</v>
      </c>
      <c r="G1801">
        <v>1</v>
      </c>
      <c r="H1801">
        <v>42</v>
      </c>
      <c r="I1801" t="s">
        <v>1144</v>
      </c>
      <c r="J1801" s="11">
        <f t="shared" si="84"/>
        <v>8</v>
      </c>
      <c r="K1801" s="11">
        <f t="shared" si="85"/>
        <v>18</v>
      </c>
      <c r="L1801" s="3">
        <f t="shared" si="86"/>
        <v>0.8</v>
      </c>
    </row>
    <row r="1802" spans="1:12" x14ac:dyDescent="0.25">
      <c r="A1802">
        <v>728</v>
      </c>
      <c r="B1802">
        <v>9</v>
      </c>
      <c r="C1802" t="s">
        <v>181</v>
      </c>
      <c r="D1802" t="s">
        <v>1148</v>
      </c>
      <c r="E1802" s="11">
        <v>16</v>
      </c>
      <c r="F1802" s="11">
        <v>27</v>
      </c>
      <c r="G1802">
        <v>3</v>
      </c>
      <c r="H1802">
        <v>8</v>
      </c>
      <c r="I1802" t="s">
        <v>1144</v>
      </c>
      <c r="J1802" s="11">
        <f t="shared" si="84"/>
        <v>33</v>
      </c>
      <c r="K1802" s="11">
        <f t="shared" si="85"/>
        <v>81</v>
      </c>
      <c r="L1802" s="3">
        <f t="shared" si="86"/>
        <v>0.6875</v>
      </c>
    </row>
    <row r="1803" spans="1:12" x14ac:dyDescent="0.25">
      <c r="A1803">
        <v>728</v>
      </c>
      <c r="B1803">
        <v>9</v>
      </c>
      <c r="C1803" t="s">
        <v>425</v>
      </c>
      <c r="D1803" t="s">
        <v>1156</v>
      </c>
      <c r="E1803" s="11">
        <v>19</v>
      </c>
      <c r="F1803" s="11">
        <v>32</v>
      </c>
      <c r="G1803">
        <v>3</v>
      </c>
      <c r="H1803">
        <v>22</v>
      </c>
      <c r="I1803" t="s">
        <v>1144</v>
      </c>
      <c r="J1803" s="11">
        <f t="shared" si="84"/>
        <v>39</v>
      </c>
      <c r="K1803" s="11">
        <f t="shared" si="85"/>
        <v>96</v>
      </c>
      <c r="L1803" s="3">
        <f t="shared" si="86"/>
        <v>0.68421052631578938</v>
      </c>
    </row>
    <row r="1804" spans="1:12" x14ac:dyDescent="0.25">
      <c r="A1804">
        <v>729</v>
      </c>
      <c r="B1804">
        <v>20</v>
      </c>
      <c r="C1804" t="s">
        <v>88</v>
      </c>
      <c r="D1804" t="s">
        <v>1158</v>
      </c>
      <c r="E1804" s="11">
        <v>20</v>
      </c>
      <c r="F1804" s="11">
        <v>34</v>
      </c>
      <c r="G1804">
        <v>2</v>
      </c>
      <c r="H1804">
        <v>57</v>
      </c>
      <c r="I1804" t="s">
        <v>1144</v>
      </c>
      <c r="J1804" s="11">
        <f t="shared" si="84"/>
        <v>28</v>
      </c>
      <c r="K1804" s="11">
        <f t="shared" si="85"/>
        <v>68</v>
      </c>
      <c r="L1804" s="3">
        <f t="shared" si="86"/>
        <v>0.7</v>
      </c>
    </row>
    <row r="1805" spans="1:12" x14ac:dyDescent="0.25">
      <c r="A1805">
        <v>729</v>
      </c>
      <c r="B1805">
        <v>20</v>
      </c>
      <c r="C1805" t="s">
        <v>252</v>
      </c>
      <c r="D1805" t="s">
        <v>1159</v>
      </c>
      <c r="E1805" s="11">
        <v>12</v>
      </c>
      <c r="F1805" s="11">
        <v>20</v>
      </c>
      <c r="G1805">
        <v>3</v>
      </c>
      <c r="H1805">
        <v>8</v>
      </c>
      <c r="I1805" t="s">
        <v>1146</v>
      </c>
      <c r="J1805" s="11">
        <f t="shared" si="84"/>
        <v>24</v>
      </c>
      <c r="K1805" s="11">
        <f t="shared" si="85"/>
        <v>60</v>
      </c>
      <c r="L1805" s="3">
        <f t="shared" si="86"/>
        <v>0.66666666666666674</v>
      </c>
    </row>
    <row r="1806" spans="1:12" x14ac:dyDescent="0.25">
      <c r="A1806">
        <v>730</v>
      </c>
      <c r="B1806">
        <v>8</v>
      </c>
      <c r="C1806" t="s">
        <v>111</v>
      </c>
      <c r="D1806" t="s">
        <v>1145</v>
      </c>
      <c r="E1806" s="11">
        <v>18</v>
      </c>
      <c r="F1806" s="11">
        <v>30</v>
      </c>
      <c r="G1806">
        <v>3</v>
      </c>
      <c r="H1806">
        <v>32</v>
      </c>
      <c r="I1806" t="s">
        <v>1146</v>
      </c>
      <c r="J1806" s="11">
        <f t="shared" si="84"/>
        <v>36</v>
      </c>
      <c r="K1806" s="11">
        <f t="shared" si="85"/>
        <v>90</v>
      </c>
      <c r="L1806" s="3">
        <f t="shared" si="86"/>
        <v>0.66666666666666674</v>
      </c>
    </row>
    <row r="1807" spans="1:12" x14ac:dyDescent="0.25">
      <c r="A1807">
        <v>730</v>
      </c>
      <c r="B1807">
        <v>8</v>
      </c>
      <c r="C1807" t="s">
        <v>270</v>
      </c>
      <c r="D1807" t="s">
        <v>1143</v>
      </c>
      <c r="E1807" s="11">
        <v>14</v>
      </c>
      <c r="F1807" s="11">
        <v>24</v>
      </c>
      <c r="G1807">
        <v>1</v>
      </c>
      <c r="H1807">
        <v>47</v>
      </c>
      <c r="I1807" t="s">
        <v>1146</v>
      </c>
      <c r="J1807" s="11">
        <f t="shared" si="84"/>
        <v>10</v>
      </c>
      <c r="K1807" s="11">
        <f t="shared" si="85"/>
        <v>24</v>
      </c>
      <c r="L1807" s="3">
        <f t="shared" si="86"/>
        <v>0.71428571428571419</v>
      </c>
    </row>
    <row r="1808" spans="1:12" x14ac:dyDescent="0.25">
      <c r="A1808">
        <v>731</v>
      </c>
      <c r="B1808">
        <v>17</v>
      </c>
      <c r="C1808" t="s">
        <v>425</v>
      </c>
      <c r="D1808" t="s">
        <v>1156</v>
      </c>
      <c r="E1808" s="11">
        <v>19</v>
      </c>
      <c r="F1808" s="11">
        <v>32</v>
      </c>
      <c r="G1808">
        <v>2</v>
      </c>
      <c r="H1808">
        <v>47</v>
      </c>
      <c r="I1808" t="s">
        <v>1146</v>
      </c>
      <c r="J1808" s="11">
        <f t="shared" si="84"/>
        <v>26</v>
      </c>
      <c r="K1808" s="11">
        <f t="shared" si="85"/>
        <v>64</v>
      </c>
      <c r="L1808" s="3">
        <f t="shared" si="86"/>
        <v>0.68421052631578938</v>
      </c>
    </row>
    <row r="1809" spans="1:12" x14ac:dyDescent="0.25">
      <c r="A1809">
        <v>732</v>
      </c>
      <c r="B1809">
        <v>12</v>
      </c>
      <c r="C1809" t="s">
        <v>76</v>
      </c>
      <c r="D1809" t="s">
        <v>1149</v>
      </c>
      <c r="E1809" s="11">
        <v>25</v>
      </c>
      <c r="F1809" s="11">
        <v>40</v>
      </c>
      <c r="G1809">
        <v>3</v>
      </c>
      <c r="H1809">
        <v>29</v>
      </c>
      <c r="I1809" t="s">
        <v>1144</v>
      </c>
      <c r="J1809" s="11">
        <f t="shared" si="84"/>
        <v>45</v>
      </c>
      <c r="K1809" s="11">
        <f t="shared" si="85"/>
        <v>120</v>
      </c>
      <c r="L1809" s="3">
        <f t="shared" si="86"/>
        <v>0.60000000000000009</v>
      </c>
    </row>
    <row r="1810" spans="1:12" x14ac:dyDescent="0.25">
      <c r="A1810">
        <v>732</v>
      </c>
      <c r="B1810">
        <v>12</v>
      </c>
      <c r="C1810" t="s">
        <v>267</v>
      </c>
      <c r="D1810" t="s">
        <v>1163</v>
      </c>
      <c r="E1810" s="11">
        <v>15</v>
      </c>
      <c r="F1810" s="11">
        <v>26</v>
      </c>
      <c r="G1810">
        <v>3</v>
      </c>
      <c r="H1810">
        <v>36</v>
      </c>
      <c r="I1810" t="s">
        <v>1146</v>
      </c>
      <c r="J1810" s="11">
        <f t="shared" si="84"/>
        <v>33</v>
      </c>
      <c r="K1810" s="11">
        <f t="shared" si="85"/>
        <v>78</v>
      </c>
      <c r="L1810" s="3">
        <f t="shared" si="86"/>
        <v>0.73333333333333339</v>
      </c>
    </row>
    <row r="1811" spans="1:12" x14ac:dyDescent="0.25">
      <c r="A1811">
        <v>732</v>
      </c>
      <c r="B1811">
        <v>12</v>
      </c>
      <c r="C1811" t="s">
        <v>117</v>
      </c>
      <c r="D1811" t="s">
        <v>1150</v>
      </c>
      <c r="E1811" s="11">
        <v>22</v>
      </c>
      <c r="F1811" s="11">
        <v>36</v>
      </c>
      <c r="G1811">
        <v>3</v>
      </c>
      <c r="H1811">
        <v>56</v>
      </c>
      <c r="I1811" t="s">
        <v>1146</v>
      </c>
      <c r="J1811" s="11">
        <f t="shared" si="84"/>
        <v>42</v>
      </c>
      <c r="K1811" s="11">
        <f t="shared" si="85"/>
        <v>108</v>
      </c>
      <c r="L1811" s="3">
        <f t="shared" si="86"/>
        <v>0.63636363636363646</v>
      </c>
    </row>
    <row r="1812" spans="1:12" x14ac:dyDescent="0.25">
      <c r="A1812">
        <v>733</v>
      </c>
      <c r="B1812">
        <v>14</v>
      </c>
      <c r="C1812" t="s">
        <v>117</v>
      </c>
      <c r="D1812" t="s">
        <v>1150</v>
      </c>
      <c r="E1812" s="11">
        <v>22</v>
      </c>
      <c r="F1812" s="11">
        <v>36</v>
      </c>
      <c r="G1812">
        <v>3</v>
      </c>
      <c r="H1812">
        <v>31</v>
      </c>
      <c r="I1812" t="s">
        <v>1146</v>
      </c>
      <c r="J1812" s="11">
        <f t="shared" si="84"/>
        <v>42</v>
      </c>
      <c r="K1812" s="11">
        <f t="shared" si="85"/>
        <v>108</v>
      </c>
      <c r="L1812" s="3">
        <f t="shared" si="86"/>
        <v>0.63636363636363646</v>
      </c>
    </row>
    <row r="1813" spans="1:12" x14ac:dyDescent="0.25">
      <c r="A1813">
        <v>733</v>
      </c>
      <c r="B1813">
        <v>14</v>
      </c>
      <c r="C1813" t="s">
        <v>270</v>
      </c>
      <c r="D1813" t="s">
        <v>1143</v>
      </c>
      <c r="E1813" s="11">
        <v>14</v>
      </c>
      <c r="F1813" s="11">
        <v>24</v>
      </c>
      <c r="G1813">
        <v>1</v>
      </c>
      <c r="H1813">
        <v>34</v>
      </c>
      <c r="I1813" t="s">
        <v>1144</v>
      </c>
      <c r="J1813" s="11">
        <f t="shared" si="84"/>
        <v>10</v>
      </c>
      <c r="K1813" s="11">
        <f t="shared" si="85"/>
        <v>24</v>
      </c>
      <c r="L1813" s="3">
        <f t="shared" si="86"/>
        <v>0.71428571428571419</v>
      </c>
    </row>
    <row r="1814" spans="1:12" x14ac:dyDescent="0.25">
      <c r="A1814">
        <v>733</v>
      </c>
      <c r="B1814">
        <v>14</v>
      </c>
      <c r="C1814" t="s">
        <v>181</v>
      </c>
      <c r="D1814" t="s">
        <v>1148</v>
      </c>
      <c r="E1814" s="11">
        <v>16</v>
      </c>
      <c r="F1814" s="11">
        <v>27</v>
      </c>
      <c r="G1814">
        <v>2</v>
      </c>
      <c r="H1814">
        <v>9</v>
      </c>
      <c r="I1814" t="s">
        <v>1146</v>
      </c>
      <c r="J1814" s="11">
        <f t="shared" si="84"/>
        <v>22</v>
      </c>
      <c r="K1814" s="11">
        <f t="shared" si="85"/>
        <v>54</v>
      </c>
      <c r="L1814" s="3">
        <f t="shared" si="86"/>
        <v>0.6875</v>
      </c>
    </row>
    <row r="1815" spans="1:12" x14ac:dyDescent="0.25">
      <c r="A1815">
        <v>734</v>
      </c>
      <c r="B1815">
        <v>14</v>
      </c>
      <c r="C1815" t="s">
        <v>425</v>
      </c>
      <c r="D1815" t="s">
        <v>1156</v>
      </c>
      <c r="E1815" s="11">
        <v>19</v>
      </c>
      <c r="F1815" s="11">
        <v>32</v>
      </c>
      <c r="G1815">
        <v>3</v>
      </c>
      <c r="H1815">
        <v>11</v>
      </c>
      <c r="I1815" t="s">
        <v>1146</v>
      </c>
      <c r="J1815" s="11">
        <f t="shared" si="84"/>
        <v>39</v>
      </c>
      <c r="K1815" s="11">
        <f t="shared" si="85"/>
        <v>96</v>
      </c>
      <c r="L1815" s="3">
        <f t="shared" si="86"/>
        <v>0.68421052631578938</v>
      </c>
    </row>
    <row r="1816" spans="1:12" x14ac:dyDescent="0.25">
      <c r="A1816">
        <v>734</v>
      </c>
      <c r="B1816">
        <v>14</v>
      </c>
      <c r="C1816" t="s">
        <v>270</v>
      </c>
      <c r="D1816" t="s">
        <v>1143</v>
      </c>
      <c r="E1816" s="11">
        <v>14</v>
      </c>
      <c r="F1816" s="11">
        <v>24</v>
      </c>
      <c r="G1816">
        <v>1</v>
      </c>
      <c r="H1816">
        <v>16</v>
      </c>
      <c r="I1816" t="s">
        <v>1144</v>
      </c>
      <c r="J1816" s="11">
        <f t="shared" si="84"/>
        <v>10</v>
      </c>
      <c r="K1816" s="11">
        <f t="shared" si="85"/>
        <v>24</v>
      </c>
      <c r="L1816" s="3">
        <f t="shared" si="86"/>
        <v>0.71428571428571419</v>
      </c>
    </row>
    <row r="1817" spans="1:12" x14ac:dyDescent="0.25">
      <c r="A1817">
        <v>734</v>
      </c>
      <c r="B1817">
        <v>14</v>
      </c>
      <c r="C1817" t="s">
        <v>191</v>
      </c>
      <c r="D1817" t="s">
        <v>1154</v>
      </c>
      <c r="E1817" s="11">
        <v>11</v>
      </c>
      <c r="F1817" s="11">
        <v>19</v>
      </c>
      <c r="G1817">
        <v>1</v>
      </c>
      <c r="H1817">
        <v>25</v>
      </c>
      <c r="I1817" t="s">
        <v>1144</v>
      </c>
      <c r="J1817" s="11">
        <f t="shared" si="84"/>
        <v>8</v>
      </c>
      <c r="K1817" s="11">
        <f t="shared" si="85"/>
        <v>19</v>
      </c>
      <c r="L1817" s="3">
        <f t="shared" si="86"/>
        <v>0.72727272727272729</v>
      </c>
    </row>
    <row r="1818" spans="1:12" x14ac:dyDescent="0.25">
      <c r="A1818">
        <v>735</v>
      </c>
      <c r="B1818">
        <v>20</v>
      </c>
      <c r="C1818" t="s">
        <v>342</v>
      </c>
      <c r="D1818" t="s">
        <v>1160</v>
      </c>
      <c r="E1818" s="11">
        <v>14</v>
      </c>
      <c r="F1818" s="11">
        <v>23</v>
      </c>
      <c r="G1818">
        <v>2</v>
      </c>
      <c r="H1818">
        <v>30</v>
      </c>
      <c r="I1818" t="s">
        <v>1146</v>
      </c>
      <c r="J1818" s="11">
        <f t="shared" si="84"/>
        <v>18</v>
      </c>
      <c r="K1818" s="11">
        <f t="shared" si="85"/>
        <v>46</v>
      </c>
      <c r="L1818" s="3">
        <f t="shared" si="86"/>
        <v>0.64285714285714279</v>
      </c>
    </row>
    <row r="1819" spans="1:12" x14ac:dyDescent="0.25">
      <c r="A1819">
        <v>735</v>
      </c>
      <c r="B1819">
        <v>20</v>
      </c>
      <c r="C1819" t="s">
        <v>425</v>
      </c>
      <c r="D1819" t="s">
        <v>1156</v>
      </c>
      <c r="E1819" s="11">
        <v>19</v>
      </c>
      <c r="F1819" s="11">
        <v>32</v>
      </c>
      <c r="G1819">
        <v>3</v>
      </c>
      <c r="H1819">
        <v>57</v>
      </c>
      <c r="I1819" t="s">
        <v>1144</v>
      </c>
      <c r="J1819" s="11">
        <f t="shared" si="84"/>
        <v>39</v>
      </c>
      <c r="K1819" s="11">
        <f t="shared" si="85"/>
        <v>96</v>
      </c>
      <c r="L1819" s="3">
        <f t="shared" si="86"/>
        <v>0.68421052631578938</v>
      </c>
    </row>
    <row r="1820" spans="1:12" x14ac:dyDescent="0.25">
      <c r="A1820">
        <v>736</v>
      </c>
      <c r="B1820">
        <v>17</v>
      </c>
      <c r="C1820" t="s">
        <v>346</v>
      </c>
      <c r="D1820" t="s">
        <v>1157</v>
      </c>
      <c r="E1820" s="11">
        <v>13</v>
      </c>
      <c r="F1820" s="11">
        <v>22</v>
      </c>
      <c r="G1820">
        <v>3</v>
      </c>
      <c r="H1820">
        <v>22</v>
      </c>
      <c r="I1820" t="s">
        <v>1146</v>
      </c>
      <c r="J1820" s="11">
        <f t="shared" si="84"/>
        <v>27</v>
      </c>
      <c r="K1820" s="11">
        <f t="shared" si="85"/>
        <v>66</v>
      </c>
      <c r="L1820" s="3">
        <f t="shared" si="86"/>
        <v>0.69230769230769229</v>
      </c>
    </row>
    <row r="1821" spans="1:12" x14ac:dyDescent="0.25">
      <c r="A1821">
        <v>736</v>
      </c>
      <c r="B1821">
        <v>17</v>
      </c>
      <c r="C1821" t="s">
        <v>68</v>
      </c>
      <c r="D1821" t="s">
        <v>1153</v>
      </c>
      <c r="E1821" s="11">
        <v>16</v>
      </c>
      <c r="F1821" s="11">
        <v>28</v>
      </c>
      <c r="G1821">
        <v>2</v>
      </c>
      <c r="H1821">
        <v>43</v>
      </c>
      <c r="I1821" t="s">
        <v>1144</v>
      </c>
      <c r="J1821" s="11">
        <f t="shared" si="84"/>
        <v>24</v>
      </c>
      <c r="K1821" s="11">
        <f t="shared" si="85"/>
        <v>56</v>
      </c>
      <c r="L1821" s="3">
        <f t="shared" si="86"/>
        <v>0.75</v>
      </c>
    </row>
    <row r="1822" spans="1:12" x14ac:dyDescent="0.25">
      <c r="A1822">
        <v>736</v>
      </c>
      <c r="B1822">
        <v>17</v>
      </c>
      <c r="C1822" t="s">
        <v>197</v>
      </c>
      <c r="D1822" t="s">
        <v>1147</v>
      </c>
      <c r="E1822" s="11">
        <v>19</v>
      </c>
      <c r="F1822" s="11">
        <v>31</v>
      </c>
      <c r="G1822">
        <v>3</v>
      </c>
      <c r="H1822">
        <v>27</v>
      </c>
      <c r="I1822" t="s">
        <v>1146</v>
      </c>
      <c r="J1822" s="11">
        <f t="shared" si="84"/>
        <v>36</v>
      </c>
      <c r="K1822" s="11">
        <f t="shared" si="85"/>
        <v>93</v>
      </c>
      <c r="L1822" s="3">
        <f t="shared" si="86"/>
        <v>0.63157894736842102</v>
      </c>
    </row>
    <row r="1823" spans="1:12" x14ac:dyDescent="0.25">
      <c r="A1823">
        <v>737</v>
      </c>
      <c r="B1823">
        <v>6</v>
      </c>
      <c r="C1823" t="s">
        <v>62</v>
      </c>
      <c r="D1823" t="s">
        <v>1151</v>
      </c>
      <c r="E1823" s="11">
        <v>17</v>
      </c>
      <c r="F1823" s="11">
        <v>29</v>
      </c>
      <c r="G1823">
        <v>2</v>
      </c>
      <c r="H1823">
        <v>17</v>
      </c>
      <c r="I1823" t="s">
        <v>1146</v>
      </c>
      <c r="J1823" s="11">
        <f t="shared" si="84"/>
        <v>24</v>
      </c>
      <c r="K1823" s="11">
        <f t="shared" si="85"/>
        <v>58</v>
      </c>
      <c r="L1823" s="3">
        <f t="shared" si="86"/>
        <v>0.70588235294117641</v>
      </c>
    </row>
    <row r="1824" spans="1:12" x14ac:dyDescent="0.25">
      <c r="A1824">
        <v>737</v>
      </c>
      <c r="B1824">
        <v>6</v>
      </c>
      <c r="C1824" t="s">
        <v>111</v>
      </c>
      <c r="D1824" t="s">
        <v>1145</v>
      </c>
      <c r="E1824" s="11">
        <v>18</v>
      </c>
      <c r="F1824" s="11">
        <v>30</v>
      </c>
      <c r="G1824">
        <v>2</v>
      </c>
      <c r="H1824">
        <v>5</v>
      </c>
      <c r="I1824" t="s">
        <v>1144</v>
      </c>
      <c r="J1824" s="11">
        <f t="shared" si="84"/>
        <v>24</v>
      </c>
      <c r="K1824" s="11">
        <f t="shared" si="85"/>
        <v>60</v>
      </c>
      <c r="L1824" s="3">
        <f t="shared" si="86"/>
        <v>0.66666666666666674</v>
      </c>
    </row>
    <row r="1825" spans="1:12" x14ac:dyDescent="0.25">
      <c r="A1825">
        <v>738</v>
      </c>
      <c r="B1825">
        <v>15</v>
      </c>
      <c r="C1825" t="s">
        <v>267</v>
      </c>
      <c r="D1825" t="s">
        <v>1163</v>
      </c>
      <c r="E1825" s="11">
        <v>15</v>
      </c>
      <c r="F1825" s="11">
        <v>26</v>
      </c>
      <c r="G1825">
        <v>2</v>
      </c>
      <c r="H1825">
        <v>59</v>
      </c>
      <c r="I1825" t="s">
        <v>1144</v>
      </c>
      <c r="J1825" s="11">
        <f t="shared" si="84"/>
        <v>22</v>
      </c>
      <c r="K1825" s="11">
        <f t="shared" si="85"/>
        <v>52</v>
      </c>
      <c r="L1825" s="3">
        <f t="shared" si="86"/>
        <v>0.73333333333333339</v>
      </c>
    </row>
    <row r="1826" spans="1:12" x14ac:dyDescent="0.25">
      <c r="A1826">
        <v>738</v>
      </c>
      <c r="B1826">
        <v>15</v>
      </c>
      <c r="C1826" t="s">
        <v>68</v>
      </c>
      <c r="D1826" t="s">
        <v>1153</v>
      </c>
      <c r="E1826" s="11">
        <v>16</v>
      </c>
      <c r="F1826" s="11">
        <v>28</v>
      </c>
      <c r="G1826">
        <v>1</v>
      </c>
      <c r="H1826">
        <v>15</v>
      </c>
      <c r="I1826" t="s">
        <v>1144</v>
      </c>
      <c r="J1826" s="11">
        <f t="shared" si="84"/>
        <v>12</v>
      </c>
      <c r="K1826" s="11">
        <f t="shared" si="85"/>
        <v>28</v>
      </c>
      <c r="L1826" s="3">
        <f t="shared" si="86"/>
        <v>0.75</v>
      </c>
    </row>
    <row r="1827" spans="1:12" x14ac:dyDescent="0.25">
      <c r="A1827">
        <v>738</v>
      </c>
      <c r="B1827">
        <v>15</v>
      </c>
      <c r="C1827" t="s">
        <v>128</v>
      </c>
      <c r="D1827" t="s">
        <v>1162</v>
      </c>
      <c r="E1827" s="11">
        <v>10</v>
      </c>
      <c r="F1827" s="11">
        <v>18</v>
      </c>
      <c r="G1827">
        <v>3</v>
      </c>
      <c r="H1827">
        <v>20</v>
      </c>
      <c r="I1827" t="s">
        <v>1146</v>
      </c>
      <c r="J1827" s="11">
        <f t="shared" si="84"/>
        <v>24</v>
      </c>
      <c r="K1827" s="11">
        <f t="shared" si="85"/>
        <v>54</v>
      </c>
      <c r="L1827" s="3">
        <f t="shared" si="86"/>
        <v>0.8</v>
      </c>
    </row>
    <row r="1828" spans="1:12" x14ac:dyDescent="0.25">
      <c r="A1828">
        <v>739</v>
      </c>
      <c r="B1828">
        <v>10</v>
      </c>
      <c r="C1828" t="s">
        <v>342</v>
      </c>
      <c r="D1828" t="s">
        <v>1160</v>
      </c>
      <c r="E1828" s="11">
        <v>14</v>
      </c>
      <c r="F1828" s="11">
        <v>23</v>
      </c>
      <c r="G1828">
        <v>2</v>
      </c>
      <c r="H1828">
        <v>54</v>
      </c>
      <c r="I1828" t="s">
        <v>1144</v>
      </c>
      <c r="J1828" s="11">
        <f t="shared" si="84"/>
        <v>18</v>
      </c>
      <c r="K1828" s="11">
        <f t="shared" si="85"/>
        <v>46</v>
      </c>
      <c r="L1828" s="3">
        <f t="shared" si="86"/>
        <v>0.64285714285714279</v>
      </c>
    </row>
    <row r="1829" spans="1:12" x14ac:dyDescent="0.25">
      <c r="A1829">
        <v>740</v>
      </c>
      <c r="B1829">
        <v>16</v>
      </c>
      <c r="C1829" t="s">
        <v>68</v>
      </c>
      <c r="D1829" t="s">
        <v>1153</v>
      </c>
      <c r="E1829" s="11">
        <v>16</v>
      </c>
      <c r="F1829" s="11">
        <v>28</v>
      </c>
      <c r="G1829">
        <v>3</v>
      </c>
      <c r="H1829">
        <v>31</v>
      </c>
      <c r="I1829" t="s">
        <v>1144</v>
      </c>
      <c r="J1829" s="11">
        <f t="shared" si="84"/>
        <v>36</v>
      </c>
      <c r="K1829" s="11">
        <f t="shared" si="85"/>
        <v>84</v>
      </c>
      <c r="L1829" s="3">
        <f t="shared" si="86"/>
        <v>0.75</v>
      </c>
    </row>
    <row r="1830" spans="1:12" x14ac:dyDescent="0.25">
      <c r="A1830">
        <v>740</v>
      </c>
      <c r="B1830">
        <v>16</v>
      </c>
      <c r="C1830" t="s">
        <v>425</v>
      </c>
      <c r="D1830" t="s">
        <v>1156</v>
      </c>
      <c r="E1830" s="11">
        <v>19</v>
      </c>
      <c r="F1830" s="11">
        <v>32</v>
      </c>
      <c r="G1830">
        <v>1</v>
      </c>
      <c r="H1830">
        <v>16</v>
      </c>
      <c r="I1830" t="s">
        <v>1146</v>
      </c>
      <c r="J1830" s="11">
        <f t="shared" si="84"/>
        <v>13</v>
      </c>
      <c r="K1830" s="11">
        <f t="shared" si="85"/>
        <v>32</v>
      </c>
      <c r="L1830" s="3">
        <f t="shared" si="86"/>
        <v>0.68421052631578938</v>
      </c>
    </row>
    <row r="1831" spans="1:12" x14ac:dyDescent="0.25">
      <c r="A1831">
        <v>740</v>
      </c>
      <c r="B1831">
        <v>16</v>
      </c>
      <c r="C1831" t="s">
        <v>117</v>
      </c>
      <c r="D1831" t="s">
        <v>1150</v>
      </c>
      <c r="E1831" s="11">
        <v>22</v>
      </c>
      <c r="F1831" s="11">
        <v>36</v>
      </c>
      <c r="G1831">
        <v>3</v>
      </c>
      <c r="H1831">
        <v>45</v>
      </c>
      <c r="I1831" t="s">
        <v>1146</v>
      </c>
      <c r="J1831" s="11">
        <f t="shared" si="84"/>
        <v>42</v>
      </c>
      <c r="K1831" s="11">
        <f t="shared" si="85"/>
        <v>108</v>
      </c>
      <c r="L1831" s="3">
        <f t="shared" si="86"/>
        <v>0.63636363636363646</v>
      </c>
    </row>
    <row r="1832" spans="1:12" x14ac:dyDescent="0.25">
      <c r="A1832">
        <v>740</v>
      </c>
      <c r="B1832">
        <v>16</v>
      </c>
      <c r="C1832" t="s">
        <v>342</v>
      </c>
      <c r="D1832" t="s">
        <v>1160</v>
      </c>
      <c r="E1832" s="11">
        <v>14</v>
      </c>
      <c r="F1832" s="11">
        <v>23</v>
      </c>
      <c r="G1832">
        <v>3</v>
      </c>
      <c r="H1832">
        <v>21</v>
      </c>
      <c r="I1832" t="s">
        <v>1146</v>
      </c>
      <c r="J1832" s="11">
        <f t="shared" si="84"/>
        <v>27</v>
      </c>
      <c r="K1832" s="11">
        <f t="shared" si="85"/>
        <v>69</v>
      </c>
      <c r="L1832" s="3">
        <f t="shared" si="86"/>
        <v>0.64285714285714279</v>
      </c>
    </row>
    <row r="1833" spans="1:12" x14ac:dyDescent="0.25">
      <c r="A1833">
        <v>741</v>
      </c>
      <c r="B1833">
        <v>14</v>
      </c>
      <c r="C1833" t="s">
        <v>270</v>
      </c>
      <c r="D1833" t="s">
        <v>1143</v>
      </c>
      <c r="E1833" s="11">
        <v>14</v>
      </c>
      <c r="F1833" s="11">
        <v>24</v>
      </c>
      <c r="G1833">
        <v>3</v>
      </c>
      <c r="H1833">
        <v>52</v>
      </c>
      <c r="I1833" t="s">
        <v>1146</v>
      </c>
      <c r="J1833" s="11">
        <f t="shared" si="84"/>
        <v>30</v>
      </c>
      <c r="K1833" s="11">
        <f t="shared" si="85"/>
        <v>72</v>
      </c>
      <c r="L1833" s="3">
        <f t="shared" si="86"/>
        <v>0.71428571428571419</v>
      </c>
    </row>
    <row r="1834" spans="1:12" x14ac:dyDescent="0.25">
      <c r="A1834">
        <v>741</v>
      </c>
      <c r="B1834">
        <v>14</v>
      </c>
      <c r="C1834" t="s">
        <v>62</v>
      </c>
      <c r="D1834" t="s">
        <v>1151</v>
      </c>
      <c r="E1834" s="11">
        <v>17</v>
      </c>
      <c r="F1834" s="11">
        <v>29</v>
      </c>
      <c r="G1834">
        <v>2</v>
      </c>
      <c r="H1834">
        <v>40</v>
      </c>
      <c r="I1834" t="s">
        <v>1144</v>
      </c>
      <c r="J1834" s="11">
        <f t="shared" si="84"/>
        <v>24</v>
      </c>
      <c r="K1834" s="11">
        <f t="shared" si="85"/>
        <v>58</v>
      </c>
      <c r="L1834" s="3">
        <f t="shared" si="86"/>
        <v>0.70588235294117641</v>
      </c>
    </row>
    <row r="1835" spans="1:12" x14ac:dyDescent="0.25">
      <c r="A1835">
        <v>741</v>
      </c>
      <c r="B1835">
        <v>14</v>
      </c>
      <c r="C1835" t="s">
        <v>450</v>
      </c>
      <c r="D1835" t="s">
        <v>1152</v>
      </c>
      <c r="E1835" s="11">
        <v>20</v>
      </c>
      <c r="F1835" s="11">
        <v>33</v>
      </c>
      <c r="G1835">
        <v>3</v>
      </c>
      <c r="H1835">
        <v>39</v>
      </c>
      <c r="I1835" t="s">
        <v>1146</v>
      </c>
      <c r="J1835" s="11">
        <f t="shared" si="84"/>
        <v>39</v>
      </c>
      <c r="K1835" s="11">
        <f t="shared" si="85"/>
        <v>99</v>
      </c>
      <c r="L1835" s="3">
        <f t="shared" si="86"/>
        <v>0.64999999999999991</v>
      </c>
    </row>
    <row r="1836" spans="1:12" x14ac:dyDescent="0.25">
      <c r="A1836">
        <v>741</v>
      </c>
      <c r="B1836">
        <v>14</v>
      </c>
      <c r="C1836" t="s">
        <v>68</v>
      </c>
      <c r="D1836" t="s">
        <v>1153</v>
      </c>
      <c r="E1836" s="11">
        <v>16</v>
      </c>
      <c r="F1836" s="11">
        <v>28</v>
      </c>
      <c r="G1836">
        <v>2</v>
      </c>
      <c r="H1836">
        <v>34</v>
      </c>
      <c r="I1836" t="s">
        <v>1146</v>
      </c>
      <c r="J1836" s="11">
        <f t="shared" si="84"/>
        <v>24</v>
      </c>
      <c r="K1836" s="11">
        <f t="shared" si="85"/>
        <v>56</v>
      </c>
      <c r="L1836" s="3">
        <f t="shared" si="86"/>
        <v>0.75</v>
      </c>
    </row>
    <row r="1837" spans="1:12" x14ac:dyDescent="0.25">
      <c r="A1837">
        <v>742</v>
      </c>
      <c r="B1837">
        <v>20</v>
      </c>
      <c r="C1837" t="s">
        <v>197</v>
      </c>
      <c r="D1837" t="s">
        <v>1147</v>
      </c>
      <c r="E1837" s="11">
        <v>19</v>
      </c>
      <c r="F1837" s="11">
        <v>31</v>
      </c>
      <c r="G1837">
        <v>1</v>
      </c>
      <c r="H1837">
        <v>41</v>
      </c>
      <c r="I1837" t="s">
        <v>1146</v>
      </c>
      <c r="J1837" s="11">
        <f t="shared" si="84"/>
        <v>12</v>
      </c>
      <c r="K1837" s="11">
        <f t="shared" si="85"/>
        <v>31</v>
      </c>
      <c r="L1837" s="3">
        <f t="shared" si="86"/>
        <v>0.63157894736842102</v>
      </c>
    </row>
    <row r="1838" spans="1:12" x14ac:dyDescent="0.25">
      <c r="A1838">
        <v>742</v>
      </c>
      <c r="B1838">
        <v>20</v>
      </c>
      <c r="C1838" t="s">
        <v>111</v>
      </c>
      <c r="D1838" t="s">
        <v>1145</v>
      </c>
      <c r="E1838" s="11">
        <v>18</v>
      </c>
      <c r="F1838" s="11">
        <v>30</v>
      </c>
      <c r="G1838">
        <v>3</v>
      </c>
      <c r="H1838">
        <v>43</v>
      </c>
      <c r="I1838" t="s">
        <v>1144</v>
      </c>
      <c r="J1838" s="11">
        <f t="shared" si="84"/>
        <v>36</v>
      </c>
      <c r="K1838" s="11">
        <f t="shared" si="85"/>
        <v>90</v>
      </c>
      <c r="L1838" s="3">
        <f t="shared" si="86"/>
        <v>0.66666666666666674</v>
      </c>
    </row>
    <row r="1839" spans="1:12" x14ac:dyDescent="0.25">
      <c r="A1839">
        <v>742</v>
      </c>
      <c r="B1839">
        <v>20</v>
      </c>
      <c r="C1839" t="s">
        <v>267</v>
      </c>
      <c r="D1839" t="s">
        <v>1163</v>
      </c>
      <c r="E1839" s="11">
        <v>15</v>
      </c>
      <c r="F1839" s="11">
        <v>26</v>
      </c>
      <c r="G1839">
        <v>1</v>
      </c>
      <c r="H1839">
        <v>26</v>
      </c>
      <c r="I1839" t="s">
        <v>1146</v>
      </c>
      <c r="J1839" s="11">
        <f t="shared" si="84"/>
        <v>11</v>
      </c>
      <c r="K1839" s="11">
        <f t="shared" si="85"/>
        <v>26</v>
      </c>
      <c r="L1839" s="3">
        <f t="shared" si="86"/>
        <v>0.73333333333333339</v>
      </c>
    </row>
    <row r="1840" spans="1:12" x14ac:dyDescent="0.25">
      <c r="A1840">
        <v>742</v>
      </c>
      <c r="B1840">
        <v>20</v>
      </c>
      <c r="C1840" t="s">
        <v>191</v>
      </c>
      <c r="D1840" t="s">
        <v>1154</v>
      </c>
      <c r="E1840" s="11">
        <v>11</v>
      </c>
      <c r="F1840" s="11">
        <v>19</v>
      </c>
      <c r="G1840">
        <v>1</v>
      </c>
      <c r="H1840">
        <v>35</v>
      </c>
      <c r="I1840" t="s">
        <v>1144</v>
      </c>
      <c r="J1840" s="11">
        <f t="shared" si="84"/>
        <v>8</v>
      </c>
      <c r="K1840" s="11">
        <f t="shared" si="85"/>
        <v>19</v>
      </c>
      <c r="L1840" s="3">
        <f t="shared" si="86"/>
        <v>0.72727272727272729</v>
      </c>
    </row>
    <row r="1841" spans="1:12" x14ac:dyDescent="0.25">
      <c r="A1841">
        <v>743</v>
      </c>
      <c r="B1841">
        <v>19</v>
      </c>
      <c r="C1841" t="s">
        <v>267</v>
      </c>
      <c r="D1841" t="s">
        <v>1163</v>
      </c>
      <c r="E1841" s="11">
        <v>15</v>
      </c>
      <c r="F1841" s="11">
        <v>26</v>
      </c>
      <c r="G1841">
        <v>2</v>
      </c>
      <c r="H1841">
        <v>59</v>
      </c>
      <c r="I1841" t="s">
        <v>1146</v>
      </c>
      <c r="J1841" s="11">
        <f t="shared" si="84"/>
        <v>22</v>
      </c>
      <c r="K1841" s="11">
        <f t="shared" si="85"/>
        <v>52</v>
      </c>
      <c r="L1841" s="3">
        <f t="shared" si="86"/>
        <v>0.73333333333333339</v>
      </c>
    </row>
    <row r="1842" spans="1:12" x14ac:dyDescent="0.25">
      <c r="A1842">
        <v>743</v>
      </c>
      <c r="B1842">
        <v>19</v>
      </c>
      <c r="C1842" t="s">
        <v>128</v>
      </c>
      <c r="D1842" t="s">
        <v>1162</v>
      </c>
      <c r="E1842" s="11">
        <v>10</v>
      </c>
      <c r="F1842" s="11">
        <v>18</v>
      </c>
      <c r="G1842">
        <v>2</v>
      </c>
      <c r="H1842">
        <v>41</v>
      </c>
      <c r="I1842" t="s">
        <v>1144</v>
      </c>
      <c r="J1842" s="11">
        <f t="shared" si="84"/>
        <v>16</v>
      </c>
      <c r="K1842" s="11">
        <f t="shared" si="85"/>
        <v>36</v>
      </c>
      <c r="L1842" s="3">
        <f t="shared" si="86"/>
        <v>0.8</v>
      </c>
    </row>
    <row r="1843" spans="1:12" x14ac:dyDescent="0.25">
      <c r="A1843">
        <v>743</v>
      </c>
      <c r="B1843">
        <v>19</v>
      </c>
      <c r="C1843" t="s">
        <v>342</v>
      </c>
      <c r="D1843" t="s">
        <v>1160</v>
      </c>
      <c r="E1843" s="11">
        <v>14</v>
      </c>
      <c r="F1843" s="11">
        <v>23</v>
      </c>
      <c r="G1843">
        <v>2</v>
      </c>
      <c r="H1843">
        <v>43</v>
      </c>
      <c r="I1843" t="s">
        <v>1146</v>
      </c>
      <c r="J1843" s="11">
        <f t="shared" si="84"/>
        <v>18</v>
      </c>
      <c r="K1843" s="11">
        <f t="shared" si="85"/>
        <v>46</v>
      </c>
      <c r="L1843" s="3">
        <f t="shared" si="86"/>
        <v>0.64285714285714279</v>
      </c>
    </row>
    <row r="1844" spans="1:12" x14ac:dyDescent="0.25">
      <c r="A1844">
        <v>744</v>
      </c>
      <c r="B1844">
        <v>11</v>
      </c>
      <c r="C1844" t="s">
        <v>128</v>
      </c>
      <c r="D1844" t="s">
        <v>1162</v>
      </c>
      <c r="E1844" s="11">
        <v>10</v>
      </c>
      <c r="F1844" s="11">
        <v>18</v>
      </c>
      <c r="G1844">
        <v>1</v>
      </c>
      <c r="H1844">
        <v>57</v>
      </c>
      <c r="I1844" t="s">
        <v>1144</v>
      </c>
      <c r="J1844" s="11">
        <f t="shared" si="84"/>
        <v>8</v>
      </c>
      <c r="K1844" s="11">
        <f t="shared" si="85"/>
        <v>18</v>
      </c>
      <c r="L1844" s="3">
        <f t="shared" si="86"/>
        <v>0.8</v>
      </c>
    </row>
    <row r="1845" spans="1:12" x14ac:dyDescent="0.25">
      <c r="A1845">
        <v>744</v>
      </c>
      <c r="B1845">
        <v>11</v>
      </c>
      <c r="C1845" t="s">
        <v>62</v>
      </c>
      <c r="D1845" t="s">
        <v>1151</v>
      </c>
      <c r="E1845" s="11">
        <v>17</v>
      </c>
      <c r="F1845" s="11">
        <v>29</v>
      </c>
      <c r="G1845">
        <v>2</v>
      </c>
      <c r="H1845">
        <v>10</v>
      </c>
      <c r="I1845" t="s">
        <v>1144</v>
      </c>
      <c r="J1845" s="11">
        <f t="shared" si="84"/>
        <v>24</v>
      </c>
      <c r="K1845" s="11">
        <f t="shared" si="85"/>
        <v>58</v>
      </c>
      <c r="L1845" s="3">
        <f t="shared" si="86"/>
        <v>0.70588235294117641</v>
      </c>
    </row>
    <row r="1846" spans="1:12" x14ac:dyDescent="0.25">
      <c r="A1846">
        <v>745</v>
      </c>
      <c r="B1846">
        <v>3</v>
      </c>
      <c r="C1846" t="s">
        <v>44</v>
      </c>
      <c r="D1846" t="s">
        <v>1155</v>
      </c>
      <c r="E1846" s="11">
        <v>21</v>
      </c>
      <c r="F1846" s="11">
        <v>35</v>
      </c>
      <c r="G1846">
        <v>3</v>
      </c>
      <c r="H1846">
        <v>34</v>
      </c>
      <c r="I1846" t="s">
        <v>1144</v>
      </c>
      <c r="J1846" s="11">
        <f t="shared" si="84"/>
        <v>42</v>
      </c>
      <c r="K1846" s="11">
        <f t="shared" si="85"/>
        <v>105</v>
      </c>
      <c r="L1846" s="3">
        <f t="shared" si="86"/>
        <v>0.66666666666666674</v>
      </c>
    </row>
    <row r="1847" spans="1:12" x14ac:dyDescent="0.25">
      <c r="A1847">
        <v>745</v>
      </c>
      <c r="B1847">
        <v>3</v>
      </c>
      <c r="C1847" t="s">
        <v>270</v>
      </c>
      <c r="D1847" t="s">
        <v>1143</v>
      </c>
      <c r="E1847" s="11">
        <v>14</v>
      </c>
      <c r="F1847" s="11">
        <v>24</v>
      </c>
      <c r="G1847">
        <v>2</v>
      </c>
      <c r="H1847">
        <v>9</v>
      </c>
      <c r="I1847" t="s">
        <v>1144</v>
      </c>
      <c r="J1847" s="11">
        <f t="shared" si="84"/>
        <v>20</v>
      </c>
      <c r="K1847" s="11">
        <f t="shared" si="85"/>
        <v>48</v>
      </c>
      <c r="L1847" s="3">
        <f t="shared" si="86"/>
        <v>0.71428571428571419</v>
      </c>
    </row>
    <row r="1848" spans="1:12" x14ac:dyDescent="0.25">
      <c r="A1848">
        <v>745</v>
      </c>
      <c r="B1848">
        <v>3</v>
      </c>
      <c r="C1848" t="s">
        <v>206</v>
      </c>
      <c r="D1848" t="s">
        <v>1164</v>
      </c>
      <c r="E1848" s="11">
        <v>15</v>
      </c>
      <c r="F1848" s="11">
        <v>25</v>
      </c>
      <c r="G1848">
        <v>2</v>
      </c>
      <c r="H1848">
        <v>23</v>
      </c>
      <c r="I1848" t="s">
        <v>1144</v>
      </c>
      <c r="J1848" s="11">
        <f t="shared" si="84"/>
        <v>20</v>
      </c>
      <c r="K1848" s="11">
        <f t="shared" si="85"/>
        <v>50</v>
      </c>
      <c r="L1848" s="3">
        <f t="shared" si="86"/>
        <v>0.66666666666666674</v>
      </c>
    </row>
    <row r="1849" spans="1:12" x14ac:dyDescent="0.25">
      <c r="A1849">
        <v>745</v>
      </c>
      <c r="B1849">
        <v>3</v>
      </c>
      <c r="C1849" t="s">
        <v>181</v>
      </c>
      <c r="D1849" t="s">
        <v>1148</v>
      </c>
      <c r="E1849" s="11">
        <v>16</v>
      </c>
      <c r="F1849" s="11">
        <v>27</v>
      </c>
      <c r="G1849">
        <v>3</v>
      </c>
      <c r="H1849">
        <v>7</v>
      </c>
      <c r="I1849" t="s">
        <v>1146</v>
      </c>
      <c r="J1849" s="11">
        <f t="shared" si="84"/>
        <v>33</v>
      </c>
      <c r="K1849" s="11">
        <f t="shared" si="85"/>
        <v>81</v>
      </c>
      <c r="L1849" s="3">
        <f t="shared" si="86"/>
        <v>0.6875</v>
      </c>
    </row>
    <row r="1850" spans="1:12" x14ac:dyDescent="0.25">
      <c r="A1850">
        <v>746</v>
      </c>
      <c r="B1850">
        <v>13</v>
      </c>
      <c r="C1850" t="s">
        <v>44</v>
      </c>
      <c r="D1850" t="s">
        <v>1155</v>
      </c>
      <c r="E1850" s="11">
        <v>21</v>
      </c>
      <c r="F1850" s="11">
        <v>35</v>
      </c>
      <c r="G1850">
        <v>3</v>
      </c>
      <c r="H1850">
        <v>34</v>
      </c>
      <c r="I1850" t="s">
        <v>1144</v>
      </c>
      <c r="J1850" s="11">
        <f t="shared" si="84"/>
        <v>42</v>
      </c>
      <c r="K1850" s="11">
        <f t="shared" si="85"/>
        <v>105</v>
      </c>
      <c r="L1850" s="3">
        <f t="shared" si="86"/>
        <v>0.66666666666666674</v>
      </c>
    </row>
    <row r="1851" spans="1:12" x14ac:dyDescent="0.25">
      <c r="A1851">
        <v>746</v>
      </c>
      <c r="B1851">
        <v>13</v>
      </c>
      <c r="C1851" t="s">
        <v>425</v>
      </c>
      <c r="D1851" t="s">
        <v>1156</v>
      </c>
      <c r="E1851" s="11">
        <v>19</v>
      </c>
      <c r="F1851" s="11">
        <v>32</v>
      </c>
      <c r="G1851">
        <v>3</v>
      </c>
      <c r="H1851">
        <v>43</v>
      </c>
      <c r="I1851" t="s">
        <v>1144</v>
      </c>
      <c r="J1851" s="11">
        <f t="shared" si="84"/>
        <v>39</v>
      </c>
      <c r="K1851" s="11">
        <f t="shared" si="85"/>
        <v>96</v>
      </c>
      <c r="L1851" s="3">
        <f t="shared" si="86"/>
        <v>0.68421052631578938</v>
      </c>
    </row>
    <row r="1852" spans="1:12" x14ac:dyDescent="0.25">
      <c r="A1852">
        <v>747</v>
      </c>
      <c r="B1852">
        <v>16</v>
      </c>
      <c r="C1852" t="s">
        <v>206</v>
      </c>
      <c r="D1852" t="s">
        <v>1164</v>
      </c>
      <c r="E1852" s="11">
        <v>15</v>
      </c>
      <c r="F1852" s="11">
        <v>25</v>
      </c>
      <c r="G1852">
        <v>1</v>
      </c>
      <c r="H1852">
        <v>28</v>
      </c>
      <c r="I1852" t="s">
        <v>1144</v>
      </c>
      <c r="J1852" s="11">
        <f t="shared" si="84"/>
        <v>10</v>
      </c>
      <c r="K1852" s="11">
        <f t="shared" si="85"/>
        <v>25</v>
      </c>
      <c r="L1852" s="3">
        <f t="shared" si="86"/>
        <v>0.66666666666666674</v>
      </c>
    </row>
    <row r="1853" spans="1:12" x14ac:dyDescent="0.25">
      <c r="A1853">
        <v>748</v>
      </c>
      <c r="B1853">
        <v>2</v>
      </c>
      <c r="C1853" t="s">
        <v>425</v>
      </c>
      <c r="D1853" t="s">
        <v>1156</v>
      </c>
      <c r="E1853" s="11">
        <v>19</v>
      </c>
      <c r="F1853" s="11">
        <v>32</v>
      </c>
      <c r="G1853">
        <v>1</v>
      </c>
      <c r="H1853">
        <v>5</v>
      </c>
      <c r="I1853" t="s">
        <v>1146</v>
      </c>
      <c r="J1853" s="11">
        <f t="shared" si="84"/>
        <v>13</v>
      </c>
      <c r="K1853" s="11">
        <f t="shared" si="85"/>
        <v>32</v>
      </c>
      <c r="L1853" s="3">
        <f t="shared" si="86"/>
        <v>0.68421052631578938</v>
      </c>
    </row>
    <row r="1854" spans="1:12" x14ac:dyDescent="0.25">
      <c r="A1854">
        <v>748</v>
      </c>
      <c r="B1854">
        <v>2</v>
      </c>
      <c r="C1854" t="s">
        <v>267</v>
      </c>
      <c r="D1854" t="s">
        <v>1163</v>
      </c>
      <c r="E1854" s="11">
        <v>15</v>
      </c>
      <c r="F1854" s="11">
        <v>26</v>
      </c>
      <c r="G1854">
        <v>3</v>
      </c>
      <c r="H1854">
        <v>32</v>
      </c>
      <c r="I1854" t="s">
        <v>1144</v>
      </c>
      <c r="J1854" s="11">
        <f t="shared" si="84"/>
        <v>33</v>
      </c>
      <c r="K1854" s="11">
        <f t="shared" si="85"/>
        <v>78</v>
      </c>
      <c r="L1854" s="3">
        <f t="shared" si="86"/>
        <v>0.73333333333333339</v>
      </c>
    </row>
    <row r="1855" spans="1:12" x14ac:dyDescent="0.25">
      <c r="A1855">
        <v>749</v>
      </c>
      <c r="B1855">
        <v>1</v>
      </c>
      <c r="C1855" t="s">
        <v>44</v>
      </c>
      <c r="D1855" t="s">
        <v>1155</v>
      </c>
      <c r="E1855" s="11">
        <v>21</v>
      </c>
      <c r="F1855" s="11">
        <v>35</v>
      </c>
      <c r="G1855">
        <v>2</v>
      </c>
      <c r="H1855">
        <v>8</v>
      </c>
      <c r="I1855" t="s">
        <v>1144</v>
      </c>
      <c r="J1855" s="11">
        <f t="shared" si="84"/>
        <v>28</v>
      </c>
      <c r="K1855" s="11">
        <f t="shared" si="85"/>
        <v>70</v>
      </c>
      <c r="L1855" s="3">
        <f t="shared" si="86"/>
        <v>0.66666666666666674</v>
      </c>
    </row>
    <row r="1856" spans="1:12" x14ac:dyDescent="0.25">
      <c r="A1856">
        <v>750</v>
      </c>
      <c r="B1856">
        <v>6</v>
      </c>
      <c r="C1856" t="s">
        <v>197</v>
      </c>
      <c r="D1856" t="s">
        <v>1147</v>
      </c>
      <c r="E1856" s="11">
        <v>19</v>
      </c>
      <c r="F1856" s="11">
        <v>31</v>
      </c>
      <c r="G1856">
        <v>3</v>
      </c>
      <c r="H1856">
        <v>47</v>
      </c>
      <c r="I1856" t="s">
        <v>1144</v>
      </c>
      <c r="J1856" s="11">
        <f t="shared" si="84"/>
        <v>36</v>
      </c>
      <c r="K1856" s="11">
        <f t="shared" si="85"/>
        <v>93</v>
      </c>
      <c r="L1856" s="3">
        <f t="shared" si="86"/>
        <v>0.63157894736842102</v>
      </c>
    </row>
    <row r="1857" spans="1:12" x14ac:dyDescent="0.25">
      <c r="A1857">
        <v>750</v>
      </c>
      <c r="B1857">
        <v>6</v>
      </c>
      <c r="C1857" t="s">
        <v>267</v>
      </c>
      <c r="D1857" t="s">
        <v>1163</v>
      </c>
      <c r="E1857" s="11">
        <v>15</v>
      </c>
      <c r="F1857" s="11">
        <v>26</v>
      </c>
      <c r="G1857">
        <v>1</v>
      </c>
      <c r="H1857">
        <v>39</v>
      </c>
      <c r="I1857" t="s">
        <v>1144</v>
      </c>
      <c r="J1857" s="11">
        <f t="shared" si="84"/>
        <v>11</v>
      </c>
      <c r="K1857" s="11">
        <f t="shared" si="85"/>
        <v>26</v>
      </c>
      <c r="L1857" s="3">
        <f t="shared" si="86"/>
        <v>0.73333333333333339</v>
      </c>
    </row>
    <row r="1858" spans="1:12" x14ac:dyDescent="0.25">
      <c r="A1858">
        <v>751</v>
      </c>
      <c r="B1858">
        <v>17</v>
      </c>
      <c r="C1858" t="s">
        <v>62</v>
      </c>
      <c r="D1858" t="s">
        <v>1151</v>
      </c>
      <c r="E1858" s="11">
        <v>17</v>
      </c>
      <c r="F1858" s="11">
        <v>29</v>
      </c>
      <c r="G1858">
        <v>1</v>
      </c>
      <c r="H1858">
        <v>37</v>
      </c>
      <c r="I1858" t="s">
        <v>1144</v>
      </c>
      <c r="J1858" s="11">
        <f t="shared" si="84"/>
        <v>12</v>
      </c>
      <c r="K1858" s="11">
        <f t="shared" si="85"/>
        <v>29</v>
      </c>
      <c r="L1858" s="3">
        <f t="shared" si="86"/>
        <v>0.70588235294117641</v>
      </c>
    </row>
    <row r="1859" spans="1:12" x14ac:dyDescent="0.25">
      <c r="A1859">
        <v>751</v>
      </c>
      <c r="B1859">
        <v>17</v>
      </c>
      <c r="C1859" t="s">
        <v>206</v>
      </c>
      <c r="D1859" t="s">
        <v>1164</v>
      </c>
      <c r="E1859" s="11">
        <v>15</v>
      </c>
      <c r="F1859" s="11">
        <v>25</v>
      </c>
      <c r="G1859">
        <v>3</v>
      </c>
      <c r="H1859">
        <v>31</v>
      </c>
      <c r="I1859" t="s">
        <v>1146</v>
      </c>
      <c r="J1859" s="11">
        <f t="shared" ref="J1859:J1903" si="87">G1859*(F1859-E1859)</f>
        <v>30</v>
      </c>
      <c r="K1859" s="11">
        <f t="shared" ref="K1859:K1903" si="88">F1859*G1859</f>
        <v>75</v>
      </c>
      <c r="L1859" s="3">
        <f t="shared" ref="L1859:L1903" si="89">(F1859/E1859)-1</f>
        <v>0.66666666666666674</v>
      </c>
    </row>
    <row r="1860" spans="1:12" x14ac:dyDescent="0.25">
      <c r="A1860">
        <v>751</v>
      </c>
      <c r="B1860">
        <v>17</v>
      </c>
      <c r="C1860" t="s">
        <v>346</v>
      </c>
      <c r="D1860" t="s">
        <v>1157</v>
      </c>
      <c r="E1860" s="11">
        <v>13</v>
      </c>
      <c r="F1860" s="11">
        <v>22</v>
      </c>
      <c r="G1860">
        <v>3</v>
      </c>
      <c r="H1860">
        <v>19</v>
      </c>
      <c r="I1860" t="s">
        <v>1144</v>
      </c>
      <c r="J1860" s="11">
        <f t="shared" si="87"/>
        <v>27</v>
      </c>
      <c r="K1860" s="11">
        <f t="shared" si="88"/>
        <v>66</v>
      </c>
      <c r="L1860" s="3">
        <f t="shared" si="89"/>
        <v>0.69230769230769229</v>
      </c>
    </row>
    <row r="1861" spans="1:12" x14ac:dyDescent="0.25">
      <c r="A1861">
        <v>752</v>
      </c>
      <c r="B1861">
        <v>3</v>
      </c>
      <c r="C1861" t="s">
        <v>111</v>
      </c>
      <c r="D1861" t="s">
        <v>1145</v>
      </c>
      <c r="E1861" s="11">
        <v>18</v>
      </c>
      <c r="F1861" s="11">
        <v>30</v>
      </c>
      <c r="G1861">
        <v>2</v>
      </c>
      <c r="H1861">
        <v>30</v>
      </c>
      <c r="I1861" t="s">
        <v>1146</v>
      </c>
      <c r="J1861" s="11">
        <f t="shared" si="87"/>
        <v>24</v>
      </c>
      <c r="K1861" s="11">
        <f t="shared" si="88"/>
        <v>60</v>
      </c>
      <c r="L1861" s="3">
        <f t="shared" si="89"/>
        <v>0.66666666666666674</v>
      </c>
    </row>
    <row r="1862" spans="1:12" x14ac:dyDescent="0.25">
      <c r="A1862">
        <v>753</v>
      </c>
      <c r="B1862">
        <v>11</v>
      </c>
      <c r="C1862" t="s">
        <v>425</v>
      </c>
      <c r="D1862" t="s">
        <v>1156</v>
      </c>
      <c r="E1862" s="11">
        <v>19</v>
      </c>
      <c r="F1862" s="11">
        <v>32</v>
      </c>
      <c r="G1862">
        <v>1</v>
      </c>
      <c r="H1862">
        <v>35</v>
      </c>
      <c r="I1862" t="s">
        <v>1146</v>
      </c>
      <c r="J1862" s="11">
        <f t="shared" si="87"/>
        <v>13</v>
      </c>
      <c r="K1862" s="11">
        <f t="shared" si="88"/>
        <v>32</v>
      </c>
      <c r="L1862" s="3">
        <f t="shared" si="89"/>
        <v>0.68421052631578938</v>
      </c>
    </row>
    <row r="1863" spans="1:12" x14ac:dyDescent="0.25">
      <c r="A1863">
        <v>753</v>
      </c>
      <c r="B1863">
        <v>11</v>
      </c>
      <c r="C1863" t="s">
        <v>342</v>
      </c>
      <c r="D1863" t="s">
        <v>1160</v>
      </c>
      <c r="E1863" s="11">
        <v>14</v>
      </c>
      <c r="F1863" s="11">
        <v>23</v>
      </c>
      <c r="G1863">
        <v>1</v>
      </c>
      <c r="H1863">
        <v>23</v>
      </c>
      <c r="I1863" t="s">
        <v>1146</v>
      </c>
      <c r="J1863" s="11">
        <f t="shared" si="87"/>
        <v>9</v>
      </c>
      <c r="K1863" s="11">
        <f t="shared" si="88"/>
        <v>23</v>
      </c>
      <c r="L1863" s="3">
        <f t="shared" si="89"/>
        <v>0.64285714285714279</v>
      </c>
    </row>
    <row r="1864" spans="1:12" x14ac:dyDescent="0.25">
      <c r="A1864">
        <v>753</v>
      </c>
      <c r="B1864">
        <v>11</v>
      </c>
      <c r="C1864" t="s">
        <v>270</v>
      </c>
      <c r="D1864" t="s">
        <v>1143</v>
      </c>
      <c r="E1864" s="11">
        <v>14</v>
      </c>
      <c r="F1864" s="11">
        <v>24</v>
      </c>
      <c r="G1864">
        <v>3</v>
      </c>
      <c r="H1864">
        <v>24</v>
      </c>
      <c r="I1864" t="s">
        <v>1144</v>
      </c>
      <c r="J1864" s="11">
        <f t="shared" si="87"/>
        <v>30</v>
      </c>
      <c r="K1864" s="11">
        <f t="shared" si="88"/>
        <v>72</v>
      </c>
      <c r="L1864" s="3">
        <f t="shared" si="89"/>
        <v>0.71428571428571419</v>
      </c>
    </row>
    <row r="1865" spans="1:12" x14ac:dyDescent="0.25">
      <c r="A1865">
        <v>753</v>
      </c>
      <c r="B1865">
        <v>11</v>
      </c>
      <c r="C1865" t="s">
        <v>117</v>
      </c>
      <c r="D1865" t="s">
        <v>1150</v>
      </c>
      <c r="E1865" s="11">
        <v>22</v>
      </c>
      <c r="F1865" s="11">
        <v>36</v>
      </c>
      <c r="G1865">
        <v>1</v>
      </c>
      <c r="H1865">
        <v>46</v>
      </c>
      <c r="I1865" t="s">
        <v>1144</v>
      </c>
      <c r="J1865" s="11">
        <f t="shared" si="87"/>
        <v>14</v>
      </c>
      <c r="K1865" s="11">
        <f t="shared" si="88"/>
        <v>36</v>
      </c>
      <c r="L1865" s="3">
        <f t="shared" si="89"/>
        <v>0.63636363636363646</v>
      </c>
    </row>
    <row r="1866" spans="1:12" x14ac:dyDescent="0.25">
      <c r="A1866">
        <v>754</v>
      </c>
      <c r="B1866">
        <v>8</v>
      </c>
      <c r="C1866" t="s">
        <v>270</v>
      </c>
      <c r="D1866" t="s">
        <v>1143</v>
      </c>
      <c r="E1866" s="11">
        <v>14</v>
      </c>
      <c r="F1866" s="11">
        <v>24</v>
      </c>
      <c r="G1866">
        <v>3</v>
      </c>
      <c r="H1866">
        <v>26</v>
      </c>
      <c r="I1866" t="s">
        <v>1144</v>
      </c>
      <c r="J1866" s="11">
        <f t="shared" si="87"/>
        <v>30</v>
      </c>
      <c r="K1866" s="11">
        <f t="shared" si="88"/>
        <v>72</v>
      </c>
      <c r="L1866" s="3">
        <f t="shared" si="89"/>
        <v>0.71428571428571419</v>
      </c>
    </row>
    <row r="1867" spans="1:12" x14ac:dyDescent="0.25">
      <c r="A1867">
        <v>754</v>
      </c>
      <c r="B1867">
        <v>8</v>
      </c>
      <c r="C1867" t="s">
        <v>181</v>
      </c>
      <c r="D1867" t="s">
        <v>1148</v>
      </c>
      <c r="E1867" s="11">
        <v>16</v>
      </c>
      <c r="F1867" s="11">
        <v>27</v>
      </c>
      <c r="G1867">
        <v>3</v>
      </c>
      <c r="H1867">
        <v>11</v>
      </c>
      <c r="I1867" t="s">
        <v>1146</v>
      </c>
      <c r="J1867" s="11">
        <f t="shared" si="87"/>
        <v>33</v>
      </c>
      <c r="K1867" s="11">
        <f t="shared" si="88"/>
        <v>81</v>
      </c>
      <c r="L1867" s="3">
        <f t="shared" si="89"/>
        <v>0.6875</v>
      </c>
    </row>
    <row r="1868" spans="1:12" x14ac:dyDescent="0.25">
      <c r="A1868">
        <v>754</v>
      </c>
      <c r="B1868">
        <v>8</v>
      </c>
      <c r="C1868" t="s">
        <v>68</v>
      </c>
      <c r="D1868" t="s">
        <v>1153</v>
      </c>
      <c r="E1868" s="11">
        <v>16</v>
      </c>
      <c r="F1868" s="11">
        <v>28</v>
      </c>
      <c r="G1868">
        <v>3</v>
      </c>
      <c r="H1868">
        <v>52</v>
      </c>
      <c r="I1868" t="s">
        <v>1144</v>
      </c>
      <c r="J1868" s="11">
        <f t="shared" si="87"/>
        <v>36</v>
      </c>
      <c r="K1868" s="11">
        <f t="shared" si="88"/>
        <v>84</v>
      </c>
      <c r="L1868" s="3">
        <f t="shared" si="89"/>
        <v>0.75</v>
      </c>
    </row>
    <row r="1869" spans="1:12" x14ac:dyDescent="0.25">
      <c r="A1869">
        <v>755</v>
      </c>
      <c r="B1869">
        <v>12</v>
      </c>
      <c r="C1869" t="s">
        <v>113</v>
      </c>
      <c r="D1869" t="s">
        <v>1161</v>
      </c>
      <c r="E1869" s="11">
        <v>13</v>
      </c>
      <c r="F1869" s="11">
        <v>21</v>
      </c>
      <c r="G1869">
        <v>1</v>
      </c>
      <c r="H1869">
        <v>6</v>
      </c>
      <c r="I1869" t="s">
        <v>1144</v>
      </c>
      <c r="J1869" s="11">
        <f t="shared" si="87"/>
        <v>8</v>
      </c>
      <c r="K1869" s="11">
        <f t="shared" si="88"/>
        <v>21</v>
      </c>
      <c r="L1869" s="3">
        <f t="shared" si="89"/>
        <v>0.61538461538461542</v>
      </c>
    </row>
    <row r="1870" spans="1:12" x14ac:dyDescent="0.25">
      <c r="A1870">
        <v>755</v>
      </c>
      <c r="B1870">
        <v>12</v>
      </c>
      <c r="C1870" t="s">
        <v>206</v>
      </c>
      <c r="D1870" t="s">
        <v>1164</v>
      </c>
      <c r="E1870" s="11">
        <v>15</v>
      </c>
      <c r="F1870" s="11">
        <v>25</v>
      </c>
      <c r="G1870">
        <v>3</v>
      </c>
      <c r="H1870">
        <v>37</v>
      </c>
      <c r="I1870" t="s">
        <v>1144</v>
      </c>
      <c r="J1870" s="11">
        <f t="shared" si="87"/>
        <v>30</v>
      </c>
      <c r="K1870" s="11">
        <f t="shared" si="88"/>
        <v>75</v>
      </c>
      <c r="L1870" s="3">
        <f t="shared" si="89"/>
        <v>0.66666666666666674</v>
      </c>
    </row>
    <row r="1871" spans="1:12" x14ac:dyDescent="0.25">
      <c r="A1871">
        <v>755</v>
      </c>
      <c r="B1871">
        <v>12</v>
      </c>
      <c r="C1871" t="s">
        <v>191</v>
      </c>
      <c r="D1871" t="s">
        <v>1154</v>
      </c>
      <c r="E1871" s="11">
        <v>11</v>
      </c>
      <c r="F1871" s="11">
        <v>19</v>
      </c>
      <c r="G1871">
        <v>3</v>
      </c>
      <c r="H1871">
        <v>46</v>
      </c>
      <c r="I1871" t="s">
        <v>1144</v>
      </c>
      <c r="J1871" s="11">
        <f t="shared" si="87"/>
        <v>24</v>
      </c>
      <c r="K1871" s="11">
        <f t="shared" si="88"/>
        <v>57</v>
      </c>
      <c r="L1871" s="3">
        <f t="shared" si="89"/>
        <v>0.72727272727272729</v>
      </c>
    </row>
    <row r="1872" spans="1:12" x14ac:dyDescent="0.25">
      <c r="A1872">
        <v>755</v>
      </c>
      <c r="B1872">
        <v>12</v>
      </c>
      <c r="C1872" t="s">
        <v>62</v>
      </c>
      <c r="D1872" t="s">
        <v>1151</v>
      </c>
      <c r="E1872" s="11">
        <v>17</v>
      </c>
      <c r="F1872" s="11">
        <v>29</v>
      </c>
      <c r="G1872">
        <v>2</v>
      </c>
      <c r="H1872">
        <v>20</v>
      </c>
      <c r="I1872" t="s">
        <v>1146</v>
      </c>
      <c r="J1872" s="11">
        <f t="shared" si="87"/>
        <v>24</v>
      </c>
      <c r="K1872" s="11">
        <f t="shared" si="88"/>
        <v>58</v>
      </c>
      <c r="L1872" s="3">
        <f t="shared" si="89"/>
        <v>0.70588235294117641</v>
      </c>
    </row>
    <row r="1873" spans="1:12" x14ac:dyDescent="0.25">
      <c r="A1873">
        <v>756</v>
      </c>
      <c r="B1873">
        <v>11</v>
      </c>
      <c r="C1873" t="s">
        <v>197</v>
      </c>
      <c r="D1873" t="s">
        <v>1147</v>
      </c>
      <c r="E1873" s="11">
        <v>19</v>
      </c>
      <c r="F1873" s="11">
        <v>31</v>
      </c>
      <c r="G1873">
        <v>1</v>
      </c>
      <c r="H1873">
        <v>21</v>
      </c>
      <c r="I1873" t="s">
        <v>1144</v>
      </c>
      <c r="J1873" s="11">
        <f t="shared" si="87"/>
        <v>12</v>
      </c>
      <c r="K1873" s="11">
        <f t="shared" si="88"/>
        <v>31</v>
      </c>
      <c r="L1873" s="3">
        <f t="shared" si="89"/>
        <v>0.63157894736842102</v>
      </c>
    </row>
    <row r="1874" spans="1:12" x14ac:dyDescent="0.25">
      <c r="A1874">
        <v>756</v>
      </c>
      <c r="B1874">
        <v>11</v>
      </c>
      <c r="C1874" t="s">
        <v>191</v>
      </c>
      <c r="D1874" t="s">
        <v>1154</v>
      </c>
      <c r="E1874" s="11">
        <v>11</v>
      </c>
      <c r="F1874" s="11">
        <v>19</v>
      </c>
      <c r="G1874">
        <v>1</v>
      </c>
      <c r="H1874">
        <v>13</v>
      </c>
      <c r="I1874" t="s">
        <v>1144</v>
      </c>
      <c r="J1874" s="11">
        <f t="shared" si="87"/>
        <v>8</v>
      </c>
      <c r="K1874" s="11">
        <f t="shared" si="88"/>
        <v>19</v>
      </c>
      <c r="L1874" s="3">
        <f t="shared" si="89"/>
        <v>0.72727272727272729</v>
      </c>
    </row>
    <row r="1875" spans="1:12" x14ac:dyDescent="0.25">
      <c r="A1875">
        <v>757</v>
      </c>
      <c r="B1875">
        <v>3</v>
      </c>
      <c r="C1875" t="s">
        <v>111</v>
      </c>
      <c r="D1875" t="s">
        <v>1145</v>
      </c>
      <c r="E1875" s="11">
        <v>18</v>
      </c>
      <c r="F1875" s="11">
        <v>30</v>
      </c>
      <c r="G1875">
        <v>2</v>
      </c>
      <c r="H1875">
        <v>40</v>
      </c>
      <c r="I1875" t="s">
        <v>1144</v>
      </c>
      <c r="J1875" s="11">
        <f t="shared" si="87"/>
        <v>24</v>
      </c>
      <c r="K1875" s="11">
        <f t="shared" si="88"/>
        <v>60</v>
      </c>
      <c r="L1875" s="3">
        <f t="shared" si="89"/>
        <v>0.66666666666666674</v>
      </c>
    </row>
    <row r="1876" spans="1:12" x14ac:dyDescent="0.25">
      <c r="A1876">
        <v>758</v>
      </c>
      <c r="B1876">
        <v>18</v>
      </c>
      <c r="C1876" t="s">
        <v>111</v>
      </c>
      <c r="D1876" t="s">
        <v>1145</v>
      </c>
      <c r="E1876" s="11">
        <v>18</v>
      </c>
      <c r="F1876" s="11">
        <v>30</v>
      </c>
      <c r="G1876">
        <v>1</v>
      </c>
      <c r="H1876">
        <v>32</v>
      </c>
      <c r="I1876" t="s">
        <v>1144</v>
      </c>
      <c r="J1876" s="11">
        <f t="shared" si="87"/>
        <v>12</v>
      </c>
      <c r="K1876" s="11">
        <f t="shared" si="88"/>
        <v>30</v>
      </c>
      <c r="L1876" s="3">
        <f t="shared" si="89"/>
        <v>0.66666666666666674</v>
      </c>
    </row>
    <row r="1877" spans="1:12" x14ac:dyDescent="0.25">
      <c r="A1877">
        <v>758</v>
      </c>
      <c r="B1877">
        <v>18</v>
      </c>
      <c r="C1877" t="s">
        <v>346</v>
      </c>
      <c r="D1877" t="s">
        <v>1157</v>
      </c>
      <c r="E1877" s="11">
        <v>13</v>
      </c>
      <c r="F1877" s="11">
        <v>22</v>
      </c>
      <c r="G1877">
        <v>1</v>
      </c>
      <c r="H1877">
        <v>9</v>
      </c>
      <c r="I1877" t="s">
        <v>1146</v>
      </c>
      <c r="J1877" s="11">
        <f t="shared" si="87"/>
        <v>9</v>
      </c>
      <c r="K1877" s="11">
        <f t="shared" si="88"/>
        <v>22</v>
      </c>
      <c r="L1877" s="3">
        <f t="shared" si="89"/>
        <v>0.69230769230769229</v>
      </c>
    </row>
    <row r="1878" spans="1:12" x14ac:dyDescent="0.25">
      <c r="A1878">
        <v>759</v>
      </c>
      <c r="B1878">
        <v>20</v>
      </c>
      <c r="C1878" t="s">
        <v>450</v>
      </c>
      <c r="D1878" t="s">
        <v>1152</v>
      </c>
      <c r="E1878" s="11">
        <v>20</v>
      </c>
      <c r="F1878" s="11">
        <v>33</v>
      </c>
      <c r="G1878">
        <v>3</v>
      </c>
      <c r="H1878">
        <v>48</v>
      </c>
      <c r="I1878" t="s">
        <v>1144</v>
      </c>
      <c r="J1878" s="11">
        <f t="shared" si="87"/>
        <v>39</v>
      </c>
      <c r="K1878" s="11">
        <f t="shared" si="88"/>
        <v>99</v>
      </c>
      <c r="L1878" s="3">
        <f t="shared" si="89"/>
        <v>0.64999999999999991</v>
      </c>
    </row>
    <row r="1879" spans="1:12" x14ac:dyDescent="0.25">
      <c r="A1879">
        <v>759</v>
      </c>
      <c r="B1879">
        <v>20</v>
      </c>
      <c r="C1879" t="s">
        <v>181</v>
      </c>
      <c r="D1879" t="s">
        <v>1148</v>
      </c>
      <c r="E1879" s="11">
        <v>16</v>
      </c>
      <c r="F1879" s="11">
        <v>27</v>
      </c>
      <c r="G1879">
        <v>3</v>
      </c>
      <c r="H1879">
        <v>51</v>
      </c>
      <c r="I1879" t="s">
        <v>1144</v>
      </c>
      <c r="J1879" s="11">
        <f t="shared" si="87"/>
        <v>33</v>
      </c>
      <c r="K1879" s="11">
        <f t="shared" si="88"/>
        <v>81</v>
      </c>
      <c r="L1879" s="3">
        <f t="shared" si="89"/>
        <v>0.6875</v>
      </c>
    </row>
    <row r="1880" spans="1:12" x14ac:dyDescent="0.25">
      <c r="A1880">
        <v>759</v>
      </c>
      <c r="B1880">
        <v>20</v>
      </c>
      <c r="C1880" t="s">
        <v>206</v>
      </c>
      <c r="D1880" t="s">
        <v>1164</v>
      </c>
      <c r="E1880" s="11">
        <v>15</v>
      </c>
      <c r="F1880" s="11">
        <v>25</v>
      </c>
      <c r="G1880">
        <v>3</v>
      </c>
      <c r="H1880">
        <v>41</v>
      </c>
      <c r="I1880" t="s">
        <v>1144</v>
      </c>
      <c r="J1880" s="11">
        <f t="shared" si="87"/>
        <v>30</v>
      </c>
      <c r="K1880" s="11">
        <f t="shared" si="88"/>
        <v>75</v>
      </c>
      <c r="L1880" s="3">
        <f t="shared" si="89"/>
        <v>0.66666666666666674</v>
      </c>
    </row>
    <row r="1881" spans="1:12" x14ac:dyDescent="0.25">
      <c r="A1881">
        <v>759</v>
      </c>
      <c r="B1881">
        <v>20</v>
      </c>
      <c r="C1881" t="s">
        <v>62</v>
      </c>
      <c r="D1881" t="s">
        <v>1151</v>
      </c>
      <c r="E1881" s="11">
        <v>17</v>
      </c>
      <c r="F1881" s="11">
        <v>29</v>
      </c>
      <c r="G1881">
        <v>3</v>
      </c>
      <c r="H1881">
        <v>56</v>
      </c>
      <c r="I1881" t="s">
        <v>1146</v>
      </c>
      <c r="J1881" s="11">
        <f t="shared" si="87"/>
        <v>36</v>
      </c>
      <c r="K1881" s="11">
        <f t="shared" si="88"/>
        <v>87</v>
      </c>
      <c r="L1881" s="3">
        <f t="shared" si="89"/>
        <v>0.70588235294117641</v>
      </c>
    </row>
    <row r="1882" spans="1:12" x14ac:dyDescent="0.25">
      <c r="A1882">
        <v>760</v>
      </c>
      <c r="B1882">
        <v>5</v>
      </c>
      <c r="C1882" t="s">
        <v>44</v>
      </c>
      <c r="D1882" t="s">
        <v>1155</v>
      </c>
      <c r="E1882" s="11">
        <v>21</v>
      </c>
      <c r="F1882" s="11">
        <v>35</v>
      </c>
      <c r="G1882">
        <v>3</v>
      </c>
      <c r="H1882">
        <v>20</v>
      </c>
      <c r="I1882" t="s">
        <v>1144</v>
      </c>
      <c r="J1882" s="11">
        <f t="shared" si="87"/>
        <v>42</v>
      </c>
      <c r="K1882" s="11">
        <f t="shared" si="88"/>
        <v>105</v>
      </c>
      <c r="L1882" s="3">
        <f t="shared" si="89"/>
        <v>0.66666666666666674</v>
      </c>
    </row>
    <row r="1883" spans="1:12" x14ac:dyDescent="0.25">
      <c r="A1883">
        <v>761</v>
      </c>
      <c r="B1883">
        <v>4</v>
      </c>
      <c r="C1883" t="s">
        <v>270</v>
      </c>
      <c r="D1883" t="s">
        <v>1143</v>
      </c>
      <c r="E1883" s="11">
        <v>14</v>
      </c>
      <c r="F1883" s="11">
        <v>24</v>
      </c>
      <c r="G1883">
        <v>3</v>
      </c>
      <c r="H1883">
        <v>54</v>
      </c>
      <c r="I1883" t="s">
        <v>1146</v>
      </c>
      <c r="J1883" s="11">
        <f t="shared" si="87"/>
        <v>30</v>
      </c>
      <c r="K1883" s="11">
        <f t="shared" si="88"/>
        <v>72</v>
      </c>
      <c r="L1883" s="3">
        <f t="shared" si="89"/>
        <v>0.71428571428571419</v>
      </c>
    </row>
    <row r="1884" spans="1:12" x14ac:dyDescent="0.25">
      <c r="A1884">
        <v>761</v>
      </c>
      <c r="B1884">
        <v>4</v>
      </c>
      <c r="C1884" t="s">
        <v>68</v>
      </c>
      <c r="D1884" t="s">
        <v>1153</v>
      </c>
      <c r="E1884" s="11">
        <v>16</v>
      </c>
      <c r="F1884" s="11">
        <v>28</v>
      </c>
      <c r="G1884">
        <v>2</v>
      </c>
      <c r="H1884">
        <v>20</v>
      </c>
      <c r="I1884" t="s">
        <v>1144</v>
      </c>
      <c r="J1884" s="11">
        <f t="shared" si="87"/>
        <v>24</v>
      </c>
      <c r="K1884" s="11">
        <f t="shared" si="88"/>
        <v>56</v>
      </c>
      <c r="L1884" s="3">
        <f t="shared" si="89"/>
        <v>0.75</v>
      </c>
    </row>
    <row r="1885" spans="1:12" x14ac:dyDescent="0.25">
      <c r="A1885">
        <v>761</v>
      </c>
      <c r="B1885">
        <v>4</v>
      </c>
      <c r="C1885" t="s">
        <v>342</v>
      </c>
      <c r="D1885" t="s">
        <v>1160</v>
      </c>
      <c r="E1885" s="11">
        <v>14</v>
      </c>
      <c r="F1885" s="11">
        <v>23</v>
      </c>
      <c r="G1885">
        <v>2</v>
      </c>
      <c r="H1885">
        <v>28</v>
      </c>
      <c r="I1885" t="s">
        <v>1144</v>
      </c>
      <c r="J1885" s="11">
        <f t="shared" si="87"/>
        <v>18</v>
      </c>
      <c r="K1885" s="11">
        <f t="shared" si="88"/>
        <v>46</v>
      </c>
      <c r="L1885" s="3">
        <f t="shared" si="89"/>
        <v>0.64285714285714279</v>
      </c>
    </row>
    <row r="1886" spans="1:12" x14ac:dyDescent="0.25">
      <c r="A1886">
        <v>762</v>
      </c>
      <c r="B1886">
        <v>4</v>
      </c>
      <c r="C1886" t="s">
        <v>113</v>
      </c>
      <c r="D1886" t="s">
        <v>1161</v>
      </c>
      <c r="E1886" s="11">
        <v>13</v>
      </c>
      <c r="F1886" s="11">
        <v>21</v>
      </c>
      <c r="G1886">
        <v>1</v>
      </c>
      <c r="H1886">
        <v>20</v>
      </c>
      <c r="I1886" t="s">
        <v>1146</v>
      </c>
      <c r="J1886" s="11">
        <f t="shared" si="87"/>
        <v>8</v>
      </c>
      <c r="K1886" s="11">
        <f t="shared" si="88"/>
        <v>21</v>
      </c>
      <c r="L1886" s="3">
        <f t="shared" si="89"/>
        <v>0.61538461538461542</v>
      </c>
    </row>
    <row r="1887" spans="1:12" x14ac:dyDescent="0.25">
      <c r="A1887">
        <v>762</v>
      </c>
      <c r="B1887">
        <v>4</v>
      </c>
      <c r="C1887" t="s">
        <v>267</v>
      </c>
      <c r="D1887" t="s">
        <v>1163</v>
      </c>
      <c r="E1887" s="11">
        <v>15</v>
      </c>
      <c r="F1887" s="11">
        <v>26</v>
      </c>
      <c r="G1887">
        <v>3</v>
      </c>
      <c r="H1887">
        <v>9</v>
      </c>
      <c r="I1887" t="s">
        <v>1144</v>
      </c>
      <c r="J1887" s="11">
        <f t="shared" si="87"/>
        <v>33</v>
      </c>
      <c r="K1887" s="11">
        <f t="shared" si="88"/>
        <v>78</v>
      </c>
      <c r="L1887" s="3">
        <f t="shared" si="89"/>
        <v>0.73333333333333339</v>
      </c>
    </row>
    <row r="1888" spans="1:12" x14ac:dyDescent="0.25">
      <c r="A1888">
        <v>763</v>
      </c>
      <c r="B1888">
        <v>18</v>
      </c>
      <c r="C1888" t="s">
        <v>450</v>
      </c>
      <c r="D1888" t="s">
        <v>1152</v>
      </c>
      <c r="E1888" s="11">
        <v>20</v>
      </c>
      <c r="F1888" s="11">
        <v>33</v>
      </c>
      <c r="G1888">
        <v>2</v>
      </c>
      <c r="H1888">
        <v>14</v>
      </c>
      <c r="I1888" t="s">
        <v>1146</v>
      </c>
      <c r="J1888" s="11">
        <f t="shared" si="87"/>
        <v>26</v>
      </c>
      <c r="K1888" s="11">
        <f t="shared" si="88"/>
        <v>66</v>
      </c>
      <c r="L1888" s="3">
        <f t="shared" si="89"/>
        <v>0.64999999999999991</v>
      </c>
    </row>
    <row r="1889" spans="1:12" x14ac:dyDescent="0.25">
      <c r="A1889">
        <v>763</v>
      </c>
      <c r="B1889">
        <v>18</v>
      </c>
      <c r="C1889" t="s">
        <v>191</v>
      </c>
      <c r="D1889" t="s">
        <v>1154</v>
      </c>
      <c r="E1889" s="11">
        <v>11</v>
      </c>
      <c r="F1889" s="11">
        <v>19</v>
      </c>
      <c r="G1889">
        <v>2</v>
      </c>
      <c r="H1889">
        <v>18</v>
      </c>
      <c r="I1889" t="s">
        <v>1146</v>
      </c>
      <c r="J1889" s="11">
        <f t="shared" si="87"/>
        <v>16</v>
      </c>
      <c r="K1889" s="11">
        <f t="shared" si="88"/>
        <v>38</v>
      </c>
      <c r="L1889" s="3">
        <f t="shared" si="89"/>
        <v>0.72727272727272729</v>
      </c>
    </row>
    <row r="1890" spans="1:12" x14ac:dyDescent="0.25">
      <c r="A1890">
        <v>764</v>
      </c>
      <c r="B1890">
        <v>20</v>
      </c>
      <c r="C1890" t="s">
        <v>181</v>
      </c>
      <c r="D1890" t="s">
        <v>1148</v>
      </c>
      <c r="E1890" s="11">
        <v>16</v>
      </c>
      <c r="F1890" s="11">
        <v>27</v>
      </c>
      <c r="G1890">
        <v>1</v>
      </c>
      <c r="H1890">
        <v>53</v>
      </c>
      <c r="I1890" t="s">
        <v>1144</v>
      </c>
      <c r="J1890" s="11">
        <f t="shared" si="87"/>
        <v>11</v>
      </c>
      <c r="K1890" s="11">
        <f t="shared" si="88"/>
        <v>27</v>
      </c>
      <c r="L1890" s="3">
        <f t="shared" si="89"/>
        <v>0.6875</v>
      </c>
    </row>
    <row r="1891" spans="1:12" x14ac:dyDescent="0.25">
      <c r="A1891">
        <v>764</v>
      </c>
      <c r="B1891">
        <v>20</v>
      </c>
      <c r="C1891" t="s">
        <v>88</v>
      </c>
      <c r="D1891" t="s">
        <v>1158</v>
      </c>
      <c r="E1891" s="11">
        <v>20</v>
      </c>
      <c r="F1891" s="11">
        <v>34</v>
      </c>
      <c r="G1891">
        <v>1</v>
      </c>
      <c r="H1891">
        <v>24</v>
      </c>
      <c r="I1891" t="s">
        <v>1144</v>
      </c>
      <c r="J1891" s="11">
        <f t="shared" si="87"/>
        <v>14</v>
      </c>
      <c r="K1891" s="11">
        <f t="shared" si="88"/>
        <v>34</v>
      </c>
      <c r="L1891" s="3">
        <f t="shared" si="89"/>
        <v>0.7</v>
      </c>
    </row>
    <row r="1892" spans="1:12" x14ac:dyDescent="0.25">
      <c r="A1892">
        <v>764</v>
      </c>
      <c r="B1892">
        <v>20</v>
      </c>
      <c r="C1892" t="s">
        <v>270</v>
      </c>
      <c r="D1892" t="s">
        <v>1143</v>
      </c>
      <c r="E1892" s="11">
        <v>14</v>
      </c>
      <c r="F1892" s="11">
        <v>24</v>
      </c>
      <c r="G1892">
        <v>1</v>
      </c>
      <c r="H1892">
        <v>35</v>
      </c>
      <c r="I1892" t="s">
        <v>1144</v>
      </c>
      <c r="J1892" s="11">
        <f t="shared" si="87"/>
        <v>10</v>
      </c>
      <c r="K1892" s="11">
        <f t="shared" si="88"/>
        <v>24</v>
      </c>
      <c r="L1892" s="3">
        <f t="shared" si="89"/>
        <v>0.71428571428571419</v>
      </c>
    </row>
    <row r="1893" spans="1:12" x14ac:dyDescent="0.25">
      <c r="A1893">
        <v>765</v>
      </c>
      <c r="B1893">
        <v>20</v>
      </c>
      <c r="C1893" t="s">
        <v>267</v>
      </c>
      <c r="D1893" t="s">
        <v>1163</v>
      </c>
      <c r="E1893" s="11">
        <v>15</v>
      </c>
      <c r="F1893" s="11">
        <v>26</v>
      </c>
      <c r="G1893">
        <v>3</v>
      </c>
      <c r="H1893">
        <v>55</v>
      </c>
      <c r="I1893" t="s">
        <v>1146</v>
      </c>
      <c r="J1893" s="11">
        <f t="shared" si="87"/>
        <v>33</v>
      </c>
      <c r="K1893" s="11">
        <f t="shared" si="88"/>
        <v>78</v>
      </c>
      <c r="L1893" s="3">
        <f t="shared" si="89"/>
        <v>0.73333333333333339</v>
      </c>
    </row>
    <row r="1894" spans="1:12" x14ac:dyDescent="0.25">
      <c r="A1894">
        <v>765</v>
      </c>
      <c r="B1894">
        <v>20</v>
      </c>
      <c r="C1894" t="s">
        <v>68</v>
      </c>
      <c r="D1894" t="s">
        <v>1153</v>
      </c>
      <c r="E1894" s="11">
        <v>16</v>
      </c>
      <c r="F1894" s="11">
        <v>28</v>
      </c>
      <c r="G1894">
        <v>2</v>
      </c>
      <c r="H1894">
        <v>14</v>
      </c>
      <c r="I1894" t="s">
        <v>1144</v>
      </c>
      <c r="J1894" s="11">
        <f t="shared" si="87"/>
        <v>24</v>
      </c>
      <c r="K1894" s="11">
        <f t="shared" si="88"/>
        <v>56</v>
      </c>
      <c r="L1894" s="3">
        <f t="shared" si="89"/>
        <v>0.75</v>
      </c>
    </row>
    <row r="1895" spans="1:12" x14ac:dyDescent="0.25">
      <c r="A1895">
        <v>765</v>
      </c>
      <c r="B1895">
        <v>20</v>
      </c>
      <c r="C1895" t="s">
        <v>113</v>
      </c>
      <c r="D1895" t="s">
        <v>1161</v>
      </c>
      <c r="E1895" s="11">
        <v>13</v>
      </c>
      <c r="F1895" s="11">
        <v>21</v>
      </c>
      <c r="G1895">
        <v>3</v>
      </c>
      <c r="H1895">
        <v>52</v>
      </c>
      <c r="I1895" t="s">
        <v>1144</v>
      </c>
      <c r="J1895" s="11">
        <f t="shared" si="87"/>
        <v>24</v>
      </c>
      <c r="K1895" s="11">
        <f t="shared" si="88"/>
        <v>63</v>
      </c>
      <c r="L1895" s="3">
        <f t="shared" si="89"/>
        <v>0.61538461538461542</v>
      </c>
    </row>
    <row r="1896" spans="1:12" x14ac:dyDescent="0.25">
      <c r="A1896">
        <v>765</v>
      </c>
      <c r="B1896">
        <v>20</v>
      </c>
      <c r="C1896" t="s">
        <v>117</v>
      </c>
      <c r="D1896" t="s">
        <v>1150</v>
      </c>
      <c r="E1896" s="11">
        <v>22</v>
      </c>
      <c r="F1896" s="11">
        <v>36</v>
      </c>
      <c r="G1896">
        <v>1</v>
      </c>
      <c r="H1896">
        <v>43</v>
      </c>
      <c r="I1896" t="s">
        <v>1144</v>
      </c>
      <c r="J1896" s="11">
        <f t="shared" si="87"/>
        <v>14</v>
      </c>
      <c r="K1896" s="11">
        <f t="shared" si="88"/>
        <v>36</v>
      </c>
      <c r="L1896" s="3">
        <f t="shared" si="89"/>
        <v>0.63636363636363646</v>
      </c>
    </row>
    <row r="1897" spans="1:12" x14ac:dyDescent="0.25">
      <c r="A1897">
        <v>766</v>
      </c>
      <c r="B1897">
        <v>17</v>
      </c>
      <c r="C1897" t="s">
        <v>111</v>
      </c>
      <c r="D1897" t="s">
        <v>1145</v>
      </c>
      <c r="E1897" s="11">
        <v>18</v>
      </c>
      <c r="F1897" s="11">
        <v>30</v>
      </c>
      <c r="G1897">
        <v>2</v>
      </c>
      <c r="H1897">
        <v>52</v>
      </c>
      <c r="I1897" t="s">
        <v>1144</v>
      </c>
      <c r="J1897" s="11">
        <f t="shared" si="87"/>
        <v>24</v>
      </c>
      <c r="K1897" s="11">
        <f t="shared" si="88"/>
        <v>60</v>
      </c>
      <c r="L1897" s="3">
        <f t="shared" si="89"/>
        <v>0.66666666666666674</v>
      </c>
    </row>
    <row r="1898" spans="1:12" x14ac:dyDescent="0.25">
      <c r="A1898">
        <v>766</v>
      </c>
      <c r="B1898">
        <v>17</v>
      </c>
      <c r="C1898" t="s">
        <v>191</v>
      </c>
      <c r="D1898" t="s">
        <v>1154</v>
      </c>
      <c r="E1898" s="11">
        <v>11</v>
      </c>
      <c r="F1898" s="11">
        <v>19</v>
      </c>
      <c r="G1898">
        <v>1</v>
      </c>
      <c r="H1898">
        <v>59</v>
      </c>
      <c r="I1898" t="s">
        <v>1144</v>
      </c>
      <c r="J1898" s="11">
        <f t="shared" si="87"/>
        <v>8</v>
      </c>
      <c r="K1898" s="11">
        <f t="shared" si="88"/>
        <v>19</v>
      </c>
      <c r="L1898" s="3">
        <f t="shared" si="89"/>
        <v>0.72727272727272729</v>
      </c>
    </row>
    <row r="1899" spans="1:12" x14ac:dyDescent="0.25">
      <c r="A1899">
        <v>766</v>
      </c>
      <c r="B1899">
        <v>17</v>
      </c>
      <c r="C1899" t="s">
        <v>252</v>
      </c>
      <c r="D1899" t="s">
        <v>1159</v>
      </c>
      <c r="E1899" s="11">
        <v>12</v>
      </c>
      <c r="F1899" s="11">
        <v>20</v>
      </c>
      <c r="G1899">
        <v>3</v>
      </c>
      <c r="H1899">
        <v>7</v>
      </c>
      <c r="I1899" t="s">
        <v>1144</v>
      </c>
      <c r="J1899" s="11">
        <f t="shared" si="87"/>
        <v>24</v>
      </c>
      <c r="K1899" s="11">
        <f t="shared" si="88"/>
        <v>60</v>
      </c>
      <c r="L1899" s="3">
        <f t="shared" si="89"/>
        <v>0.66666666666666674</v>
      </c>
    </row>
    <row r="1900" spans="1:12" x14ac:dyDescent="0.25">
      <c r="A1900">
        <v>766</v>
      </c>
      <c r="B1900">
        <v>17</v>
      </c>
      <c r="C1900" t="s">
        <v>342</v>
      </c>
      <c r="D1900" t="s">
        <v>1160</v>
      </c>
      <c r="E1900" s="11">
        <v>14</v>
      </c>
      <c r="F1900" s="11">
        <v>23</v>
      </c>
      <c r="G1900">
        <v>2</v>
      </c>
      <c r="H1900">
        <v>16</v>
      </c>
      <c r="I1900" t="s">
        <v>1146</v>
      </c>
      <c r="J1900" s="11">
        <f t="shared" si="87"/>
        <v>18</v>
      </c>
      <c r="K1900" s="11">
        <f t="shared" si="88"/>
        <v>46</v>
      </c>
      <c r="L1900" s="3">
        <f t="shared" si="89"/>
        <v>0.64285714285714279</v>
      </c>
    </row>
    <row r="1901" spans="1:12" x14ac:dyDescent="0.25">
      <c r="A1901">
        <v>767</v>
      </c>
      <c r="B1901">
        <v>10</v>
      </c>
      <c r="C1901" t="s">
        <v>62</v>
      </c>
      <c r="D1901" t="s">
        <v>1151</v>
      </c>
      <c r="E1901" s="11">
        <v>17</v>
      </c>
      <c r="F1901" s="11">
        <v>29</v>
      </c>
      <c r="G1901">
        <v>2</v>
      </c>
      <c r="H1901">
        <v>12</v>
      </c>
      <c r="I1901" t="s">
        <v>1146</v>
      </c>
      <c r="J1901" s="11">
        <f t="shared" si="87"/>
        <v>24</v>
      </c>
      <c r="K1901" s="11">
        <f t="shared" si="88"/>
        <v>58</v>
      </c>
      <c r="L1901" s="3">
        <f t="shared" si="89"/>
        <v>0.70588235294117641</v>
      </c>
    </row>
    <row r="1902" spans="1:12" x14ac:dyDescent="0.25">
      <c r="A1902">
        <v>767</v>
      </c>
      <c r="B1902">
        <v>10</v>
      </c>
      <c r="C1902" t="s">
        <v>270</v>
      </c>
      <c r="D1902" t="s">
        <v>1143</v>
      </c>
      <c r="E1902" s="11">
        <v>14</v>
      </c>
      <c r="F1902" s="11">
        <v>24</v>
      </c>
      <c r="G1902">
        <v>2</v>
      </c>
      <c r="H1902">
        <v>30</v>
      </c>
      <c r="I1902" t="s">
        <v>1146</v>
      </c>
      <c r="J1902" s="11">
        <f t="shared" si="87"/>
        <v>20</v>
      </c>
      <c r="K1902" s="11">
        <f t="shared" si="88"/>
        <v>48</v>
      </c>
      <c r="L1902" s="3">
        <f t="shared" si="89"/>
        <v>0.71428571428571419</v>
      </c>
    </row>
    <row r="1903" spans="1:12" x14ac:dyDescent="0.25">
      <c r="A1903">
        <v>767</v>
      </c>
      <c r="B1903">
        <v>10</v>
      </c>
      <c r="C1903" t="s">
        <v>113</v>
      </c>
      <c r="D1903" t="s">
        <v>1161</v>
      </c>
      <c r="E1903" s="11">
        <v>13</v>
      </c>
      <c r="F1903" s="11">
        <v>21</v>
      </c>
      <c r="G1903">
        <v>3</v>
      </c>
      <c r="H1903">
        <v>43</v>
      </c>
      <c r="I1903" t="s">
        <v>1146</v>
      </c>
      <c r="J1903" s="11">
        <f t="shared" si="87"/>
        <v>24</v>
      </c>
      <c r="K1903" s="11">
        <f t="shared" si="88"/>
        <v>63</v>
      </c>
      <c r="L1903" s="3">
        <f t="shared" si="89"/>
        <v>0.61538461538461542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B339-2515-4F3A-A9B9-13E4F7842C8C}">
  <dimension ref="A1:G215"/>
  <sheetViews>
    <sheetView topLeftCell="A172" workbookViewId="0">
      <selection activeCell="A195" sqref="A195"/>
    </sheetView>
  </sheetViews>
  <sheetFormatPr baseColWidth="10" defaultRowHeight="15" x14ac:dyDescent="0.25"/>
  <cols>
    <col min="1" max="1" width="19.140625" customWidth="1"/>
    <col min="2" max="2" width="22.85546875" bestFit="1" customWidth="1"/>
    <col min="3" max="3" width="31.85546875" bestFit="1" customWidth="1"/>
    <col min="4" max="4" width="10.5703125" bestFit="1" customWidth="1"/>
    <col min="5" max="5" width="12.5703125" bestFit="1" customWidth="1"/>
  </cols>
  <sheetData>
    <row r="1" spans="1:7" ht="46.5" x14ac:dyDescent="0.7">
      <c r="A1" s="8"/>
      <c r="B1" s="9" t="s">
        <v>1195</v>
      </c>
      <c r="C1" s="8"/>
      <c r="D1" s="8"/>
      <c r="E1" s="8"/>
      <c r="F1" s="8"/>
      <c r="G1" s="8"/>
    </row>
    <row r="2" spans="1:7" ht="15.75" x14ac:dyDescent="0.25">
      <c r="A2" s="8"/>
      <c r="B2" s="8"/>
      <c r="C2" s="8"/>
      <c r="D2" s="8"/>
      <c r="E2" s="8"/>
      <c r="F2" s="8"/>
      <c r="G2" s="8"/>
    </row>
    <row r="3" spans="1:7" ht="15.75" x14ac:dyDescent="0.25">
      <c r="A3" s="8"/>
      <c r="B3" s="8"/>
      <c r="C3" s="8"/>
      <c r="D3" s="8"/>
      <c r="E3" s="8"/>
      <c r="F3" s="8"/>
      <c r="G3" s="8"/>
    </row>
    <row r="4" spans="1:7" ht="15.75" x14ac:dyDescent="0.25">
      <c r="A4" s="10"/>
      <c r="B4" s="10"/>
      <c r="C4" s="10"/>
      <c r="D4" s="10"/>
      <c r="E4" s="10"/>
      <c r="F4" s="10"/>
      <c r="G4" s="10"/>
    </row>
    <row r="5" spans="1:7" ht="15.75" x14ac:dyDescent="0.25">
      <c r="A5" s="10"/>
      <c r="B5" s="10"/>
      <c r="C5" s="10"/>
      <c r="D5" s="10"/>
      <c r="E5" s="10"/>
      <c r="F5" s="10"/>
      <c r="G5" s="10"/>
    </row>
    <row r="7" spans="1:7" ht="21" x14ac:dyDescent="0.35">
      <c r="A7" s="12" t="s">
        <v>1196</v>
      </c>
    </row>
    <row r="9" spans="1:7" x14ac:dyDescent="0.25">
      <c r="A9" s="7" t="s">
        <v>1170</v>
      </c>
      <c r="B9" s="13" t="s">
        <v>1171</v>
      </c>
      <c r="C9" s="6" t="s">
        <v>1189</v>
      </c>
    </row>
    <row r="10" spans="1:7" x14ac:dyDescent="0.25">
      <c r="A10" s="6" t="s">
        <v>17</v>
      </c>
      <c r="B10" s="13">
        <v>62781</v>
      </c>
      <c r="C10" s="15">
        <v>0.59045209589285885</v>
      </c>
    </row>
    <row r="11" spans="1:7" x14ac:dyDescent="0.25">
      <c r="A11" s="6" t="s">
        <v>43</v>
      </c>
      <c r="B11" s="13">
        <v>22692</v>
      </c>
      <c r="C11" s="15">
        <v>0.21341710007806108</v>
      </c>
    </row>
    <row r="12" spans="1:7" x14ac:dyDescent="0.25">
      <c r="A12" s="6" t="s">
        <v>24</v>
      </c>
      <c r="B12" s="13">
        <v>20854</v>
      </c>
      <c r="C12" s="15">
        <v>0.19613080402908009</v>
      </c>
    </row>
    <row r="13" spans="1:7" x14ac:dyDescent="0.25">
      <c r="A13" s="6" t="s">
        <v>1169</v>
      </c>
      <c r="B13" s="13">
        <v>106327</v>
      </c>
      <c r="C13" s="15">
        <v>1</v>
      </c>
    </row>
    <row r="28" spans="1:3" ht="21" x14ac:dyDescent="0.35">
      <c r="A28" s="12" t="s">
        <v>1197</v>
      </c>
    </row>
    <row r="30" spans="1:3" x14ac:dyDescent="0.25">
      <c r="A30" s="7" t="s">
        <v>6</v>
      </c>
      <c r="B30" s="6" t="s">
        <v>1172</v>
      </c>
      <c r="C30" s="6" t="s">
        <v>1190</v>
      </c>
    </row>
    <row r="31" spans="1:3" x14ac:dyDescent="0.25">
      <c r="A31" s="6" t="s">
        <v>25</v>
      </c>
      <c r="B31" s="19">
        <v>92</v>
      </c>
      <c r="C31" s="15">
        <v>0.11994784876140809</v>
      </c>
    </row>
    <row r="32" spans="1:3" x14ac:dyDescent="0.25">
      <c r="A32" s="6" t="s">
        <v>30</v>
      </c>
      <c r="B32" s="19">
        <v>525</v>
      </c>
      <c r="C32" s="15">
        <v>0.68448500651890487</v>
      </c>
    </row>
    <row r="33" spans="1:3" x14ac:dyDescent="0.25">
      <c r="A33" s="6" t="s">
        <v>18</v>
      </c>
      <c r="B33" s="19">
        <v>150</v>
      </c>
      <c r="C33" s="15">
        <v>0.19556714471968709</v>
      </c>
    </row>
    <row r="34" spans="1:3" x14ac:dyDescent="0.25">
      <c r="A34" s="6" t="s">
        <v>1169</v>
      </c>
      <c r="B34" s="19">
        <v>767</v>
      </c>
      <c r="C34" s="15">
        <v>1</v>
      </c>
    </row>
    <row r="52" spans="1:5" ht="21" x14ac:dyDescent="0.35">
      <c r="A52" s="12" t="s">
        <v>1198</v>
      </c>
    </row>
    <row r="54" spans="1:5" x14ac:dyDescent="0.25">
      <c r="A54" s="14" t="s">
        <v>1181</v>
      </c>
      <c r="B54" s="7" t="s">
        <v>1170</v>
      </c>
      <c r="C54" s="6"/>
      <c r="D54" s="6"/>
      <c r="E54" s="6"/>
    </row>
    <row r="55" spans="1:5" x14ac:dyDescent="0.25">
      <c r="A55" s="7" t="s">
        <v>1180</v>
      </c>
      <c r="B55" s="6" t="s">
        <v>17</v>
      </c>
      <c r="C55" s="6" t="s">
        <v>43</v>
      </c>
      <c r="D55" s="6" t="s">
        <v>24</v>
      </c>
      <c r="E55" s="6" t="s">
        <v>1169</v>
      </c>
    </row>
    <row r="56" spans="1:5" x14ac:dyDescent="0.25">
      <c r="A56" s="6" t="s">
        <v>1173</v>
      </c>
      <c r="B56" s="13">
        <v>10839</v>
      </c>
      <c r="C56" s="13">
        <v>3730</v>
      </c>
      <c r="D56" s="13">
        <v>3118</v>
      </c>
      <c r="E56" s="13">
        <v>17687</v>
      </c>
    </row>
    <row r="57" spans="1:5" x14ac:dyDescent="0.25">
      <c r="A57" s="6" t="s">
        <v>1174</v>
      </c>
      <c r="B57" s="13">
        <v>12874</v>
      </c>
      <c r="C57" s="13">
        <v>4137</v>
      </c>
      <c r="D57" s="13">
        <v>3425</v>
      </c>
      <c r="E57" s="13">
        <v>20436</v>
      </c>
    </row>
    <row r="58" spans="1:5" x14ac:dyDescent="0.25">
      <c r="A58" s="6" t="s">
        <v>1175</v>
      </c>
      <c r="B58" s="13">
        <v>4790</v>
      </c>
      <c r="C58" s="13">
        <v>1197</v>
      </c>
      <c r="D58" s="13">
        <v>2334</v>
      </c>
      <c r="E58" s="13">
        <v>8321</v>
      </c>
    </row>
    <row r="59" spans="1:5" x14ac:dyDescent="0.25">
      <c r="A59" s="6" t="s">
        <v>1176</v>
      </c>
      <c r="B59" s="13">
        <v>3480</v>
      </c>
      <c r="C59" s="13">
        <v>1689</v>
      </c>
      <c r="D59" s="13">
        <v>2477</v>
      </c>
      <c r="E59" s="13">
        <v>7646</v>
      </c>
    </row>
    <row r="60" spans="1:5" x14ac:dyDescent="0.25">
      <c r="A60" s="6" t="s">
        <v>1177</v>
      </c>
      <c r="B60" s="13">
        <v>7133</v>
      </c>
      <c r="C60" s="13">
        <v>2369</v>
      </c>
      <c r="D60" s="13">
        <v>1194</v>
      </c>
      <c r="E60" s="13">
        <v>10696</v>
      </c>
    </row>
    <row r="61" spans="1:5" x14ac:dyDescent="0.25">
      <c r="A61" s="6" t="s">
        <v>1178</v>
      </c>
      <c r="B61" s="13">
        <v>13487</v>
      </c>
      <c r="C61" s="13">
        <v>5855</v>
      </c>
      <c r="D61" s="13">
        <v>5290</v>
      </c>
      <c r="E61" s="13">
        <v>24632</v>
      </c>
    </row>
    <row r="62" spans="1:5" x14ac:dyDescent="0.25">
      <c r="A62" s="6" t="s">
        <v>1179</v>
      </c>
      <c r="B62" s="13">
        <v>10178</v>
      </c>
      <c r="C62" s="13">
        <v>3715</v>
      </c>
      <c r="D62" s="13">
        <v>3016</v>
      </c>
      <c r="E62" s="13">
        <v>16909</v>
      </c>
    </row>
    <row r="63" spans="1:5" x14ac:dyDescent="0.25">
      <c r="A63" s="6" t="s">
        <v>1169</v>
      </c>
      <c r="B63" s="13">
        <v>62781</v>
      </c>
      <c r="C63" s="13">
        <v>22692</v>
      </c>
      <c r="D63" s="13">
        <v>20854</v>
      </c>
      <c r="E63" s="13">
        <v>106327</v>
      </c>
    </row>
    <row r="81" spans="1:3" ht="21" x14ac:dyDescent="0.35">
      <c r="A81" s="12" t="s">
        <v>1199</v>
      </c>
    </row>
    <row r="83" spans="1:3" x14ac:dyDescent="0.25">
      <c r="A83" s="7" t="s">
        <v>1182</v>
      </c>
      <c r="B83" s="6" t="s">
        <v>1183</v>
      </c>
      <c r="C83" s="6" t="s">
        <v>1188</v>
      </c>
    </row>
    <row r="84" spans="1:3" x14ac:dyDescent="0.25">
      <c r="A84" s="6" t="s">
        <v>94</v>
      </c>
      <c r="B84" s="13">
        <v>9734</v>
      </c>
      <c r="C84" s="15">
        <v>9.1547772437856806E-2</v>
      </c>
    </row>
    <row r="85" spans="1:3" x14ac:dyDescent="0.25">
      <c r="A85" s="6" t="s">
        <v>52</v>
      </c>
      <c r="B85" s="13">
        <v>11304</v>
      </c>
      <c r="C85" s="15">
        <v>0.10631354218589822</v>
      </c>
    </row>
    <row r="86" spans="1:3" x14ac:dyDescent="0.25">
      <c r="A86" s="6" t="s">
        <v>32</v>
      </c>
      <c r="B86" s="13">
        <v>8566</v>
      </c>
      <c r="C86" s="15">
        <v>8.0562792141224707E-2</v>
      </c>
    </row>
    <row r="87" spans="1:3" x14ac:dyDescent="0.25">
      <c r="A87" s="6" t="s">
        <v>75</v>
      </c>
      <c r="B87" s="13">
        <v>11600</v>
      </c>
      <c r="C87" s="15">
        <v>0.10909740705559265</v>
      </c>
    </row>
    <row r="88" spans="1:3" x14ac:dyDescent="0.25">
      <c r="A88" s="6" t="s">
        <v>26</v>
      </c>
      <c r="B88" s="13">
        <v>9874</v>
      </c>
      <c r="C88" s="15">
        <v>9.2864465281631198E-2</v>
      </c>
    </row>
    <row r="89" spans="1:3" x14ac:dyDescent="0.25">
      <c r="A89" s="6" t="s">
        <v>70</v>
      </c>
      <c r="B89" s="13">
        <v>7444</v>
      </c>
      <c r="C89" s="15">
        <v>7.0010439493261356E-2</v>
      </c>
    </row>
    <row r="90" spans="1:3" x14ac:dyDescent="0.25">
      <c r="A90" s="6" t="s">
        <v>20</v>
      </c>
      <c r="B90" s="13">
        <v>9483</v>
      </c>
      <c r="C90" s="15">
        <v>8.9187130267946987E-2</v>
      </c>
    </row>
    <row r="91" spans="1:3" x14ac:dyDescent="0.25">
      <c r="A91" s="6" t="s">
        <v>36</v>
      </c>
      <c r="B91" s="13">
        <v>9468</v>
      </c>
      <c r="C91" s="15">
        <v>8.9046056034685447E-2</v>
      </c>
    </row>
    <row r="92" spans="1:3" x14ac:dyDescent="0.25">
      <c r="A92" s="6" t="s">
        <v>40</v>
      </c>
      <c r="B92" s="13">
        <v>9768</v>
      </c>
      <c r="C92" s="15">
        <v>9.1867540699916289E-2</v>
      </c>
    </row>
    <row r="93" spans="1:3" x14ac:dyDescent="0.25">
      <c r="A93" s="6" t="s">
        <v>55</v>
      </c>
      <c r="B93" s="13">
        <v>9811</v>
      </c>
      <c r="C93" s="15">
        <v>9.2271953501932721E-2</v>
      </c>
    </row>
    <row r="94" spans="1:3" x14ac:dyDescent="0.25">
      <c r="A94" s="6" t="s">
        <v>47</v>
      </c>
      <c r="B94" s="13">
        <v>9275</v>
      </c>
      <c r="C94" s="15">
        <v>8.7230900900053615E-2</v>
      </c>
    </row>
    <row r="95" spans="1:3" x14ac:dyDescent="0.25">
      <c r="A95" s="6" t="s">
        <v>1169</v>
      </c>
      <c r="B95" s="13">
        <v>106327</v>
      </c>
      <c r="C95" s="15">
        <v>1</v>
      </c>
    </row>
    <row r="115" spans="1:3" ht="21" x14ac:dyDescent="0.35">
      <c r="A115" s="12" t="s">
        <v>1200</v>
      </c>
    </row>
    <row r="117" spans="1:3" x14ac:dyDescent="0.25">
      <c r="A117" s="6"/>
      <c r="B117" s="14" t="s">
        <v>1204</v>
      </c>
      <c r="C117" s="6"/>
    </row>
    <row r="118" spans="1:3" x14ac:dyDescent="0.25">
      <c r="A118" s="16" t="s">
        <v>1133</v>
      </c>
      <c r="B118" s="6" t="s">
        <v>1192</v>
      </c>
      <c r="C118" s="6" t="s">
        <v>1193</v>
      </c>
    </row>
    <row r="119" spans="1:3" x14ac:dyDescent="0.25">
      <c r="A119" s="6" t="s">
        <v>1191</v>
      </c>
      <c r="B119" s="17">
        <v>668</v>
      </c>
      <c r="C119" s="15">
        <v>0.87092568448500651</v>
      </c>
    </row>
    <row r="120" spans="1:3" x14ac:dyDescent="0.25">
      <c r="A120" s="6" t="s">
        <v>1184</v>
      </c>
      <c r="B120" s="17">
        <v>99</v>
      </c>
      <c r="C120" s="15">
        <v>0.12907431551499349</v>
      </c>
    </row>
    <row r="121" spans="1:3" x14ac:dyDescent="0.25">
      <c r="A121" s="6" t="s">
        <v>1169</v>
      </c>
      <c r="B121" s="17">
        <v>767</v>
      </c>
      <c r="C121" s="15">
        <v>1</v>
      </c>
    </row>
    <row r="140" spans="1:3" ht="21" x14ac:dyDescent="0.35">
      <c r="A140" s="12" t="s">
        <v>1201</v>
      </c>
    </row>
    <row r="142" spans="1:3" x14ac:dyDescent="0.25">
      <c r="A142" s="7" t="s">
        <v>1186</v>
      </c>
      <c r="B142" s="13" t="s">
        <v>1185</v>
      </c>
      <c r="C142" s="6" t="s">
        <v>1194</v>
      </c>
    </row>
    <row r="143" spans="1:3" x14ac:dyDescent="0.25">
      <c r="A143" s="6" t="s">
        <v>23</v>
      </c>
      <c r="B143" s="13">
        <v>4221.6400000000003</v>
      </c>
      <c r="C143" s="15">
        <v>0.18493869604910626</v>
      </c>
    </row>
    <row r="144" spans="1:3" x14ac:dyDescent="0.25">
      <c r="A144" s="6" t="s">
        <v>29</v>
      </c>
      <c r="B144" s="13">
        <v>5692.8000000000011</v>
      </c>
      <c r="C144" s="15">
        <v>0.24938625957408786</v>
      </c>
    </row>
    <row r="145" spans="1:3" x14ac:dyDescent="0.25">
      <c r="A145" s="6" t="s">
        <v>16</v>
      </c>
      <c r="B145" s="13">
        <v>4590.1400000000003</v>
      </c>
      <c r="C145" s="15">
        <v>0.20108169012110097</v>
      </c>
    </row>
    <row r="146" spans="1:3" x14ac:dyDescent="0.25">
      <c r="A146" s="6" t="s">
        <v>39</v>
      </c>
      <c r="B146" s="13">
        <v>4500.0899999999983</v>
      </c>
      <c r="C146" s="15">
        <v>0.1971368417732498</v>
      </c>
    </row>
    <row r="147" spans="1:3" x14ac:dyDescent="0.25">
      <c r="A147" s="6" t="s">
        <v>35</v>
      </c>
      <c r="B147" s="13">
        <v>3822.5700000000006</v>
      </c>
      <c r="C147" s="15">
        <v>0.16745651248245522</v>
      </c>
    </row>
    <row r="148" spans="1:3" x14ac:dyDescent="0.25">
      <c r="A148" s="6" t="s">
        <v>1169</v>
      </c>
      <c r="B148" s="13">
        <v>22827.239999999998</v>
      </c>
      <c r="C148" s="15">
        <v>1</v>
      </c>
    </row>
    <row r="164" spans="1:3" ht="21" x14ac:dyDescent="0.35">
      <c r="A164" s="12" t="s">
        <v>1202</v>
      </c>
    </row>
    <row r="166" spans="1:3" x14ac:dyDescent="0.25">
      <c r="A166" s="7" t="s">
        <v>1186</v>
      </c>
      <c r="B166" s="6" t="s">
        <v>1187</v>
      </c>
      <c r="C166" s="6" t="s">
        <v>1203</v>
      </c>
    </row>
    <row r="167" spans="1:3" x14ac:dyDescent="0.25">
      <c r="A167" s="6" t="s">
        <v>23</v>
      </c>
      <c r="B167" s="19">
        <v>138</v>
      </c>
      <c r="C167" s="15">
        <v>0.17992177314211213</v>
      </c>
    </row>
    <row r="168" spans="1:3" x14ac:dyDescent="0.25">
      <c r="A168" s="6" t="s">
        <v>29</v>
      </c>
      <c r="B168" s="19">
        <v>192</v>
      </c>
      <c r="C168" s="15">
        <v>0.2503259452411995</v>
      </c>
    </row>
    <row r="169" spans="1:3" x14ac:dyDescent="0.25">
      <c r="A169" s="6" t="s">
        <v>16</v>
      </c>
      <c r="B169" s="19">
        <v>158</v>
      </c>
      <c r="C169" s="15">
        <v>0.20599739243807041</v>
      </c>
    </row>
    <row r="170" spans="1:3" x14ac:dyDescent="0.25">
      <c r="A170" s="6" t="s">
        <v>39</v>
      </c>
      <c r="B170" s="19">
        <v>149</v>
      </c>
      <c r="C170" s="15">
        <v>0.19426336375488917</v>
      </c>
    </row>
    <row r="171" spans="1:3" x14ac:dyDescent="0.25">
      <c r="A171" s="6" t="s">
        <v>35</v>
      </c>
      <c r="B171" s="19">
        <v>130</v>
      </c>
      <c r="C171" s="15">
        <v>0.16949152542372881</v>
      </c>
    </row>
    <row r="172" spans="1:3" x14ac:dyDescent="0.25">
      <c r="A172" s="6" t="s">
        <v>1169</v>
      </c>
      <c r="B172" s="19">
        <v>767</v>
      </c>
      <c r="C172" s="15">
        <v>1</v>
      </c>
    </row>
    <row r="188" spans="1:1" ht="21" x14ac:dyDescent="0.35">
      <c r="A188" s="12" t="s">
        <v>1205</v>
      </c>
    </row>
    <row r="190" spans="1:1" ht="45" x14ac:dyDescent="0.25">
      <c r="A190" s="20" t="s">
        <v>1205</v>
      </c>
    </row>
    <row r="191" spans="1:1" x14ac:dyDescent="0.25">
      <c r="A191" s="18">
        <v>767</v>
      </c>
    </row>
    <row r="193" spans="1:1" ht="21" x14ac:dyDescent="0.35">
      <c r="A193" s="12" t="s">
        <v>1206</v>
      </c>
    </row>
    <row r="195" spans="1:1" ht="30" x14ac:dyDescent="0.25">
      <c r="A195" s="20" t="s">
        <v>1207</v>
      </c>
    </row>
    <row r="196" spans="1:1" x14ac:dyDescent="0.25">
      <c r="A196" s="5">
        <v>3.4823989569752283</v>
      </c>
    </row>
    <row r="197" spans="1:1" x14ac:dyDescent="0.25">
      <c r="A197" s="5"/>
    </row>
    <row r="198" spans="1:1" ht="21" x14ac:dyDescent="0.35">
      <c r="A198" s="12" t="s">
        <v>1208</v>
      </c>
    </row>
    <row r="200" spans="1:1" x14ac:dyDescent="0.25">
      <c r="A200" t="s">
        <v>1208</v>
      </c>
    </row>
    <row r="201" spans="1:1" x14ac:dyDescent="0.25">
      <c r="A201" s="11">
        <v>138.62711864406779</v>
      </c>
    </row>
    <row r="203" spans="1:1" ht="21" x14ac:dyDescent="0.35">
      <c r="A203" s="12" t="s">
        <v>1209</v>
      </c>
    </row>
    <row r="205" spans="1:1" x14ac:dyDescent="0.25">
      <c r="A205" t="s">
        <v>1209</v>
      </c>
    </row>
    <row r="206" spans="1:1" x14ac:dyDescent="0.25">
      <c r="A206" s="11">
        <v>106327</v>
      </c>
    </row>
    <row r="207" spans="1:1" x14ac:dyDescent="0.25">
      <c r="A207" s="11"/>
    </row>
    <row r="208" spans="1:1" ht="21" x14ac:dyDescent="0.35">
      <c r="A208" s="12" t="s">
        <v>1211</v>
      </c>
    </row>
    <row r="210" spans="1:1" x14ac:dyDescent="0.25">
      <c r="A210" t="s">
        <v>1212</v>
      </c>
    </row>
    <row r="211" spans="1:1" x14ac:dyDescent="0.25">
      <c r="A211" s="11">
        <v>42881</v>
      </c>
    </row>
    <row r="213" spans="1:1" ht="21" x14ac:dyDescent="0.35">
      <c r="A213" s="12" t="s">
        <v>1210</v>
      </c>
    </row>
    <row r="215" spans="1:1" x14ac:dyDescent="0.25">
      <c r="A215" s="11">
        <f>A206-A211</f>
        <v>63446</v>
      </c>
    </row>
  </sheetData>
  <pageMargins left="0.7" right="0.7" top="0.75" bottom="0.75" header="0.3" footer="0.3"/>
  <drawing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F A A B Q S w M E F A A C A A g A F 6 / 5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B e v +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r / l Y 3 X j + j a w C A A D 6 B w A A E w A c A E Z v c m 1 1 b G F z L 1 N l Y 3 R p b 2 4 x L m 0 g o h g A K K A U A A A A A A A A A A A A A A A A A A A A A A A A A A A A z V T B a h s x E L 0 b / A 9 i e 7 F h M a S U H l p 8 S N Z O E 9 r E p n b o I R v C r H b q K N F K i 6 Q 1 T k w + q I e e e u v V P 9 b R r p 2 4 X m + g U G h 9 s I 3 e 0 8 y b N 5 q x y J 3 Q i k 2 q 3 4 P 3 7 V a 7 Z W / A Y M o s S G B 9 J t G 1 W 4 w + I y N m q O h k u O A o e 1 + 0 u U u 0 v u s c C 4 m 9 S C u H y t l O E L 2 L L y w a G x f 0 H Y 8 U D o y Y Y z y 0 3 A i n j d D x 5 + g s P t L a c c h y N g A H b M I F X R b W x W O D z E e O h 7 d o u O B C V + l i r 6 a 3 k H Y R d E O m C i l D 5 k y B 3 b A S 5 + H r y Q 2 i I 4 G V 0 u X l q c O s H 3 g o C D 8 K l f a D k h F c P V 7 6 t F f r u 6 + C o e K Q 4 A O k 2 r L c 6 E z P B f 0 N K N Q U E q p u 7 M 8 c n i C k V F n n O V n I L t f Y o Z Q T T u f G 9 r 2 u q + 5 T 8 K n I N a N a E 0 H x n 2 N O D S j 7 V Z s s 0 r L I 1 P Q + R 9 t p l B I u l 8 H 5 6 m e G R r M U 2 R l a q o m d K v f 2 T c 9 f f Q w Z E X S W k H 8 p S h Z J 7 y g S x x H K H C 5 c R X m O E e k M F Z W C t h 7 p R B v w n E 8 S Z 5 D C J k w K D p 3 I f u d M Q I o G C s n 0 y Q 6 t m C l f / K 6 a 0 h o f A s 3 c 9 7 p G O F t 9 c z o t O W O Y 1 X E y P x d q j x V D 6 6 C 6 R 4 9 4 7 V a j E y O T o q r H G M P q u 6 1 w / 5 7 q y S U 4 6 l J 5 G 8 o m 7 a q n o d B s q h 3 I t Z K o o K 4 8 a Q F 1 X / K O k d + U V h 4 D d 4 W p 4 T v d u D 5 o I l S t u H 6 9 i 0 8 F Z p X T Y z Q Z K F R c 1 L J s k Q z m Y I C L 1 Q / F O j 6 4 7 T a z B z g r y O 0 X 2 a V H j O v E b L 0 m D z 5 2 2 y 2 h 9 o / K 9 j L i m l O f / 5 9 1 V O l 5 Y S F V h I a V V I F / d y l t J / x X a 6 l h k P 5 k c Z V D V Z u k A f p + 5 d U b a 6 Z F 2 t L A X S j h w J T b Z H e i D f o W N h M i o L 6 n k G 6 G e o / W / W N S 5 4 0 S e n B z Q r X C + m r 4 A A r 8 E L J z d H u S P M F H p t i H j 7 X h f p P c e t P Y h r 3 J o o o s Q f P y b P 0 C U E s B A i 0 A F A A C A A g A F 6 / 5 W P / y W h e l A A A A 9 g A A A B I A A A A A A A A A A A A A A A A A A A A A A E N v b m Z p Z y 9 Q Y W N r Y W d l L n h t b F B L A Q I t A B Q A A g A I A B e v + V g P y u m r p A A A A O k A A A A T A A A A A A A A A A A A A A A A A P E A A A B b Q 2 9 u d G V u d F 9 U e X B l c 1 0 u e G 1 s U E s B A i 0 A F A A C A A g A F 6 / 5 W N 1 4 / o 2 s A g A A + g c A A B M A A A A A A A A A A A A A A A A A 4 g E A A E Z v c m 1 1 b G F z L 1 N l Y 3 R p b 2 4 x L m 1 Q S w U G A A A A A A M A A w D C A A A A 2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S Y A A A A A A A A j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F s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M W Y 5 N T h k L T M 1 Y T c t N D B i Y i 0 5 Z D I 5 L T Z l M G V l Y z E x N z Y 1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z Y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y M z o w M z o x M y 4 5 O T A 4 N z I w W i I g L z 4 8 R W 5 0 c n k g V H l w Z T 0 i R m l s b E N v b H V t b l R 5 c G V z I i B W Y W x 1 Z T 0 i c 0 F 3 W U R C d 2 N H Q m d Z R E J n T U d C Z 0 F B Q U F B Q U F B Q U E i I C 8 + P E V u d H J 5 I F R 5 c G U 9 I k Z p b G x D b 2 x 1 b W 5 O Y W 1 l c y I g V m F s d W U 9 I n N b J n F 1 b 3 Q 7 T s O 6 b W V y b y B k Z S B N Z X N h J n F 1 b 3 Q 7 L C Z x d W 9 0 O 0 5 v b W J y Z S B k Z W w g Q 2 x p Z W 5 0 Z S Z x d W 9 0 O y w m c X V v d D t O w 7 p t Z X J v I G R l I E N v b W V u c 2 F s Z X M m c X V v d D s s J n F 1 b 3 Q 7 S G 9 y Y S B k Z S B M b G V n Y W R h J n F 1 b 3 Q 7 L C Z x d W 9 0 O 0 h v c m E g Z G U g U 2 F s a W R h J n F 1 b 3 Q 7 L C Z x d W 9 0 O 0 1 l c 2 V y b y B B c 2 l n b m F k b y Z x d W 9 0 O y w m c X V v d D t U a X B v I G R l I F N l c n Z p Y 2 l v J n F 1 b 3 Q 7 L C Z x d W 9 0 O 0 3 D q X R v Z G 8 g Z G U g U G F n b y Z x d W 9 0 O y w m c X V v d D t Q c m 9 w a W 5 h J n F 1 b 3 Q 7 L C Z x d W 9 0 O 0 V z d G F k b y B k Z S B s Y S B N Z X N h J n F 1 b 3 Q 7 L C Z x d W 9 0 O 0 7 D u m 1 l c m 8 g Z G U g T 3 J k Z W 4 m c X V v d D s s J n F 1 b 3 Q 7 U G H D r X M g Z G U g T 3 J p Z 2 V u J n F 1 b 3 Q 7 L C Z x d W 9 0 O 1 B s Y X R v c y B P c m R l b m F k b 3 M m c X V v d D s s J n F 1 b 3 Q 7 T W 9 u d G 8 g V G 9 0 Y W w g Z G U g b G E g Q 3 V l b n R h J n F 1 b 3 Q 7 L C Z x d W 9 0 O 0 Z l Y 2 h h I G R l I E Z h Y 3 R 1 c m E m c X V v d D s s J n F 1 b 3 Q 7 S G 9 y Y S B k Z S B M b G V n Y W R h X z E m c X V v d D s s J n F 1 b 3 Q 7 S G 9 y Y S B k Z S B T Y W x p Z G F f M i Z x d W 9 0 O y w m c X V v d D t U a W V t c G 8 g Z G U g U G V y b W F u Z W 5 j a W E m c X V v d D s s J n F 1 b 3 Q 7 V G l l b X B v I G R l I F B y Z X B h c m F j a c O z b i A o S G 9 y Y X M p J n F 1 b 3 Q 7 L C Z x d W 9 0 O 1 R p Z W 1 w b y B k Z S B E Z W d 1 c 3 R h Y 2 n D s 2 4 g K E h v c m F z K S Z x d W 9 0 O y w m c X V v d D t P c m R l b i B j b 2 J y Y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E v Q X V 0 b 1 J l b W 9 2 Z W R D b 2 x 1 b W 5 z M S 5 7 T s O 6 b W V y b y B k Z S B N Z X N h L D B 9 J n F 1 b 3 Q 7 L C Z x d W 9 0 O 1 N l Y 3 R p b 2 4 x L 3 N h b G E v Q X V 0 b 1 J l b W 9 2 Z W R D b 2 x 1 b W 5 z M S 5 7 T m 9 t Y n J l I G R l b C B D b G l l b n R l L D F 9 J n F 1 b 3 Q 7 L C Z x d W 9 0 O 1 N l Y 3 R p b 2 4 x L 3 N h b G E v Q X V 0 b 1 J l b W 9 2 Z W R D b 2 x 1 b W 5 z M S 5 7 T s O 6 b W V y b y B k Z S B D b 2 1 l b n N h b G V z L D J 9 J n F 1 b 3 Q 7 L C Z x d W 9 0 O 1 N l Y 3 R p b 2 4 x L 3 N h b G E v Q X V 0 b 1 J l b W 9 2 Z W R D b 2 x 1 b W 5 z M S 5 7 S G 9 y Y S B k Z S B M b G V n Y W R h L D N 9 J n F 1 b 3 Q 7 L C Z x d W 9 0 O 1 N l Y 3 R p b 2 4 x L 3 N h b G E v Q X V 0 b 1 J l b W 9 2 Z W R D b 2 x 1 b W 5 z M S 5 7 S G 9 y Y S B k Z S B T Y W x p Z G E s N H 0 m c X V v d D s s J n F 1 b 3 Q 7 U 2 V j d G l v b j E v c 2 F s Y S 9 B d X R v U m V t b 3 Z l Z E N v b H V t b n M x L n t N Z X N l c m 8 g Q X N p Z 2 5 h Z G 8 s N X 0 m c X V v d D s s J n F 1 b 3 Q 7 U 2 V j d G l v b j E v c 2 F s Y S 9 B d X R v U m V t b 3 Z l Z E N v b H V t b n M x L n t U a X B v I G R l I F N l c n Z p Y 2 l v L D Z 9 J n F 1 b 3 Q 7 L C Z x d W 9 0 O 1 N l Y 3 R p b 2 4 x L 3 N h b G E v Q X V 0 b 1 J l b W 9 2 Z W R D b 2 x 1 b W 5 z M S 5 7 T c O p d G 9 k b y B k Z S B Q Y W d v L D d 9 J n F 1 b 3 Q 7 L C Z x d W 9 0 O 1 N l Y 3 R p b 2 4 x L 3 N h b G E v Q X V 0 b 1 J l b W 9 2 Z W R D b 2 x 1 b W 5 z M S 5 7 U H J v c G l u Y S w 4 f S Z x d W 9 0 O y w m c X V v d D t T Z W N 0 a W 9 u M S 9 z Y W x h L 0 F 1 d G 9 S Z W 1 v d m V k Q 2 9 s d W 1 u c z E u e 0 V z d G F k b y B k Z S B s Y S B N Z X N h L D l 9 J n F 1 b 3 Q 7 L C Z x d W 9 0 O 1 N l Y 3 R p b 2 4 x L 3 N h b G E v Q X V 0 b 1 J l b W 9 2 Z W R D b 2 x 1 b W 5 z M S 5 7 T s O 6 b W V y b y B k Z S B P c m R l b i w x M H 0 m c X V v d D s s J n F 1 b 3 Q 7 U 2 V j d G l v b j E v c 2 F s Y S 9 B d X R v U m V t b 3 Z l Z E N v b H V t b n M x L n t Q Y c O t c y B k Z S B P c m l n Z W 4 s M T F 9 J n F 1 b 3 Q 7 L C Z x d W 9 0 O 1 N l Y 3 R p b 2 4 x L 3 N h b G E v Q X V 0 b 1 J l b W 9 2 Z W R D b 2 x 1 b W 5 z M S 5 7 U G x h d G 9 z I E 9 y Z G V u Y W R v c y w x M n 0 m c X V v d D s s J n F 1 b 3 Q 7 U 2 V j d G l v b j E v c 2 F s Y S 9 B d X R v U m V t b 3 Z l Z E N v b H V t b n M x L n t N b 2 5 0 b y B U b 3 R h b C B k Z S B s Y S B D d W V u d G E s M T N 9 J n F 1 b 3 Q 7 L C Z x d W 9 0 O 1 N l Y 3 R p b 2 4 x L 3 N h b G E v Q X V 0 b 1 J l b W 9 2 Z W R D b 2 x 1 b W 5 z M S 5 7 R m V j a G E g Z G U g R m F j d H V y Y S w x N H 0 m c X V v d D s s J n F 1 b 3 Q 7 U 2 V j d G l v b j E v c 2 F s Y S 9 B d X R v U m V t b 3 Z l Z E N v b H V t b n M x L n t I b 3 J h I G R l I E x s Z W d h Z G F f M S w x N X 0 m c X V v d D s s J n F 1 b 3 Q 7 U 2 V j d G l v b j E v c 2 F s Y S 9 B d X R v U m V t b 3 Z l Z E N v b H V t b n M x L n t I b 3 J h I G R l I F N h b G l k Y V 8 y L D E 2 f S Z x d W 9 0 O y w m c X V v d D t T Z W N 0 a W 9 u M S 9 z Y W x h L 0 F 1 d G 9 S Z W 1 v d m V k Q 2 9 s d W 1 u c z E u e 1 R p Z W 1 w b y B k Z S B Q Z X J t Y W 5 l b m N p Y S w x N 3 0 m c X V v d D s s J n F 1 b 3 Q 7 U 2 V j d G l v b j E v c 2 F s Y S 9 B d X R v U m V t b 3 Z l Z E N v b H V t b n M x L n t U a W V t c G 8 g Z G U g U H J l c G F y Y W N p w 7 N u I C h I b 3 J h c y k s M T h 9 J n F 1 b 3 Q 7 L C Z x d W 9 0 O 1 N l Y 3 R p b 2 4 x L 3 N h b G E v Q X V 0 b 1 J l b W 9 2 Z W R D b 2 x 1 b W 5 z M S 5 7 V G l l b X B v I G R l I E R l Z 3 V z d G F j a c O z b i A o S G 9 y Y X M p L D E 5 f S Z x d W 9 0 O y w m c X V v d D t T Z W N 0 a W 9 u M S 9 z Y W x h L 0 F 1 d G 9 S Z W 1 v d m V k Q 2 9 s d W 1 u c z E u e 0 9 y Z G V u I G N v Y n J h Z G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z Y W x h L 0 F 1 d G 9 S Z W 1 v d m V k Q 2 9 s d W 1 u c z E u e 0 7 D u m 1 l c m 8 g Z G U g T W V z Y S w w f S Z x d W 9 0 O y w m c X V v d D t T Z W N 0 a W 9 u M S 9 z Y W x h L 0 F 1 d G 9 S Z W 1 v d m V k Q 2 9 s d W 1 u c z E u e 0 5 v b W J y Z S B k Z W w g Q 2 x p Z W 5 0 Z S w x f S Z x d W 9 0 O y w m c X V v d D t T Z W N 0 a W 9 u M S 9 z Y W x h L 0 F 1 d G 9 S Z W 1 v d m V k Q 2 9 s d W 1 u c z E u e 0 7 D u m 1 l c m 8 g Z G U g Q 2 9 t Z W 5 z Y W x l c y w y f S Z x d W 9 0 O y w m c X V v d D t T Z W N 0 a W 9 u M S 9 z Y W x h L 0 F 1 d G 9 S Z W 1 v d m V k Q 2 9 s d W 1 u c z E u e 0 h v c m E g Z G U g T G x l Z 2 F k Y S w z f S Z x d W 9 0 O y w m c X V v d D t T Z W N 0 a W 9 u M S 9 z Y W x h L 0 F 1 d G 9 S Z W 1 v d m V k Q 2 9 s d W 1 u c z E u e 0 h v c m E g Z G U g U 2 F s a W R h L D R 9 J n F 1 b 3 Q 7 L C Z x d W 9 0 O 1 N l Y 3 R p b 2 4 x L 3 N h b G E v Q X V 0 b 1 J l b W 9 2 Z W R D b 2 x 1 b W 5 z M S 5 7 T W V z Z X J v I E F z a W d u Y W R v L D V 9 J n F 1 b 3 Q 7 L C Z x d W 9 0 O 1 N l Y 3 R p b 2 4 x L 3 N h b G E v Q X V 0 b 1 J l b W 9 2 Z W R D b 2 x 1 b W 5 z M S 5 7 V G l w b y B k Z S B T Z X J 2 a W N p b y w 2 f S Z x d W 9 0 O y w m c X V v d D t T Z W N 0 a W 9 u M S 9 z Y W x h L 0 F 1 d G 9 S Z W 1 v d m V k Q 2 9 s d W 1 u c z E u e 0 3 D q X R v Z G 8 g Z G U g U G F n b y w 3 f S Z x d W 9 0 O y w m c X V v d D t T Z W N 0 a W 9 u M S 9 z Y W x h L 0 F 1 d G 9 S Z W 1 v d m V k Q 2 9 s d W 1 u c z E u e 1 B y b 3 B p b m E s O H 0 m c X V v d D s s J n F 1 b 3 Q 7 U 2 V j d G l v b j E v c 2 F s Y S 9 B d X R v U m V t b 3 Z l Z E N v b H V t b n M x L n t F c 3 R h Z G 8 g Z G U g b G E g T W V z Y S w 5 f S Z x d W 9 0 O y w m c X V v d D t T Z W N 0 a W 9 u M S 9 z Y W x h L 0 F 1 d G 9 S Z W 1 v d m V k Q 2 9 s d W 1 u c z E u e 0 7 D u m 1 l c m 8 g Z G U g T 3 J k Z W 4 s M T B 9 J n F 1 b 3 Q 7 L C Z x d W 9 0 O 1 N l Y 3 R p b 2 4 x L 3 N h b G E v Q X V 0 b 1 J l b W 9 2 Z W R D b 2 x 1 b W 5 z M S 5 7 U G H D r X M g Z G U g T 3 J p Z 2 V u L D E x f S Z x d W 9 0 O y w m c X V v d D t T Z W N 0 a W 9 u M S 9 z Y W x h L 0 F 1 d G 9 S Z W 1 v d m V k Q 2 9 s d W 1 u c z E u e 1 B s Y X R v c y B P c m R l b m F k b 3 M s M T J 9 J n F 1 b 3 Q 7 L C Z x d W 9 0 O 1 N l Y 3 R p b 2 4 x L 3 N h b G E v Q X V 0 b 1 J l b W 9 2 Z W R D b 2 x 1 b W 5 z M S 5 7 T W 9 u d G 8 g V G 9 0 Y W w g Z G U g b G E g Q 3 V l b n R h L D E z f S Z x d W 9 0 O y w m c X V v d D t T Z W N 0 a W 9 u M S 9 z Y W x h L 0 F 1 d G 9 S Z W 1 v d m V k Q 2 9 s d W 1 u c z E u e 0 Z l Y 2 h h I G R l I E Z h Y 3 R 1 c m E s M T R 9 J n F 1 b 3 Q 7 L C Z x d W 9 0 O 1 N l Y 3 R p b 2 4 x L 3 N h b G E v Q X V 0 b 1 J l b W 9 2 Z W R D b 2 x 1 b W 5 z M S 5 7 S G 9 y Y S B k Z S B M b G V n Y W R h X z E s M T V 9 J n F 1 b 3 Q 7 L C Z x d W 9 0 O 1 N l Y 3 R p b 2 4 x L 3 N h b G E v Q X V 0 b 1 J l b W 9 2 Z W R D b 2 x 1 b W 5 z M S 5 7 S G 9 y Y S B k Z S B T Y W x p Z G F f M i w x N n 0 m c X V v d D s s J n F 1 b 3 Q 7 U 2 V j d G l v b j E v c 2 F s Y S 9 B d X R v U m V t b 3 Z l Z E N v b H V t b n M x L n t U a W V t c G 8 g Z G U g U G V y b W F u Z W 5 j a W E s M T d 9 J n F 1 b 3 Q 7 L C Z x d W 9 0 O 1 N l Y 3 R p b 2 4 x L 3 N h b G E v Q X V 0 b 1 J l b W 9 2 Z W R D b 2 x 1 b W 5 z M S 5 7 V G l l b X B v I G R l I F B y Z X B h c m F j a c O z b i A o S G 9 y Y X M p L D E 4 f S Z x d W 9 0 O y w m c X V v d D t T Z W N 0 a W 9 u M S 9 z Y W x h L 0 F 1 d G 9 S Z W 1 v d m V k Q 2 9 s d W 1 u c z E u e 1 R p Z W 1 w b y B k Z S B E Z W d 1 c 3 R h Y 2 n D s 2 4 g K E h v c m F z K S w x O X 0 m c X V v d D s s J n F 1 b 3 Q 7 U 2 V j d G l v b j E v c 2 F s Y S 9 B d X R v U m V t b 3 Z l Z E N v b H V t b n M x L n t P c m R l b i B j b 2 J y Y W R h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3 N h b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V i Y T Z j N z E t N j A w M y 0 0 Z D M 1 L T l i M j Q t M 2 V l O W Y 1 N D g z Y j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N v Y 2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z V D I z O j I 3 O j U 0 L j E 2 O T E 0 N T Z a I i A v P j x F b n R y e S B U e X B l P S J G a W x s Q 2 9 s d W 1 u V H l w Z X M i I F Z h b H V l P S J z Q X d N R 0 J n T U R B d 0 1 H Q X d N R i I g L z 4 8 R W 5 0 c n k g V H l w Z T 0 i R m l s b E N v b H V t b k 5 h b W V z I i B W Y W x 1 Z T 0 i c 1 s m c X V v d D t O w 7 p t Z X J v I G R l I E 9 y Z G V u J n F 1 b 3 Q 7 L C Z x d W 9 0 O 0 7 D u m 1 l c m 8 g Z G U g T W V z Y S Z x d W 9 0 O y w m c X V v d D t O b 2 1 i c m U g Z G V s I F B s Y X R v J n F 1 b 3 Q 7 L C Z x d W 9 0 O 0 R l c 2 N y a X B j a c O z b i B k Z W w g U G x h d G 8 m c X V v d D s s J n F 1 b 3 Q 7 Q 2 9 z d G 8 g V W 5 p d G F y a W 8 m c X V v d D s s J n F 1 b 3 Q 7 U H J l Y 2 l v I F V u a X R h c m l v J n F 1 b 3 Q 7 L C Z x d W 9 0 O 0 N h b n R p Z G F k I E 9 y Z G V u Y W R h J n F 1 b 3 Q 7 L C Z x d W 9 0 O 1 R p Z W 1 w b y B k Z S B Q c m V w Y X J h Y 2 n D s 2 4 m c X V v d D s s J n F 1 b 3 Q 7 T 2 J z Z X J 2 Y W N p b 2 5 l c y Z x d W 9 0 O y w m c X V v d D t H Y W 5 h b m N p Y S B O Z X R h J n F 1 b 3 Q 7 L C Z x d W 9 0 O 0 d h b m F u Y 2 l h I E J y d X R h J n F 1 b 3 Q 7 L C Z x d W 9 0 O 1 B v c m N l b n R h a m U g Z G U g R 2 F u Y W 5 j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j a W 5 h L 0 F 1 d G 9 S Z W 1 v d m V k Q 2 9 s d W 1 u c z E u e 0 7 D u m 1 l c m 8 g Z G U g T 3 J k Z W 4 s M H 0 m c X V v d D s s J n F 1 b 3 Q 7 U 2 V j d G l v b j E v Y 2 9 j a W 5 h L 0 F 1 d G 9 S Z W 1 v d m V k Q 2 9 s d W 1 u c z E u e 0 7 D u m 1 l c m 8 g Z G U g T W V z Y S w x f S Z x d W 9 0 O y w m c X V v d D t T Z W N 0 a W 9 u M S 9 j b 2 N p b m E v Q X V 0 b 1 J l b W 9 2 Z W R D b 2 x 1 b W 5 z M S 5 7 T m 9 t Y n J l I G R l b C B Q b G F 0 b y w y f S Z x d W 9 0 O y w m c X V v d D t T Z W N 0 a W 9 u M S 9 j b 2 N p b m E v Q X V 0 b 1 J l b W 9 2 Z W R D b 2 x 1 b W 5 z M S 5 7 R G V z Y 3 J p c G N p w 7 N u I G R l b C B Q b G F 0 b y w z f S Z x d W 9 0 O y w m c X V v d D t T Z W N 0 a W 9 u M S 9 j b 2 N p b m E v Q X V 0 b 1 J l b W 9 2 Z W R D b 2 x 1 b W 5 z M S 5 7 Q 2 9 z d G 8 g V W 5 p d G F y a W 8 s N H 0 m c X V v d D s s J n F 1 b 3 Q 7 U 2 V j d G l v b j E v Y 2 9 j a W 5 h L 0 F 1 d G 9 S Z W 1 v d m V k Q 2 9 s d W 1 u c z E u e 1 B y Z W N p b y B V b m l 0 Y X J p b y w 1 f S Z x d W 9 0 O y w m c X V v d D t T Z W N 0 a W 9 u M S 9 j b 2 N p b m E v Q X V 0 b 1 J l b W 9 2 Z W R D b 2 x 1 b W 5 z M S 5 7 Q 2 F u d G l k Y W Q g T 3 J k Z W 5 h Z G E s N n 0 m c X V v d D s s J n F 1 b 3 Q 7 U 2 V j d G l v b j E v Y 2 9 j a W 5 h L 0 F 1 d G 9 S Z W 1 v d m V k Q 2 9 s d W 1 u c z E u e 1 R p Z W 1 w b y B k Z S B Q c m V w Y X J h Y 2 n D s 2 4 s N 3 0 m c X V v d D s s J n F 1 b 3 Q 7 U 2 V j d G l v b j E v Y 2 9 j a W 5 h L 0 F 1 d G 9 S Z W 1 v d m V k Q 2 9 s d W 1 u c z E u e 0 9 i c 2 V y d m F j a W 9 u Z X M s O H 0 m c X V v d D s s J n F 1 b 3 Q 7 U 2 V j d G l v b j E v Y 2 9 j a W 5 h L 0 F 1 d G 9 S Z W 1 v d m V k Q 2 9 s d W 1 u c z E u e 0 d h b m F u Y 2 l h I E 5 l d G E s O X 0 m c X V v d D s s J n F 1 b 3 Q 7 U 2 V j d G l v b j E v Y 2 9 j a W 5 h L 0 F 1 d G 9 S Z W 1 v d m V k Q 2 9 s d W 1 u c z E u e 0 d h b m F u Y 2 l h I E J y d X R h L D E w f S Z x d W 9 0 O y w m c X V v d D t T Z W N 0 a W 9 u M S 9 j b 2 N p b m E v Q X V 0 b 1 J l b W 9 2 Z W R D b 2 x 1 b W 5 z M S 5 7 U G 9 y Y 2 V u d G F q Z S B k Z S B H Y W 5 h b m N p Y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N v Y 2 l u Y S 9 B d X R v U m V t b 3 Z l Z E N v b H V t b n M x L n t O w 7 p t Z X J v I G R l I E 9 y Z G V u L D B 9 J n F 1 b 3 Q 7 L C Z x d W 9 0 O 1 N l Y 3 R p b 2 4 x L 2 N v Y 2 l u Y S 9 B d X R v U m V t b 3 Z l Z E N v b H V t b n M x L n t O w 7 p t Z X J v I G R l I E 1 l c 2 E s M X 0 m c X V v d D s s J n F 1 b 3 Q 7 U 2 V j d G l v b j E v Y 2 9 j a W 5 h L 0 F 1 d G 9 S Z W 1 v d m V k Q 2 9 s d W 1 u c z E u e 0 5 v b W J y Z S B k Z W w g U G x h d G 8 s M n 0 m c X V v d D s s J n F 1 b 3 Q 7 U 2 V j d G l v b j E v Y 2 9 j a W 5 h L 0 F 1 d G 9 S Z W 1 v d m V k Q 2 9 s d W 1 u c z E u e 0 R l c 2 N y a X B j a c O z b i B k Z W w g U G x h d G 8 s M 3 0 m c X V v d D s s J n F 1 b 3 Q 7 U 2 V j d G l v b j E v Y 2 9 j a W 5 h L 0 F 1 d G 9 S Z W 1 v d m V k Q 2 9 s d W 1 u c z E u e 0 N v c 3 R v I F V u a X R h c m l v L D R 9 J n F 1 b 3 Q 7 L C Z x d W 9 0 O 1 N l Y 3 R p b 2 4 x L 2 N v Y 2 l u Y S 9 B d X R v U m V t b 3 Z l Z E N v b H V t b n M x L n t Q c m V j a W 8 g V W 5 p d G F y a W 8 s N X 0 m c X V v d D s s J n F 1 b 3 Q 7 U 2 V j d G l v b j E v Y 2 9 j a W 5 h L 0 F 1 d G 9 S Z W 1 v d m V k Q 2 9 s d W 1 u c z E u e 0 N h b n R p Z G F k I E 9 y Z G V u Y W R h L D Z 9 J n F 1 b 3 Q 7 L C Z x d W 9 0 O 1 N l Y 3 R p b 2 4 x L 2 N v Y 2 l u Y S 9 B d X R v U m V t b 3 Z l Z E N v b H V t b n M x L n t U a W V t c G 8 g Z G U g U H J l c G F y Y W N p w 7 N u L D d 9 J n F 1 b 3 Q 7 L C Z x d W 9 0 O 1 N l Y 3 R p b 2 4 x L 2 N v Y 2 l u Y S 9 B d X R v U m V t b 3 Z l Z E N v b H V t b n M x L n t P Y n N l c n Z h Y 2 l v b m V z L D h 9 J n F 1 b 3 Q 7 L C Z x d W 9 0 O 1 N l Y 3 R p b 2 4 x L 2 N v Y 2 l u Y S 9 B d X R v U m V t b 3 Z l Z E N v b H V t b n M x L n t H Y W 5 h b m N p Y S B O Z X R h L D l 9 J n F 1 b 3 Q 7 L C Z x d W 9 0 O 1 N l Y 3 R p b 2 4 x L 2 N v Y 2 l u Y S 9 B d X R v U m V t b 3 Z l Z E N v b H V t b n M x L n t H Y W 5 h b m N p Y S B C c n V 0 Y S w x M H 0 m c X V v d D s s J n F 1 b 3 Q 7 U 2 V j d G l v b j E v Y 2 9 j a W 5 h L 0 F 1 d G 9 S Z W 1 v d m V k Q 2 9 s d W 1 u c z E u e 1 B v c m N l b n R h a m U g Z G U g R 2 F u Y W 5 j a W E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N p b m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L 2 N v Y 2 l u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9 2 v 3 6 A B E 9 B h c n u w W C P E u U A A A A A A g A A A A A A E G Y A A A A B A A A g A A A A i O u 3 b d R 0 W a / b 4 X 5 2 J R n T C f v d U i P h X Q T D U T X g 4 X s w o + 4 A A A A A D o A A A A A C A A A g A A A A k / J D h O Q 3 U m W J F q m f v S 2 Q v 2 B + w 3 u e R + X e q t M F I / z v H l Z Q A A A A z X W N i u q K d C a R l 8 d 2 x 1 q q a A B p k W v Q I 4 I M / b / M r z q 6 p m 5 T + S G F P C u t z y + p T 8 o V 3 G c 1 6 Y G r A h 0 R V P T C A G n c c H n 8 6 4 h 9 z b A / 7 k o F b f c M J a m l 2 z B A A A A A B u Z 6 b k 7 j m 5 + n 5 y X Y Y T j T X R B I G Y d 3 A k w P 4 p D D Y E I W X K r + H H W k L + T 9 l H z f s i n P w U D g v 6 J l G 1 w 3 B P y e s g G Z 5 D G z h Q = = < / D a t a M a s h u p > 
</file>

<file path=customXml/itemProps1.xml><?xml version="1.0" encoding="utf-8"?>
<ds:datastoreItem xmlns:ds="http://schemas.openxmlformats.org/officeDocument/2006/customXml" ds:itemID="{585C8D65-CE9E-4969-8B5F-322A8A6D2B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</vt:lpstr>
      <vt:lpstr>cocina</vt:lpstr>
      <vt:lpstr>Dashboard 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Castellot De Miguel</cp:lastModifiedBy>
  <dcterms:created xsi:type="dcterms:W3CDTF">2024-07-16T18:24:26Z</dcterms:created>
  <dcterms:modified xsi:type="dcterms:W3CDTF">2024-08-11T18:57:36Z</dcterms:modified>
</cp:coreProperties>
</file>