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in\Documents\BBS 1\Unterricht 2021_2022\IT Lernfeld 2\LF2 - Handelskalkulation\LF2 - Handelskalkulation\"/>
    </mc:Choice>
  </mc:AlternateContent>
  <xr:revisionPtr revIDLastSave="25" documentId="13_ncr:1_{6540DC87-BD99-4295-B013-E452888DE35B}" xr6:coauthVersionLast="47" xr6:coauthVersionMax="47" xr10:uidLastSave="{A84750FC-87CA-437D-B7FC-D4D6C14B6E42}"/>
  <bookViews>
    <workbookView xWindow="-108" yWindow="-108" windowWidth="23256" windowHeight="12576" xr2:uid="{A72B149C-4E9A-4692-9641-381A8E60BD0B}"/>
  </bookViews>
  <sheets>
    <sheet name="Stundensatzkalkulation" sheetId="1" r:id="rId1"/>
    <sheet name="Tabelle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 s="1"/>
  <c r="C11" i="1" s="1"/>
  <c r="C7" i="1"/>
  <c r="C5" i="1"/>
</calcChain>
</file>

<file path=xl/sharedStrings.xml><?xml version="1.0" encoding="utf-8"?>
<sst xmlns="http://schemas.openxmlformats.org/spreadsheetml/2006/main" count="19" uniqueCount="19">
  <si>
    <t xml:space="preserve"> Stundensatzkalkulation</t>
  </si>
  <si>
    <t>Eingabe</t>
  </si>
  <si>
    <t>Kalkulation</t>
  </si>
  <si>
    <r>
      <rPr>
        <b/>
        <sz val="11"/>
        <rFont val="Arial"/>
        <family val="2"/>
      </rPr>
      <t>Anzahl Mitarbeiter</t>
    </r>
    <r>
      <rPr>
        <sz val="11"/>
        <rFont val="Arial"/>
        <family val="2"/>
      </rPr>
      <t>, die direkt an Kundenaufträgen mitarbeiten, diese über Rechnungen an Kunden ansetzen</t>
    </r>
  </si>
  <si>
    <r>
      <t xml:space="preserve">Jahreskosten </t>
    </r>
    <r>
      <rPr>
        <b/>
        <sz val="11"/>
        <rFont val="Arial"/>
        <family val="2"/>
      </rPr>
      <t>eines</t>
    </r>
    <r>
      <rPr>
        <sz val="11"/>
        <rFont val="Arial"/>
        <family val="2"/>
      </rPr>
      <t xml:space="preserve"> ("direkt/mit Abrechnung" an Aufträgen arbeitenden) </t>
    </r>
    <r>
      <rPr>
        <b/>
        <sz val="11"/>
        <rFont val="Arial"/>
        <family val="2"/>
      </rPr>
      <t>Mitarbeiters</t>
    </r>
    <r>
      <rPr>
        <sz val="11"/>
        <rFont val="Arial"/>
        <family val="2"/>
      </rPr>
      <t xml:space="preserve"> durchschnittlich: Bruttolöhne incl. Boni, Weihnachtsgeld, Urlaubsgeld und sonstige Zulagen</t>
    </r>
  </si>
  <si>
    <r>
      <rPr>
        <b/>
        <sz val="11"/>
        <rFont val="Arial"/>
        <family val="2"/>
      </rPr>
      <t>Gemeinkosten</t>
    </r>
    <r>
      <rPr>
        <sz val="11"/>
        <rFont val="Arial"/>
        <family val="2"/>
      </rPr>
      <t xml:space="preserve"> insgesamt (z.B. "nicht direkt über Ausgangsrechnungen verrechnete Stunden" der Gehälter o.ä., Raumkosten, Sozialabgaben des Arbeitgebers, Versicherungen,  Verwaltungskosten,  nicht als Sondereinzelkosten verrechnete Fahrzeug- und Reisekosten, kalkul. Wagniskosten)</t>
    </r>
  </si>
  <si>
    <r>
      <rPr>
        <b/>
        <sz val="11"/>
        <rFont val="Arial"/>
        <family val="2"/>
      </rPr>
      <t xml:space="preserve"> Selbstkosten insgesamt</t>
    </r>
    <r>
      <rPr>
        <sz val="11"/>
        <rFont val="Arial"/>
        <family val="2"/>
      </rPr>
      <t xml:space="preserve"> (ohne Sondereinzelkosten)</t>
    </r>
  </si>
  <si>
    <r>
      <t xml:space="preserve">Direkt über Ausgangsrechnungen verrechenbare Arbeitszeit im Jahr </t>
    </r>
    <r>
      <rPr>
        <b/>
        <sz val="11"/>
        <rFont val="Arial"/>
        <family val="2"/>
      </rPr>
      <t>pro Mitarbeiter</t>
    </r>
  </si>
  <si>
    <t>Direkt über Ausgangsrechnungen verechenbare Arbeitszeit im Jahr der aller o.a.. Mitarbeiter</t>
  </si>
  <si>
    <t xml:space="preserve"> Selbstkostenstundensatz</t>
  </si>
  <si>
    <t xml:space="preserve"> Gewinnaufschlag</t>
  </si>
  <si>
    <t xml:space="preserve"> Netto-Stundensatz</t>
  </si>
  <si>
    <t xml:space="preserve"> Stundensatz inkl. MwSt. (Brutto-Stundensatz)</t>
  </si>
  <si>
    <t>2a)</t>
  </si>
  <si>
    <t>68000,00€/1400 Std=48,57€/Stunde</t>
  </si>
  <si>
    <t>2b)</t>
  </si>
  <si>
    <t>48,57€*12%=5,83€ --&gt; 48,57€+5,83€=54,40€/Std</t>
  </si>
  <si>
    <t>2c)</t>
  </si>
  <si>
    <t>54,40€/Std.*1,19=64,74€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</si>
</sst>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[$€-407]_-;\-* #,##0.00\ [$€-407]_-;_-* &quot;-&quot;??\ [$€-407]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vertical="center" wrapText="1"/>
    </xf>
    <xf numFmtId="165" fontId="4" fillId="2" borderId="1" xfId="0" applyNumberFormat="1" applyFont="1" applyFill="1" applyBorder="1"/>
    <xf numFmtId="165" fontId="2" fillId="2" borderId="1" xfId="0" applyNumberFormat="1" applyFont="1" applyFill="1" applyBorder="1" applyAlignment="1">
      <alignment vertical="center" wrapText="1"/>
    </xf>
    <xf numFmtId="0" fontId="3" fillId="0" borderId="0" xfId="0" applyFont="1" applyAlignment="1">
      <alignment horizontal="left" vertical="center" indent="2"/>
    </xf>
    <xf numFmtId="164" fontId="3" fillId="0" borderId="0" xfId="1" applyFont="1"/>
    <xf numFmtId="0" fontId="4" fillId="3" borderId="1" xfId="0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vertical="center"/>
    </xf>
    <xf numFmtId="0" fontId="4" fillId="3" borderId="1" xfId="0" applyFont="1" applyFill="1" applyBorder="1"/>
    <xf numFmtId="9" fontId="4" fillId="3" borderId="1" xfId="0" applyNumberFormat="1" applyFont="1" applyFill="1" applyBorder="1"/>
    <xf numFmtId="9" fontId="4" fillId="3" borderId="1" xfId="2" applyFont="1" applyFill="1" applyBorder="1"/>
    <xf numFmtId="165" fontId="2" fillId="4" borderId="1" xfId="0" applyNumberFormat="1" applyFont="1" applyFill="1" applyBorder="1" applyAlignment="1">
      <alignment vertical="center" wrapText="1"/>
    </xf>
    <xf numFmtId="165" fontId="4" fillId="4" borderId="1" xfId="0" applyNumberFormat="1" applyFont="1" applyFill="1" applyBorder="1" applyAlignment="1">
      <alignment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53340</xdr:rowOff>
    </xdr:from>
    <xdr:to>
      <xdr:col>10</xdr:col>
      <xdr:colOff>541020</xdr:colOff>
      <xdr:row>11</xdr:row>
      <xdr:rowOff>53340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D80E29A1-168F-451E-BB1B-F2B6375B6C80}"/>
            </a:ext>
          </a:extLst>
        </xdr:cNvPr>
        <xdr:cNvSpPr txBox="1"/>
      </xdr:nvSpPr>
      <xdr:spPr>
        <a:xfrm>
          <a:off x="8717280" y="579120"/>
          <a:ext cx="5181600" cy="2979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/>
            <a:t>(Neue) Aufgabe</a:t>
          </a:r>
          <a:r>
            <a:rPr lang="de-DE" sz="1100" b="1" baseline="0"/>
            <a:t> 2</a:t>
          </a:r>
          <a:r>
            <a:rPr lang="de-DE" sz="1100" b="1"/>
            <a:t>:</a:t>
          </a:r>
        </a:p>
        <a:p>
          <a:r>
            <a:rPr lang="de-DE" sz="1100"/>
            <a:t>Berechnen Sie den Stundensatz brutto, wenn Mitarbeiter die Kundenaufträge mit ihren Arbeitsstunden abrechnen, durchschnittlich 68000,00€ Selbstkosten verursachen, bei Kunden im Durchschnitt</a:t>
          </a:r>
          <a:r>
            <a:rPr lang="de-DE" sz="1100" baseline="0"/>
            <a:t> 1400 Stunden abrechnen und einen Gewinnzuschlag von 12% kalkuliert werden soll.</a:t>
          </a:r>
          <a:endParaRPr lang="de-DE" sz="1100"/>
        </a:p>
        <a:p>
          <a:endParaRPr lang="de-DE" sz="1100"/>
        </a:p>
        <a:p>
          <a:r>
            <a:rPr lang="de-DE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a) </a:t>
          </a:r>
        </a:p>
        <a:p>
          <a:r>
            <a:rPr lang="de-DE" sz="1100" b="1" i="0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Selbstkostenstundensatz = Selbstkosten : Produktive (verrechenbare) Arbeitsstunden</a:t>
          </a:r>
          <a:endParaRPr lang="de-DE" b="1">
            <a:solidFill>
              <a:schemeClr val="accent1">
                <a:lumMod val="75000"/>
              </a:schemeClr>
            </a:solidFill>
            <a:effectLst/>
          </a:endParaRPr>
        </a:p>
        <a:p>
          <a:r>
            <a:rPr lang="de-DE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</a:t>
          </a:r>
          <a:r>
            <a:rPr lang="de-DE" sz="1100" b="1" i="0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Netto-Stundensatz = Selbstkostensatz + Gewinnaufschlag</a:t>
          </a:r>
          <a:endParaRPr lang="de-DE" b="1">
            <a:solidFill>
              <a:schemeClr val="accent1">
                <a:lumMod val="75000"/>
              </a:schemeClr>
            </a:solidFill>
            <a:effectLst/>
          </a:endParaRPr>
        </a:p>
        <a:p>
          <a:r>
            <a:rPr lang="de-DE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</a:t>
          </a:r>
          <a:r>
            <a:rPr lang="de-DE" sz="1100" b="1" i="0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Stundensatz inkl. 19 % MwSt. (bzw. Bruttostundensatz)</a:t>
          </a:r>
          <a:endParaRPr lang="de-DE" b="1">
            <a:solidFill>
              <a:schemeClr val="accent1">
                <a:lumMod val="75000"/>
              </a:schemeClr>
            </a:solidFill>
            <a:effectLst/>
          </a:endParaRPr>
        </a:p>
        <a:p>
          <a:r>
            <a:rPr lang="de-DE" sz="1100" b="1" i="0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= Netto-Stundensatz × 1,19</a:t>
          </a:r>
          <a:endParaRPr lang="de-DE" b="1">
            <a:solidFill>
              <a:schemeClr val="accent1">
                <a:lumMod val="75000"/>
              </a:schemeClr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EB827-23E4-410B-8E88-0B040B275385}">
  <dimension ref="A1:F18"/>
  <sheetViews>
    <sheetView tabSelected="1" workbookViewId="0">
      <selection activeCell="C15" sqref="C15"/>
    </sheetView>
  </sheetViews>
  <sheetFormatPr defaultColWidth="11.42578125" defaultRowHeight="13.9"/>
  <cols>
    <col min="1" max="1" width="65.28515625" style="4" customWidth="1"/>
    <col min="2" max="2" width="21.28515625" style="4" customWidth="1"/>
    <col min="3" max="3" width="28" style="4" customWidth="1"/>
    <col min="4" max="16384" width="11.42578125" style="4"/>
  </cols>
  <sheetData>
    <row r="1" spans="1:6">
      <c r="A1" s="1" t="s">
        <v>0</v>
      </c>
      <c r="B1" s="2" t="s">
        <v>1</v>
      </c>
      <c r="C1" s="3" t="s">
        <v>2</v>
      </c>
    </row>
    <row r="2" spans="1:6" ht="28.5">
      <c r="A2" s="5" t="s">
        <v>3</v>
      </c>
      <c r="B2" s="12">
        <v>8</v>
      </c>
      <c r="C2" s="6">
        <v>8</v>
      </c>
    </row>
    <row r="3" spans="1:6" ht="42.75">
      <c r="A3" s="5" t="s">
        <v>4</v>
      </c>
      <c r="B3" s="13">
        <v>60000</v>
      </c>
      <c r="C3" s="7">
        <v>60000</v>
      </c>
    </row>
    <row r="4" spans="1:6" ht="71.25">
      <c r="A4" s="5" t="s">
        <v>5</v>
      </c>
      <c r="B4" s="13">
        <v>230000</v>
      </c>
      <c r="C4" s="7">
        <v>230000</v>
      </c>
    </row>
    <row r="5" spans="1:6">
      <c r="A5" s="5" t="s">
        <v>6</v>
      </c>
      <c r="B5" s="8"/>
      <c r="C5" s="9">
        <f>C2*C3+C4</f>
        <v>710000</v>
      </c>
    </row>
    <row r="6" spans="1:6" ht="28.5">
      <c r="A6" s="5" t="s">
        <v>7</v>
      </c>
      <c r="B6" s="14">
        <v>1512</v>
      </c>
      <c r="C6" s="5">
        <v>1512</v>
      </c>
    </row>
    <row r="7" spans="1:6" ht="27.6">
      <c r="A7" s="5" t="s">
        <v>8</v>
      </c>
      <c r="B7" s="8"/>
      <c r="C7" s="5">
        <f>C6*C2</f>
        <v>12096</v>
      </c>
    </row>
    <row r="8" spans="1:6">
      <c r="A8" s="1" t="s">
        <v>9</v>
      </c>
      <c r="C8" s="17">
        <f>C5/C7</f>
        <v>58.69708994708995</v>
      </c>
    </row>
    <row r="9" spans="1:6">
      <c r="A9" s="5" t="s">
        <v>10</v>
      </c>
      <c r="B9" s="15">
        <v>0.15</v>
      </c>
      <c r="C9" s="18">
        <f>C8*B9</f>
        <v>8.8045634920634921</v>
      </c>
    </row>
    <row r="10" spans="1:6">
      <c r="A10" s="1" t="s">
        <v>11</v>
      </c>
      <c r="C10" s="17">
        <f>C8+C9</f>
        <v>67.501653439153444</v>
      </c>
    </row>
    <row r="11" spans="1:6" ht="15">
      <c r="A11" s="1" t="s">
        <v>12</v>
      </c>
      <c r="B11" s="16">
        <v>0.19</v>
      </c>
      <c r="C11" s="17">
        <f>C10*1.19</f>
        <v>80.326967592592595</v>
      </c>
    </row>
    <row r="13" spans="1:6">
      <c r="A13" s="10"/>
      <c r="E13" s="4" t="s">
        <v>13</v>
      </c>
      <c r="F13" s="4" t="s">
        <v>14</v>
      </c>
    </row>
    <row r="14" spans="1:6">
      <c r="A14" s="10"/>
      <c r="E14" s="4" t="s">
        <v>15</v>
      </c>
      <c r="F14" s="4" t="s">
        <v>16</v>
      </c>
    </row>
    <row r="15" spans="1:6">
      <c r="E15" s="4" t="s">
        <v>17</v>
      </c>
      <c r="F15" s="4" t="s">
        <v>18</v>
      </c>
    </row>
    <row r="16" spans="1:6">
      <c r="C16" s="11"/>
    </row>
    <row r="17" spans="3:3">
      <c r="C17" s="11"/>
    </row>
    <row r="18" spans="3:3">
      <c r="C18" s="1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EB6AB-A410-47A3-851A-FD8B90556535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85A7364F854642AFD65E8D8B23E074" ma:contentTypeVersion="7" ma:contentTypeDescription="Ein neues Dokument erstellen." ma:contentTypeScope="" ma:versionID="c9ee1b14f392190dd198d10eca77dc3f">
  <xsd:schema xmlns:xsd="http://www.w3.org/2001/XMLSchema" xmlns:xs="http://www.w3.org/2001/XMLSchema" xmlns:p="http://schemas.microsoft.com/office/2006/metadata/properties" xmlns:ns2="5bd0f853-8d1b-4ed0-8929-cd114438ef94" targetNamespace="http://schemas.microsoft.com/office/2006/metadata/properties" ma:root="true" ma:fieldsID="d86515aad326729218a5b3987c24bf68" ns2:_="">
    <xsd:import namespace="5bd0f853-8d1b-4ed0-8929-cd114438ef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0f853-8d1b-4ed0-8929-cd114438ef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F4E1FD-62EF-49EA-BDA0-07845487D3FF}"/>
</file>

<file path=customXml/itemProps2.xml><?xml version="1.0" encoding="utf-8"?>
<ds:datastoreItem xmlns:ds="http://schemas.openxmlformats.org/officeDocument/2006/customXml" ds:itemID="{3C05A766-BACE-4E59-80BC-FCC72F23F81D}"/>
</file>

<file path=customXml/itemProps3.xml><?xml version="1.0" encoding="utf-8"?>
<ds:datastoreItem xmlns:ds="http://schemas.openxmlformats.org/officeDocument/2006/customXml" ds:itemID="{7A90510D-A755-4A1E-B9EC-4C848C31CB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49152</dc:creator>
  <cp:keywords/>
  <dc:description/>
  <cp:lastModifiedBy>linske.bsfi21</cp:lastModifiedBy>
  <cp:revision/>
  <dcterms:created xsi:type="dcterms:W3CDTF">2022-01-16T17:17:29Z</dcterms:created>
  <dcterms:modified xsi:type="dcterms:W3CDTF">2022-01-27T09:15:22Z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0x0101000085A7364F854642AFD65E8D8B23E074</vt:lpwstr>
  </property>
</Properties>
</file>