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glibardoni\Downloads\"/>
    </mc:Choice>
  </mc:AlternateContent>
  <xr:revisionPtr revIDLastSave="0" documentId="8_{2C9BB914-C09B-460C-AD85-6BD874047545}" xr6:coauthVersionLast="47" xr6:coauthVersionMax="47" xr10:uidLastSave="{00000000-0000-0000-0000-000000000000}"/>
  <bookViews>
    <workbookView xWindow="28680" yWindow="-120" windowWidth="29040" windowHeight="15720" xr2:uid="{BB8B1A97-DC81-4F18-975D-CFFBCABE6D2C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30" i="1" l="1"/>
  <c r="S542" i="1"/>
  <c r="S540" i="1"/>
  <c r="S538" i="1"/>
  <c r="S536" i="1"/>
  <c r="R525" i="1"/>
  <c r="S512" i="1"/>
  <c r="S510" i="1"/>
  <c r="S508" i="1"/>
  <c r="S506" i="1"/>
  <c r="R503" i="1"/>
  <c r="R495" i="1"/>
  <c r="S449" i="1"/>
  <c r="S447" i="1"/>
  <c r="S445" i="1"/>
  <c r="S443" i="1"/>
  <c r="R440" i="1"/>
  <c r="R437" i="1"/>
  <c r="R434" i="1"/>
  <c r="R431" i="1"/>
  <c r="R426" i="1"/>
  <c r="R421" i="1"/>
  <c r="R416" i="1"/>
  <c r="R414" i="1"/>
  <c r="R412" i="1"/>
  <c r="R410" i="1"/>
  <c r="R399" i="1"/>
  <c r="S384" i="1"/>
  <c r="S388" i="1"/>
  <c r="S386" i="1"/>
  <c r="S382" i="1"/>
  <c r="R379" i="1"/>
  <c r="R376" i="1"/>
  <c r="R371" i="1" l="1"/>
  <c r="R369" i="1"/>
  <c r="R326" i="1"/>
  <c r="S358" i="1"/>
  <c r="S356" i="1"/>
  <c r="S354" i="1"/>
  <c r="S352" i="1"/>
  <c r="S350" i="1"/>
  <c r="S348" i="1"/>
  <c r="R345" i="1"/>
  <c r="R342" i="1"/>
  <c r="R339" i="1"/>
  <c r="R336" i="1"/>
  <c r="R331" i="1"/>
  <c r="R318" i="1"/>
  <c r="R316" i="1"/>
  <c r="S305" i="1"/>
  <c r="S303" i="1"/>
  <c r="S301" i="1"/>
  <c r="S299" i="1"/>
  <c r="S297" i="1"/>
  <c r="S295" i="1"/>
  <c r="R292" i="1"/>
  <c r="R289" i="1"/>
  <c r="R286" i="1"/>
  <c r="R283" i="1"/>
  <c r="R280" i="1"/>
  <c r="R277" i="1"/>
  <c r="R274" i="1"/>
  <c r="R271" i="1"/>
  <c r="R268" i="1"/>
  <c r="R265" i="1"/>
  <c r="R260" i="1"/>
  <c r="R255" i="1"/>
  <c r="R250" i="1"/>
  <c r="R242" i="1"/>
  <c r="R240" i="1"/>
  <c r="S229" i="1"/>
  <c r="S227" i="1"/>
  <c r="S225" i="1"/>
  <c r="S223" i="1"/>
  <c r="R220" i="1"/>
  <c r="R217" i="1"/>
  <c r="R214" i="1"/>
  <c r="R209" i="1"/>
  <c r="R204" i="1"/>
  <c r="R199" i="1"/>
  <c r="R191" i="1"/>
  <c r="R189" i="1"/>
  <c r="S178" i="1"/>
  <c r="S176" i="1"/>
  <c r="S174" i="1"/>
  <c r="S172" i="1"/>
  <c r="R169" i="1"/>
  <c r="R166" i="1"/>
  <c r="R163" i="1"/>
  <c r="R160" i="1"/>
  <c r="R155" i="1"/>
  <c r="R153" i="1"/>
  <c r="S142" i="1"/>
  <c r="S140" i="1"/>
  <c r="S138" i="1"/>
  <c r="S136" i="1"/>
  <c r="R133" i="1"/>
  <c r="R130" i="1"/>
  <c r="R125" i="1"/>
  <c r="R117" i="1"/>
  <c r="R115" i="1"/>
  <c r="S104" i="1"/>
  <c r="S102" i="1"/>
  <c r="S100" i="1"/>
  <c r="S98" i="1"/>
  <c r="R95" i="1"/>
  <c r="R87" i="1"/>
  <c r="R85" i="1"/>
  <c r="R23" i="1"/>
  <c r="R34" i="1"/>
  <c r="R12" i="1"/>
  <c r="R74" i="1"/>
  <c r="S63" i="1"/>
  <c r="S61" i="1"/>
  <c r="S59" i="1"/>
  <c r="S57" i="1"/>
  <c r="S55" i="1"/>
  <c r="R52" i="1"/>
  <c r="R49" i="1"/>
  <c r="R44" i="1"/>
  <c r="R36" i="1"/>
</calcChain>
</file>

<file path=xl/sharedStrings.xml><?xml version="1.0" encoding="utf-8"?>
<sst xmlns="http://schemas.openxmlformats.org/spreadsheetml/2006/main" count="2104" uniqueCount="244">
  <si>
    <t>Country</t>
  </si>
  <si>
    <t>Source</t>
  </si>
  <si>
    <t>System type</t>
  </si>
  <si>
    <t>Component</t>
  </si>
  <si>
    <t>Price includes (Material, Labour, Taxes, Scaffoling, OPEX)</t>
  </si>
  <si>
    <t>Material</t>
  </si>
  <si>
    <t>Thickness [cm]</t>
  </si>
  <si>
    <t>Lambda [W/mK]</t>
  </si>
  <si>
    <t>Uw [W/m²K]</t>
  </si>
  <si>
    <t>sCOP</t>
  </si>
  <si>
    <t>Power [kW]</t>
  </si>
  <si>
    <t>T emission [°C]</t>
  </si>
  <si>
    <t>Efficiency</t>
  </si>
  <si>
    <t>Collectors</t>
  </si>
  <si>
    <t>Panel size [m²]</t>
  </si>
  <si>
    <t>Capacity [L]</t>
  </si>
  <si>
    <t>Single/double</t>
  </si>
  <si>
    <t>Price [€/m²]</t>
  </si>
  <si>
    <t>Price [€]</t>
  </si>
  <si>
    <t>Comment</t>
  </si>
  <si>
    <t>Croatia (Continental)</t>
  </si>
  <si>
    <t>Wall insulation EPS</t>
  </si>
  <si>
    <t>Labour</t>
  </si>
  <si>
    <t>x</t>
  </si>
  <si>
    <t>Adhesive</t>
  </si>
  <si>
    <t>Thermal insulation material</t>
  </si>
  <si>
    <t>EPS</t>
  </si>
  <si>
    <t>Additional Insulation</t>
  </si>
  <si>
    <t>Mechanical fixing</t>
  </si>
  <si>
    <t>Facade Glue</t>
  </si>
  <si>
    <t>Glass fiber mesh</t>
  </si>
  <si>
    <t>Base coat</t>
  </si>
  <si>
    <t>Acrylic polymer</t>
  </si>
  <si>
    <t>Accessories</t>
  </si>
  <si>
    <t>Finishing layer</t>
  </si>
  <si>
    <t>Scaffolding</t>
  </si>
  <si>
    <t>Institut IGH. STANDARDNA KALKULACIJA RADOVA U VISOKOGRADNJI - NADOGRADNJA I. 2024 https://mpgi.gov.hr/UserDocsImages/dokumenti/Graditeljstvo/Bilten_N_I_9_24.pdf</t>
  </si>
  <si>
    <t>Total</t>
  </si>
  <si>
    <t>Wall insulation Mineral Wool</t>
  </si>
  <si>
    <t>Mineral Wool</t>
  </si>
  <si>
    <t>Wall insulation Glass Wool</t>
  </si>
  <si>
    <t>Glass Wool</t>
  </si>
  <si>
    <t>Roof insulation Accessible attic</t>
  </si>
  <si>
    <t>Roof insulation Makeover</t>
  </si>
  <si>
    <t>Roof removal</t>
  </si>
  <si>
    <t>Vapour retarder screen</t>
  </si>
  <si>
    <t>Waterproof layer</t>
  </si>
  <si>
    <t>Wooden mesh</t>
  </si>
  <si>
    <t>Roof tiles</t>
  </si>
  <si>
    <t>clay</t>
  </si>
  <si>
    <t>Floor insulation EPS</t>
  </si>
  <si>
    <t>Floor demolition</t>
  </si>
  <si>
    <t>Screed</t>
  </si>
  <si>
    <t>Wood</t>
  </si>
  <si>
    <t>Windows</t>
  </si>
  <si>
    <t>Window</t>
  </si>
  <si>
    <t>Frame (if not included)</t>
  </si>
  <si>
    <t>Air-water Heat Pump</t>
  </si>
  <si>
    <t>Heat Pump</t>
  </si>
  <si>
    <t>Piping reworks?</t>
  </si>
  <si>
    <t>Emajstor. Dizalica topline - cijena toplinske pumpe. 2025 https://www.emajstor.hr/cijene/dizalica_topline#:~:text=Cijena%20sustava%20toplinske%20crpke%20voda,ku%C4%87u%2C%20odbit%20%C4%87ete%204.000%20EUR.</t>
  </si>
  <si>
    <t>PV</t>
  </si>
  <si>
    <t>Whole System</t>
  </si>
  <si>
    <t>Solar thermal panels 200l</t>
  </si>
  <si>
    <t>hot water only</t>
  </si>
  <si>
    <t>Solar thermal panels 300l</t>
  </si>
  <si>
    <t>Solar thermal panels 500l</t>
  </si>
  <si>
    <t>Czechia</t>
  </si>
  <si>
    <t>RTS. Cenová soustava RTS DATA. 62230003 Zateplení tepelně izolačním systémem z polystyrénu. 2025 https://rtscloud.cz/App/RTS-Data/</t>
  </si>
  <si>
    <t>19074 czk  : 762,96€</t>
  </si>
  <si>
    <t>Polystyrene</t>
  </si>
  <si>
    <t>CenaZatepleni. Zateplení střechy – cena za m². 2025 https://cenazatepleni.cz/zatepleni-strechy-cena-za-m2/</t>
  </si>
  <si>
    <t>Qjob blog. Kolik stojí zateplení domu? 2025 https://qjob.cz/blog/articles/zatepleni-domu-cena</t>
  </si>
  <si>
    <t>Breakdown price unclear</t>
  </si>
  <si>
    <t>RTS. Cenová soustava RTS DATA. TZB - instalace a potrubní rozvody. Tepelná čerpadla. 2025 https://rtscloud.cz/App/RTS-Data/ De Dietrich. Heat Pumps. 2025 https://www.dedietrich-heating.com/index.php/products/product_ranges/heat_pumps/alezio_s_v200_air_water_heat_pump/alezio_s_11_mr_tr_v200</t>
  </si>
  <si>
    <t>Condesing boiler</t>
  </si>
  <si>
    <t>Boiler</t>
  </si>
  <si>
    <t>340401 Boilers https://rtscloud.cz/App/RTS-Data/KKPTree_OBJ6_KPR630</t>
  </si>
  <si>
    <t xml:space="preserve">Evolty. Cena solárních panelů 2024. 2023 https://evolty.cz/solarni-panely/cena-solarnich-panelu/ </t>
  </si>
  <si>
    <t>Solar thermal panels 100l</t>
  </si>
  <si>
    <t>803 340501 https://rtscloud.cz/App/RTS-Data/KKPTree_OBJ6_KPR487</t>
  </si>
  <si>
    <t>Estonia</t>
  </si>
  <si>
    <t>Thalfeldt et al. Window model and 5 year price data sensitivity to cost-effective façade solutions for of ce buildings in Estonia. 2017 http://dx.doi.org/10.1016/j.energy.2017.06.160</t>
  </si>
  <si>
    <t xml:space="preserve"> K. Kuusk, T. Kalamees. Retrofit cost-effectiveness: Estonian apartment buildings. 2016 https://doi.org/10.1080/09613218.2016.1103117</t>
  </si>
  <si>
    <t>Cellulose</t>
  </si>
  <si>
    <t>Kertsmik et al. Evaluation of renovation strategies: cost-optimal, CO₂e optimal, or total energy optimal? 2023 https://doi.org/10.1016/j.enbuild.2023.112995</t>
  </si>
  <si>
    <t>Windows PVC</t>
  </si>
  <si>
    <t>PVC</t>
  </si>
  <si>
    <t>Triple glazed</t>
  </si>
  <si>
    <t>Noman Shabbir et al. Techno-economic analysis and energy forecasting study of domestic and commercial photovoltaic system installations in Estonia. 2022 https://doi.org/10.1016/j.energy.2022.124156</t>
  </si>
  <si>
    <t>Kuusk, K.,  Kalamees, T. Retrofit cost-effectiveness: Estonian apartment buildings.  2015 https://doi.org/10.1080/09613218.2016.1103117</t>
  </si>
  <si>
    <t>France</t>
  </si>
  <si>
    <t>Conseil d'analyse economique. "Analyse socio-economique de la renovation energetique des logements". 2024 https://www.cae-eco.fr/analyse-socio-economique-de-la-renovation-energetique-des-logements</t>
  </si>
  <si>
    <t>Floor insulation</t>
  </si>
  <si>
    <t>Windows Alu</t>
  </si>
  <si>
    <t>Aluminium</t>
  </si>
  <si>
    <t>Windows Wood</t>
  </si>
  <si>
    <t>Observatorie des batiments basse consommation. "Les maisons renovees a basse consommation". 2021 https://www.effinergie.org/web/images/attach/base_doc/2912/20210429etude-renovation.pdf#page=33.44</t>
  </si>
  <si>
    <t>Solar thermal panels</t>
  </si>
  <si>
    <t>Greece</t>
  </si>
  <si>
    <t>ΟΙΚ Ν\79.47.01</t>
  </si>
  <si>
    <t>Β. Καλεντζιδης et al. Τιμολόγιο Δημοπράτησης Δήμου Ορεστιάδας Αρ.Μελέτης 14/2018. 2020 https://www.orestiada.gr/wp-content/uploads/2020/05/07a.TimologioEAKS.pdf</t>
  </si>
  <si>
    <t>79.46 Γενική γραμματεία Ενέργειας και Ορυκτών Πρώτων Υλών. Τεχνική οδηγία Τεχνικού Επιμελητηρίου Ελλάδας Τ.Ο.Τ.Ε.Ε. 20701-2/2017. Θερμοφυσικές ιδιότητες δομικών υλικών και έλεγχος της θερμομονωτικής επάρκειας των κτηρίων. 2017 http://www.kenak.gr/files/TOTEE_20701-2_2017.pdf</t>
  </si>
  <si>
    <t>XPS</t>
  </si>
  <si>
    <t>Ελληνικη δη μοκρατια υπουργειο υποδομων και μεταφορων γενικη γραμματεια υποδομων. Κανονισμός Περιγραφικών Τιμολογίων εργασιών. 2017 https://search.et.gr/el/fek/?fekId=551745</t>
  </si>
  <si>
    <t>22.22.01</t>
  </si>
  <si>
    <t>22.51</t>
  </si>
  <si>
    <t>79.16.01</t>
  </si>
  <si>
    <t>Entered incorrectly?</t>
  </si>
  <si>
    <t>79.20</t>
  </si>
  <si>
    <t>52.66.01</t>
  </si>
  <si>
    <t>72.11</t>
  </si>
  <si>
    <t>yes</t>
  </si>
  <si>
    <t>22.20.01</t>
  </si>
  <si>
    <t>Floor insulation Mineral Wool</t>
  </si>
  <si>
    <t>79.55 Γενική γραμματεία Ενέργειας και Ορυκτών Πρώτων Υλών. Τεχνική οδηγία Τεχνικού Επιμελητηρίου Ελλάδας Τ.Ο.Τ.Ε.Ε. 20701-2/2017. Θερμοφυσικές ιδιότητες δομικών υλικών και έλεγχος της θερμομονωτικής επάρκειας των κτηρίων. 2017 http://www.kenak.gr/files/TOTEE_20701-2_2017.pdf</t>
  </si>
  <si>
    <t>73.33.02</t>
  </si>
  <si>
    <t>Porcelain Stoneware</t>
  </si>
  <si>
    <t>74.30.06</t>
  </si>
  <si>
    <t>Marble</t>
  </si>
  <si>
    <t>53.42</t>
  </si>
  <si>
    <t>76.27.03</t>
  </si>
  <si>
    <t>double</t>
  </si>
  <si>
    <t>NAOIK N\65.01.06 Αριστοτελειο Πανεπιστημιο Θεσσαλονικησ. Τιμολόγιο Δημοπράτησης Αναβάθμιση της νέας Φιλοσοφικής . 2021 https://www.auth.gr/wp-content/uploads/2.-sign-%CE%A4%CE%99%CE%9C%CE%9F%CE%9B%CE%9F%CE%93%CE%99%CE%9F-%CE%94%CE%97%CE%9C%CE%9F%CE%A0%CE%A1%CE%91%CE%A4%CE%97%CE%A3%CE%97%CE%A3.pdf</t>
  </si>
  <si>
    <t>Aluminium withTB</t>
  </si>
  <si>
    <t>76.27.01</t>
  </si>
  <si>
    <t>54.20.01</t>
  </si>
  <si>
    <t>ΑΤΗΕ N\8575.2 ΚΕΝΑΚ TOTEE-20701-1-Final-ΤΕΕ-3rd edition Παράγραφος 4.2.2.1
http://portal.tee.gr/portal/page/portal/tptee/totee/TOTEE-20701-1-Final-%D4%C5%C5-3rd%20edition.pdf</t>
  </si>
  <si>
    <t>Αριστοτελειο Πανεπιστημιο Θεσσαλονικησ. Τιμολόγιο Δημοπράτησης Αναβάθμιση του Εργαστηρίου Ανάπτυξης . 2017 https://www.auth.gr/wp-content/uploads/espa_kthniatrikh_2._timologio_1.pdf</t>
  </si>
  <si>
    <t>ΑΤΗΕ Σ\8454 ΚΕΝΑΚ TOTEE-20701-1-Final-ΤΕΕ-3rd edition Πίνακας 4.2.
http://portal.tee.gr/portal/page/portal/tptee/totee/TOTEE-20701-1-Final-%D4%C5%C5-3rd%20edition.pdf</t>
  </si>
  <si>
    <t>Αριστοτελειο Πανεπιστημιο Θεσσαλονικησ. Τιμολόγιο Δημοπράτησης Δήμου Θεσσαλονίκης Αρ_Μελέτης ΔΚΣ 01-2020. 2021 https://thessaloniki.gr/wp-content/uploads/2021/05/2021-077_%CE%A4%CE%99%CE%9C%CE%9F%CE%9B%CE%9F%CE%93%CE%99%CE%9F-%CE%9C%CE%95%CE%9B%CE%95%CE%A4%CE%97%CE%A3.pdf</t>
  </si>
  <si>
    <t>ΑΤΗΕ Θ\5920</t>
  </si>
  <si>
    <t xml:space="preserve">Αριστοτελειο Πανεπιστημιο Θεσσαλονικησ. Τιμολόγιο Δημοπράτησης Αναβάθμιση της νέας Φιλοσοφικής. 2021 https://www.auth.gr/wp-content/uploads/2.-sign-%CE%A4%CE%99%CE%9C%CE%9F%CE%9B%CE%9F%CE%93%CE%99%CE%9F-%CE%94%CE%97%CE%9C%CE%9F%CE%A0%CE%A1%CE%91%CE%A4%CE%97%CE%A3%CE%97%CE%A3.pdf  </t>
  </si>
  <si>
    <t>Italy (Lombardia)</t>
  </si>
  <si>
    <t>LOM241.OC.EEA.a02.C1510.Od001.0000.- Regione Lombardia, "Prezzario regionale dei lavori pubblici", 2024
https://www.regione.lombardia.it/wps/wcm/connect/fbd4093d-f598-44f6-954b-dd5fd58b1cff/A%29+Parte1.pdf?MOD=AJPERES&amp;CACHEID=ROOTWORKSPACE-fbd4093d-f598-44f6-954b-dd5fd58b1cff-oUt-93w</t>
  </si>
  <si>
    <t>LOM241.OC.EEA.a06.C1234.Ba009.0255.- Regione Lombardia, "Prezzario regionale dei lavori pubblici", 2024
https://www.regione.lombardia.it/wps/wcm/connect/fbd4093d-f598-44f6-954b-dd5fd58b1cff/A%29+Parte1.pdf?MOD=AJPERES&amp;CACHEID=ROOTWORKSPACE-fbd4093d-f598-44f6-954b-dd5fd58b1cff-oUt-93w</t>
  </si>
  <si>
    <t>LOM241.RT.00.00.00.0010.a Regione Lombardia, "Prezzario regionale dei lavori pubblici", 2024
https://www.regione.lombardia.it/wps/wcm/connect/fbd4093d-f598-44f6-954b-dd5fd58b1cff/A%29+Parte1.pdf?MOD=AJPERES&amp;CACHEID=ROOTWORKSPACE-fbd4093d-f598-44f6-954b-dd5fd58b1cff-oUt-93w</t>
  </si>
  <si>
    <t>Regione Lombardia. "Prezzario regionale dei lavori pubblici". 2024 https://www.regione.lombardia.it/wps/wcm/connect/fbd4093d-f598-44f6-954b-dd5fd58b1cff/A%29+Parte1.pdf?MOD=AJPERES&amp;CACHEID=ROOTWORKSPACE-fbd4093d-f598-44f6-954b-dd5fd58b1cff-oUt-93w</t>
  </si>
  <si>
    <t>LOM241.RM.12.10.00.D0001.0000.b_CAM Regione Lombardia, "Prezzario regionale dei lavori pubblici", 2024
https://www.regione.lombardia.it/wps/wcm/connect/fbd4093d-f598-44f6-954b-dd5fd58b1cff/A%29+Parte1.pdf?MOD=AJPERES&amp;CACHEID=ROOTWORKSPACE-fbd4093d-f598-44f6-954b-dd5fd58b1cff-oUt-93w</t>
  </si>
  <si>
    <t>PUR</t>
  </si>
  <si>
    <t>Regione Lombardia. "Prezzario regionale dei lavori pubblici". 2024
https://www.regione.lombardia.it/wps/wcm/connect/fbd4093d-f598-44f6-954b-dd5fd58b1cff/A%29+Parte1.pdf?MOD=AJPERES&amp;CACHEID=ROOTWORKSPACE-fbd4093d-f598-44f6-954b-dd5fd58b1cff-oUt-93w</t>
  </si>
  <si>
    <t>LOM241.OC.EEA.c04.C1215.Za000.0750.-</t>
  </si>
  <si>
    <t>LOM241.OC.EEA.a02.C1825.D0006.0000.- Regione Lombardia, "Prezzario regionale dei lavori pubblici", 2024
https://www.regione.lombardia.it/wps/wcm/connect/fbd4093d-f598-44f6-954b-dd5fd58b1cff/A%29+Parte1.pdf?MOD=AJPERES&amp;CACHEID=ROOTWORKSPACE-fbd4093d-f598-44f6-954b-dd5fd58b1cff-oUt-93w</t>
  </si>
  <si>
    <t>PE</t>
  </si>
  <si>
    <t>LOM241.OC.EEA.a02.C1515.D0001.0050.- Regione Lombardia, "Prezzario regionale dei lavori pubblici", 2024
https://www.regione.lombardia.it/wps/wcm/connect/fbd4093d-f598-44f6-954b-dd5fd58b1cff/A%29+Parte1.pdf?MOD=AJPERES&amp;CACHEID=ROOTWORKSPACE-fbd4093d-f598-44f6-954b-dd5fd58b1cff-oUt-93w</t>
  </si>
  <si>
    <t>LOM241.OC.EEA.a02.C1820.D0017.0020.- Regione Lombardia, "Prezzario regionale dei lavori pubblici", 2024
https://www.regione.lombardia.it/wps/wcm/connect/fbd4093d-f598-44f6-954b-dd5fd58b1cff/A%29+Parte1.pdf?MOD=AJPERES&amp;CACHEID=ROOTWORKSPACE-fbd4093d-f598-44f6-954b-dd5fd58b1cff-oUt-93w</t>
  </si>
  <si>
    <t>LOM241.OC.EEA.a02.E4805.Qa000.0500.- Regione Lombardia, "Prezzario regionale dei lavori pubblici", 2024
https://www.regione.lombardia.it/wps/wcm/connect/fbd4093d-f598-44f6-954b-dd5fd58b1cff/A%29+Parte1.pdf?MOD=AJPERES&amp;CACHEID=ROOTWORKSPACE-fbd4093d-f598-44f6-954b-dd5fd58b1cff-oUt-93w</t>
  </si>
  <si>
    <t>LOM241.OC.EEA.a02.C1215.G0000.0500.- Regione Lombardia, "Prezzario regionale dei lavori pubblici", 2024
https://www.regione.lombardia.it/wps/wcm/connect/fbd4093d-f598-44f6-954b-dd5fd58b1cff/A%29+Parte1.pdf?MOD=AJPERES&amp;CACHEID=ROOTWORKSPACE-fbd4093d-f598-44f6-954b-dd5fd58b1cff-oUt-93w</t>
  </si>
  <si>
    <t>Cement</t>
  </si>
  <si>
    <t>LOM241.RT.00.00.00.0010.a Regione Lombardia, "Prezzario regionale dei lavori pubblici", 2024
https://www.regione.lombardia.it/wps/wcm/connect/fbd4093d-f598-44f6-954b-dd5fd58b1cff/A%29+Parte1.pdf?MOD=AJPERES&amp;CACHEID=ROOTWORKSPACE-fbd4093d-f598-44f6-954b-dd</t>
  </si>
  <si>
    <t>Regione Lombardia, "Prezzario regionale dei lavori pubblici", 2024
https://www.regione.lombardia.it/wps/wcm/connect/fbd4093d-f598-44f6-954b-dd5fd58b1cff/A%29+Parte1.pdf?MOD=AJPERES&amp;CACHEID=ROOTWORKSPACE-fbd4093d-f598-44f6-954b-dd5fd58b1cff-oUt-93w</t>
  </si>
  <si>
    <t>LOM241.OC.EEA.c01.C1206.L0000.0000.- Regione Lombardia. "Prezzario regionale dei lavori pubblici". 2024
https://www.regione.lombardia.it/wps/wcm/connect/fbd4093d-f598-44f6-954b-dd5fd58b1cff/A%29+Parte1.pdf?MOD=AJPERES&amp;CACHEID=ROOTWORKSPACE-fbd4093d-f598-44f6-954b-dd5fd58b1cff-oUt-93w</t>
  </si>
  <si>
    <t>LOM241.OC.EEA.a02.C1515.D0005.0220.- Regione Lombardia. "Prezzario regionale dei lavori pubblici". 2024
https://www.regione.lombardia.it/wps/wcm/connect/fbd4093d-f598-44f6-954b-dd5fd58b1cff/A%29+Parte1.pdf?MOD=AJPERES&amp;CACHEID=ROOTWORKSPACE-fbd4093d-f598-44f6-954b-dd5fd58b1cff-oUt-93w</t>
  </si>
  <si>
    <t>LOM241.OC.EEA.a02.C0915.G0000.0250.e Regione Lombardia. "Prezzario regionale dei lavori pubblici". 2024
https://www.regione.lombardia.it/wps/wcm/connect/fbd4093d-f598-44f6-954b-dd5fd58b1cff/A%29+Parte1.pdf?MOD=AJPERES&amp;CACHEID=ROOTWORKSPACE-fbd4093d-f598-44f6-954b-dd5fd58b1cff-oUt-93w</t>
  </si>
  <si>
    <t>LOM241.OC.EEA.a02.C1206.Qa000.0260.- Regione Lombardia. "Prezzario regionale dei lavori pubblici". 2024
https://www.regione.lombardia.it/wps/wcm/connect/fbd4093d-f598-44f6-954b-dd5fd58b1cff/A%29+Parte1.pdf?MOD=AJPERES&amp;CACHEID=ROOTWORKSPACE-fbd4093d-f598-44f6-954b-dd5fd58b1cff-oUt-93w</t>
  </si>
  <si>
    <t>LOM241.OC.EEA.c01.C1206.L0000.0000.-</t>
  </si>
  <si>
    <t>Single</t>
  </si>
  <si>
    <t>LOM241.RM.14.05.25.D0017.0015.-</t>
  </si>
  <si>
    <t>Double</t>
  </si>
  <si>
    <t>Fixed</t>
  </si>
  <si>
    <t>Fleiter T., Steinbach J., Ragwitz M. 
Mapping and analyses of the current and future (2020 - 2030)
heating/cooling fuel deployment (fossil/renewables). 2016
https://ec.europa.eu/energy/sites/ener/files/documents/mapping-hc-final_report-wp2.pdf</t>
  </si>
  <si>
    <t>Ryland et al.
Heating economics evaluated against emissions: An analysis of low-carbon heating systems with spatiotemporal and dwelling variations. 2022
https://www.sciencedirect.com/science/article/pii/S037877882200732</t>
  </si>
  <si>
    <t>Vakkilainen, E. K.
Steam Generation from Biomass. 2017
https:/www.sciencedirect.com/topics/engineering/boiler-efficiency</t>
  </si>
  <si>
    <t>own estimation based on:
Fleiter, T., Steinbach, J., Ragwitz, M. 
Mapping and analyses of the current and future (2020 - 2030)
heating/cooling fuel deployment (fossil/renewables). 2016
https://ec.europa.eu/energy/sites/ener/files/documents/mapping-hc-final_report-wp2.pdf</t>
  </si>
  <si>
    <t>National Survey Report of PV Power Applications in Italy 2022 Tilli F., Maugeri G., Roca F., Scipioni A. National Survey Report of PV Power Applications in Italy. 2022 https://www.gse.it/documenti_site/Documenti%20GSE/Studi%20e%20scenari/National%20Survey%20Report%20PV%20Italy%202022.pdf</t>
  </si>
  <si>
    <t>&lt;10</t>
  </si>
  <si>
    <t>€/kW?</t>
  </si>
  <si>
    <t>10-100</t>
  </si>
  <si>
    <t>100-250</t>
  </si>
  <si>
    <t>Netherlands</t>
  </si>
  <si>
    <t>Bricknest. Spouwmuur- en gevelisolatie gids: opties en kosten. 2024 https://www.bricknest.nl/blog/spouwmuur-en-gevelisolatie-gids-opties-en-kosten</t>
  </si>
  <si>
    <t>Homedeal. Dakrenovatie kosten. 2025 https://www.homedeal.nl/dakbedekking/dakrenovatie-kosten/</t>
  </si>
  <si>
    <t>Laminate</t>
  </si>
  <si>
    <t>Windows Plastic</t>
  </si>
  <si>
    <t>HR+++ glass (extra costs for only)</t>
  </si>
  <si>
    <t>Plastic</t>
  </si>
  <si>
    <t>Homedeal. Kozijnen vervangen. 2025 https://www.homedeal.nl/kozijnen/kozijnen-vervangen/</t>
  </si>
  <si>
    <t>Gerben Willem Jacob Piet. An end-user cost economic- and environmental comparison of alternative heating scenarios
for households in the Netherlands. 2020
https://studenttheses.uu.nl/bitstream/handle/20.500.12932/37656/Thesis_G.W.J.PIET_20-08-2020.pdf?sequence=1</t>
  </si>
  <si>
    <t>Zonnenpanelenkennis. Kosten zonnepanelen. 2025
https://www.zonnepanelenkennis.nl/kosten-zonnepanelen/</t>
  </si>
  <si>
    <t>Bobex.nl. Thermische Zonnepanelen: Info &amp; Prijzen. 2025 
https://www.bobex.nl/nl-nl/zonnepanelen/thermische-zonnepanelen/#:~:text=voor%20warm%20water.-,Wat%20kosten%20thermische%20zonnepanelen%3F,plaatsing%20en%20btw)</t>
  </si>
  <si>
    <t>Poland</t>
  </si>
  <si>
    <t xml:space="preserve">murator.pl </t>
  </si>
  <si>
    <t xml:space="preserve">Radosław Murat. Jak ocieplić ściany zewnętrzne - koszt docieplenia domu murowanego. 2024 https://muratordom.pl/budowa/sciany-murowane/jak-ocieplic-sciany-zewnetrzne-koszty-docieplenia-domu-murowanego-aa-mZ3N-gY1L-bn3a.html#source=nces&amp;medium=coll </t>
  </si>
  <si>
    <t>flockstudio.pl</t>
  </si>
  <si>
    <t>Rafał Zawadzki. Ocieplenie poddasza styropianem czy wełną - kluczowe różnice. 2024 https://flookstudio.pl/ocieplenie-poddasza-styropianem-czy-welna-kluczowe-roznice</t>
  </si>
  <si>
    <t>Aneta Wojtczak. Ile kosztuje ocieplenie domu w 2025 roku? 2025 https://renowa24.pl/Ile-kosztuje-ocieplenie-domu-w-2024-roku-blog-pol-1636717079.html?srsltid=AfmBOor9-HoUzyxmsX79Hj5uPuuKqMXFj81It7xYNNbwK7tSprHIwsmc#link5</t>
  </si>
  <si>
    <t>PolREFF</t>
  </si>
  <si>
    <t>Polski Program Finansowania Efektywności Energetycznej w Budynkach Mieszkalnych (PolREFF). Wymiana okien i drzwi. 2025 https://polreff.org/poradnik/wymiana-okien-i-drzwi/</t>
  </si>
  <si>
    <t>Czepło Filip. Optimization of construction costs and demand for renewable energy in the life cycle of an example building. 2023</t>
  </si>
  <si>
    <t>Czepło Filip. Optimization of construction costs and demand for renewable energy in the life cycle of an example building. 2023  http://dx.doi.org/10.5604/01.3001.0053.8499</t>
  </si>
  <si>
    <t>Polski Program Finansowania Efektywności Energetycznej w Budynkach Mieszkalnych (PolREFF). Modernizacja systemu grzewczego. 2025  https://polreff.org/poradnik/modernizacja-systemu-grzewczego/</t>
  </si>
  <si>
    <t>Statista</t>
  </si>
  <si>
    <t xml:space="preserve"> Rzeczpospolita, Instytut Energetyki Odnawialnej. Average unit price of photovoltaic installation depending on power in Poland in 2020. 2020 https://www.statista.com/statistics/1124327/poland-average-unit-price-of-pv-installation-depending-on-power/</t>
  </si>
  <si>
    <t>Solar thermal panels 180l</t>
  </si>
  <si>
    <t>Polski Program Finansowania Efektywności Energetycznej w Budynkach Mieszkalnych (PolREFF). Wykorzystanie energii słonecznej. 2025   https://polreff.org/poradnik/wykorzystanie-energii-slonecznej/</t>
  </si>
  <si>
    <t>Spain (Madrid)</t>
  </si>
  <si>
    <t>Wall insulation XPS</t>
  </si>
  <si>
    <t>PNTD.1abc</t>
  </si>
  <si>
    <t>ENTA.1abcaaa Instituto Valenciano de la Edificación. Base de Datos de Construcción. 2024 https://bdc.f-ive.es/</t>
  </si>
  <si>
    <t>PNTD.1bbc</t>
  </si>
  <si>
    <t>ENTA.1bbcaaa Instituto Valenciano de la Edificación. Base de Datos de Construcción. 2024 https://bdc.f-ive.es/</t>
  </si>
  <si>
    <t>EQAV.2aaaa Instituto Valenciano de la Edificación. Base de Datos de Construcción. 2024 https://bdc.f-ive.es/</t>
  </si>
  <si>
    <t>Roof insulation XPS</t>
  </si>
  <si>
    <t>EQAV.2ahaa EQAV.2aaaa Instituto Valenciano de la Edificación. Base de Datos de Construcción. 2024 https://bdc.f-ive.es/</t>
  </si>
  <si>
    <t>Roof insulation EPS</t>
  </si>
  <si>
    <t>EQAV.2alaa EQAV.2aaaa Instituto Valenciano de la Edificación. Base de Datos de Construcción. 2024 https://bdc.f-ive.es/</t>
  </si>
  <si>
    <t>ENTS.1adc</t>
  </si>
  <si>
    <t>Instituto Valenciano de la Edificación. Base de Datos de Construcción. 2024 https://bdc.f-ive.es/</t>
  </si>
  <si>
    <t>Floor insulation XPS</t>
  </si>
  <si>
    <t>ENTS.2aga</t>
  </si>
  <si>
    <t>ENTS.3ahb</t>
  </si>
  <si>
    <t>EFTP.1mccab</t>
  </si>
  <si>
    <t>EFTL.1mcca</t>
  </si>
  <si>
    <t>EFTM30gccab</t>
  </si>
  <si>
    <t xml:space="preserve">EIBA.1aaa  </t>
  </si>
  <si>
    <t>3,6 / 2,3</t>
  </si>
  <si>
    <t>4,0 / 4,0</t>
  </si>
  <si>
    <t>EICO.1aaab</t>
  </si>
  <si>
    <t>EINK.2e</t>
  </si>
  <si>
    <t>EIMT.4o</t>
  </si>
  <si>
    <t>Austria</t>
  </si>
  <si>
    <t>IWU</t>
  </si>
  <si>
    <t>Attic renovation</t>
  </si>
  <si>
    <t>total</t>
  </si>
  <si>
    <t>-</t>
  </si>
  <si>
    <t>adjusted to 2024 price</t>
  </si>
  <si>
    <t>Bulgaria</t>
  </si>
  <si>
    <t>MW</t>
  </si>
  <si>
    <t xml:space="preserve">without installation </t>
  </si>
  <si>
    <t>Solar thermal panelsl</t>
  </si>
  <si>
    <t>Слънчеви електроцентрали, цени. 2025 https://www.daibau.bg/ceni/slanchevi_elektrotsentrali</t>
  </si>
  <si>
    <t>Daibau.bg. Изолация на мансарда, цени. 2025 https://www.daibau.bg/ceni/izolatsiya_na_mansarda</t>
  </si>
  <si>
    <t>Daibau.bg. Фасади, цени. 2025 https://www.daibau.bg/ceni/fasada</t>
  </si>
  <si>
    <t>Denmark</t>
  </si>
  <si>
    <t>byggefokus.dk. Isolering af tag: Guide &amp; oversigt. 2025 https://byggefokus.dk/isolering-af-tag/</t>
  </si>
  <si>
    <t>Nordicfos. XPS insulation. 2025 https://nordicfos.com/uk/articles/xps-insulation</t>
  </si>
  <si>
    <t>Gulvlaegger.dk. Isolering af gulv: Prøv vores prisberegner for 2025 og få et fast tilbud. 2025 https://gulvlaegger.dk/isolering-af-gulv/#f1p2</t>
  </si>
  <si>
    <t>Kragh, J., Rose, J., &amp; Aggerholm, S. Cost-optimal levels of minimum energy performance requirements in the Danish Building Regulations (3). 2023 https://vbn.aau.dk/en/publications/b70d844a-bf8e-483a-8895-9f90f1100262</t>
  </si>
  <si>
    <t>Aluminum/Timber</t>
  </si>
  <si>
    <t>Jensen, S.Ø. and Svendsen, A., 2021. Heat as a Service – Evaluation of a Danish Support Scheme for Dissemination of a New Business Concept for Heat Pumps. Danish Energy Agency, Centre for Global Cooperation https://ens.dk/media/6411/download</t>
  </si>
  <si>
    <t>Slovakia</t>
  </si>
  <si>
    <t>Saint-Gobain Weber. Cena za zateplenie domu. 2025 https://www.sk.weber/aka-je-cena-zateplenia-domu</t>
  </si>
  <si>
    <t>Slovenskej agentúry životného prostredia. Program Obnov Dom. Kalkulačka predpokladanej výšky príspevku na obnovu rodinného domu. 2025 https://obnovdom.sk/</t>
  </si>
  <si>
    <t>Numiq.com. Cena za podlahárske práce. 2025 https://numiq.com/sk/stavebne-prace/podlaharske-prace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</si>
</sst>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8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721CD2-F6E7-4402-A91A-45B9A57BFB63}" name="Tabelle1" displayName="Tabelle1" ref="A1:T542" totalsRowShown="0">
  <autoFilter ref="A1:T542" xr:uid="{33721CD2-F6E7-4402-A91A-45B9A57BFB63}"/>
  <tableColumns count="20">
    <tableColumn id="1" xr3:uid="{A412FB4B-7582-4367-947B-4785DA47F0F9}" name="Country"/>
    <tableColumn id="2" xr3:uid="{D4848555-1878-4155-85D3-48C37386FE10}" name="Source"/>
    <tableColumn id="3" xr3:uid="{60401712-773A-439D-AD9E-EC09F70B5C3D}" name="System type"/>
    <tableColumn id="18" xr3:uid="{83CD9A90-9BEC-4D5C-91C5-B107E98DCF7A}" name="Component"/>
    <tableColumn id="4" xr3:uid="{ACE07D5B-771C-4963-9F3F-6A99185643DF}" name="Price includes (Material, Labour, Taxes, Scaffoling, OPEX)"/>
    <tableColumn id="5" xr3:uid="{7C2AE264-BD22-47EA-A0D2-C9068AE6A2A6}" name="Material"/>
    <tableColumn id="6" xr3:uid="{F236EED8-BFB3-42B0-8274-26089A85863A}" name="Thickness [cm]"/>
    <tableColumn id="7" xr3:uid="{8B49E548-260F-4E08-BF52-1770E04ED1F3}" name="Lambda [W/mK]"/>
    <tableColumn id="8" xr3:uid="{BE777DA5-C131-4244-AE67-4E78426D0DCA}" name="Uw [W/m²K]"/>
    <tableColumn id="9" xr3:uid="{F318386B-0EDA-4067-9F94-EE6DBC6685A3}" name="sCOP"/>
    <tableColumn id="10" xr3:uid="{3095278F-2FDF-4789-8B8C-F0F8EA36B6DC}" name="Power [kW]"/>
    <tableColumn id="11" xr3:uid="{17DE2E16-EC1D-4489-AC48-0586E4346C4B}" name="T emission [°C]"/>
    <tableColumn id="12" xr3:uid="{52384FCB-CBCF-4A95-9CBD-CDCB12EB49B3}" name="Efficiency"/>
    <tableColumn id="22" xr3:uid="{1BB1D299-5971-4B70-9DCC-2016AE1262E9}" name="Collectors"/>
    <tableColumn id="23" xr3:uid="{BB5E1296-DCB9-4E76-B86F-2B7DB3CB5158}" name="Panel size [m²]"/>
    <tableColumn id="21" xr3:uid="{10EC9702-AD21-4BB6-9FFF-EC529E6FF853}" name="Capacity [L]"/>
    <tableColumn id="13" xr3:uid="{9992B9FF-1CBF-459E-A16F-44B1613F7747}" name="Single/double"/>
    <tableColumn id="14" xr3:uid="{55DF515D-E22B-4D52-B9A8-27769D4F5230}" name="Price [€/m²]"/>
    <tableColumn id="15" xr3:uid="{6F62F03D-8398-4DBF-B5A7-C3EA74A46279}" name="Price [€]"/>
    <tableColumn id="19" xr3:uid="{48BC3AFE-1C17-460D-AC8C-557C9B2DB653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7A9-C06C-4A5F-8306-35FA880F18F2}">
  <dimension ref="A1:T542"/>
  <sheetViews>
    <sheetView tabSelected="1" topLeftCell="A2" zoomScale="81" zoomScaleNormal="111" workbookViewId="0">
      <selection activeCell="X535" sqref="X535"/>
    </sheetView>
  </sheetViews>
  <sheetFormatPr defaultColWidth="11.44140625" defaultRowHeight="14.4" x14ac:dyDescent="0.3"/>
  <cols>
    <col min="3" max="3" width="23.109375" customWidth="1"/>
    <col min="4" max="4" width="16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">
        <v>20</v>
      </c>
      <c r="C2" t="s">
        <v>21</v>
      </c>
      <c r="D2" t="s">
        <v>22</v>
      </c>
      <c r="E2" t="s">
        <v>23</v>
      </c>
    </row>
    <row r="3" spans="1:20" x14ac:dyDescent="0.3">
      <c r="A3" t="s">
        <v>20</v>
      </c>
      <c r="C3" t="s">
        <v>21</v>
      </c>
      <c r="D3" t="s">
        <v>24</v>
      </c>
      <c r="E3" t="s">
        <v>23</v>
      </c>
    </row>
    <row r="4" spans="1:20" x14ac:dyDescent="0.3">
      <c r="A4" t="s">
        <v>20</v>
      </c>
      <c r="C4" t="s">
        <v>21</v>
      </c>
      <c r="D4" t="s">
        <v>25</v>
      </c>
      <c r="F4" t="s">
        <v>26</v>
      </c>
      <c r="G4">
        <v>10</v>
      </c>
      <c r="H4">
        <v>3.1E-2</v>
      </c>
      <c r="R4">
        <v>8.7799999999999994</v>
      </c>
    </row>
    <row r="5" spans="1:20" x14ac:dyDescent="0.3">
      <c r="A5" t="s">
        <v>20</v>
      </c>
      <c r="C5" t="s">
        <v>21</v>
      </c>
      <c r="D5" t="s">
        <v>27</v>
      </c>
    </row>
    <row r="6" spans="1:20" x14ac:dyDescent="0.3">
      <c r="A6" t="s">
        <v>20</v>
      </c>
      <c r="C6" t="s">
        <v>21</v>
      </c>
      <c r="D6" t="s">
        <v>28</v>
      </c>
      <c r="F6" t="s">
        <v>29</v>
      </c>
      <c r="R6">
        <v>1.68</v>
      </c>
    </row>
    <row r="7" spans="1:20" x14ac:dyDescent="0.3">
      <c r="A7" t="s">
        <v>20</v>
      </c>
      <c r="C7" t="s">
        <v>21</v>
      </c>
      <c r="D7" t="s">
        <v>30</v>
      </c>
      <c r="E7" t="s">
        <v>23</v>
      </c>
    </row>
    <row r="8" spans="1:20" x14ac:dyDescent="0.3">
      <c r="A8" t="s">
        <v>20</v>
      </c>
      <c r="C8" t="s">
        <v>21</v>
      </c>
      <c r="D8" t="s">
        <v>31</v>
      </c>
      <c r="F8" t="s">
        <v>32</v>
      </c>
    </row>
    <row r="9" spans="1:20" x14ac:dyDescent="0.3">
      <c r="A9" t="s">
        <v>20</v>
      </c>
      <c r="C9" t="s">
        <v>21</v>
      </c>
      <c r="D9" t="s">
        <v>33</v>
      </c>
      <c r="E9" t="s">
        <v>23</v>
      </c>
    </row>
    <row r="10" spans="1:20" x14ac:dyDescent="0.3">
      <c r="A10" t="s">
        <v>20</v>
      </c>
      <c r="C10" t="s">
        <v>21</v>
      </c>
      <c r="D10" t="s">
        <v>34</v>
      </c>
      <c r="R10">
        <v>13</v>
      </c>
    </row>
    <row r="11" spans="1:20" x14ac:dyDescent="0.3">
      <c r="A11" t="s">
        <v>20</v>
      </c>
      <c r="C11" t="s">
        <v>21</v>
      </c>
      <c r="D11" t="s">
        <v>35</v>
      </c>
      <c r="R11">
        <v>11.14</v>
      </c>
    </row>
    <row r="12" spans="1:20" x14ac:dyDescent="0.3">
      <c r="A12" t="s">
        <v>20</v>
      </c>
      <c r="B12" t="s">
        <v>36</v>
      </c>
      <c r="C12" t="s">
        <v>21</v>
      </c>
      <c r="D12" t="s">
        <v>37</v>
      </c>
      <c r="R12">
        <f>SUM(R2,R3,R4,R6,R7,R8,R9,R10,R11)</f>
        <v>34.6</v>
      </c>
    </row>
    <row r="13" spans="1:20" x14ac:dyDescent="0.3">
      <c r="A13" t="s">
        <v>20</v>
      </c>
      <c r="C13" t="s">
        <v>38</v>
      </c>
      <c r="D13" t="s">
        <v>22</v>
      </c>
      <c r="E13" t="s">
        <v>23</v>
      </c>
    </row>
    <row r="14" spans="1:20" x14ac:dyDescent="0.3">
      <c r="A14" t="s">
        <v>20</v>
      </c>
      <c r="C14" t="s">
        <v>38</v>
      </c>
      <c r="D14" t="s">
        <v>24</v>
      </c>
      <c r="E14" t="s">
        <v>23</v>
      </c>
    </row>
    <row r="15" spans="1:20" x14ac:dyDescent="0.3">
      <c r="A15" t="s">
        <v>20</v>
      </c>
      <c r="C15" t="s">
        <v>38</v>
      </c>
      <c r="D15" t="s">
        <v>25</v>
      </c>
      <c r="F15" t="s">
        <v>39</v>
      </c>
      <c r="G15">
        <v>5</v>
      </c>
      <c r="H15">
        <v>3.9E-2</v>
      </c>
      <c r="R15">
        <v>7.8</v>
      </c>
    </row>
    <row r="16" spans="1:20" x14ac:dyDescent="0.3">
      <c r="A16" t="s">
        <v>20</v>
      </c>
      <c r="C16" t="s">
        <v>38</v>
      </c>
      <c r="D16" t="s">
        <v>27</v>
      </c>
    </row>
    <row r="17" spans="1:18" x14ac:dyDescent="0.3">
      <c r="A17" t="s">
        <v>20</v>
      </c>
      <c r="C17" t="s">
        <v>38</v>
      </c>
      <c r="D17" t="s">
        <v>28</v>
      </c>
      <c r="E17" t="s">
        <v>23</v>
      </c>
    </row>
    <row r="18" spans="1:18" x14ac:dyDescent="0.3">
      <c r="A18" t="s">
        <v>20</v>
      </c>
      <c r="C18" t="s">
        <v>38</v>
      </c>
      <c r="D18" t="s">
        <v>30</v>
      </c>
      <c r="E18" t="s">
        <v>23</v>
      </c>
    </row>
    <row r="19" spans="1:18" x14ac:dyDescent="0.3">
      <c r="A19" t="s">
        <v>20</v>
      </c>
      <c r="C19" t="s">
        <v>38</v>
      </c>
      <c r="D19" t="s">
        <v>31</v>
      </c>
    </row>
    <row r="20" spans="1:18" x14ac:dyDescent="0.3">
      <c r="A20" t="s">
        <v>20</v>
      </c>
      <c r="C20" t="s">
        <v>38</v>
      </c>
      <c r="D20" t="s">
        <v>33</v>
      </c>
      <c r="E20" t="s">
        <v>23</v>
      </c>
    </row>
    <row r="21" spans="1:18" x14ac:dyDescent="0.3">
      <c r="A21" t="s">
        <v>20</v>
      </c>
      <c r="C21" t="s">
        <v>38</v>
      </c>
      <c r="D21" t="s">
        <v>34</v>
      </c>
      <c r="R21">
        <v>13</v>
      </c>
    </row>
    <row r="22" spans="1:18" x14ac:dyDescent="0.3">
      <c r="A22" t="s">
        <v>20</v>
      </c>
      <c r="C22" t="s">
        <v>38</v>
      </c>
      <c r="D22" t="s">
        <v>35</v>
      </c>
      <c r="R22">
        <v>11.14</v>
      </c>
    </row>
    <row r="23" spans="1:18" x14ac:dyDescent="0.3">
      <c r="A23" t="s">
        <v>20</v>
      </c>
      <c r="C23" t="s">
        <v>38</v>
      </c>
      <c r="D23" t="s">
        <v>37</v>
      </c>
      <c r="R23">
        <f>SUM(R13,R14,R15,R17,R18,R19,R20,R21,R22)</f>
        <v>31.94</v>
      </c>
    </row>
    <row r="24" spans="1:18" x14ac:dyDescent="0.3">
      <c r="A24" t="s">
        <v>20</v>
      </c>
      <c r="C24" t="s">
        <v>40</v>
      </c>
      <c r="D24" t="s">
        <v>22</v>
      </c>
      <c r="E24" t="s">
        <v>23</v>
      </c>
    </row>
    <row r="25" spans="1:18" x14ac:dyDescent="0.3">
      <c r="A25" t="s">
        <v>20</v>
      </c>
      <c r="C25" t="s">
        <v>40</v>
      </c>
      <c r="D25" t="s">
        <v>24</v>
      </c>
      <c r="E25" t="s">
        <v>23</v>
      </c>
    </row>
    <row r="26" spans="1:18" x14ac:dyDescent="0.3">
      <c r="A26" t="s">
        <v>20</v>
      </c>
      <c r="C26" t="s">
        <v>40</v>
      </c>
      <c r="D26" t="s">
        <v>25</v>
      </c>
      <c r="F26" t="s">
        <v>41</v>
      </c>
      <c r="G26">
        <v>10</v>
      </c>
      <c r="H26">
        <v>4.3999999999999997E-2</v>
      </c>
      <c r="R26">
        <v>5.89</v>
      </c>
    </row>
    <row r="27" spans="1:18" x14ac:dyDescent="0.3">
      <c r="A27" t="s">
        <v>20</v>
      </c>
      <c r="C27" t="s">
        <v>40</v>
      </c>
      <c r="D27" t="s">
        <v>27</v>
      </c>
    </row>
    <row r="28" spans="1:18" x14ac:dyDescent="0.3">
      <c r="A28" t="s">
        <v>20</v>
      </c>
      <c r="C28" t="s">
        <v>40</v>
      </c>
      <c r="D28" t="s">
        <v>28</v>
      </c>
      <c r="E28" t="s">
        <v>23</v>
      </c>
    </row>
    <row r="29" spans="1:18" x14ac:dyDescent="0.3">
      <c r="A29" t="s">
        <v>20</v>
      </c>
      <c r="C29" t="s">
        <v>40</v>
      </c>
      <c r="D29" t="s">
        <v>30</v>
      </c>
      <c r="E29" t="s">
        <v>23</v>
      </c>
    </row>
    <row r="30" spans="1:18" x14ac:dyDescent="0.3">
      <c r="A30" t="s">
        <v>20</v>
      </c>
      <c r="C30" t="s">
        <v>40</v>
      </c>
      <c r="D30" t="s">
        <v>31</v>
      </c>
    </row>
    <row r="31" spans="1:18" x14ac:dyDescent="0.3">
      <c r="A31" t="s">
        <v>20</v>
      </c>
      <c r="C31" t="s">
        <v>40</v>
      </c>
      <c r="D31" t="s">
        <v>33</v>
      </c>
      <c r="E31" t="s">
        <v>23</v>
      </c>
    </row>
    <row r="32" spans="1:18" x14ac:dyDescent="0.3">
      <c r="A32" t="s">
        <v>20</v>
      </c>
      <c r="C32" t="s">
        <v>40</v>
      </c>
      <c r="D32" t="s">
        <v>34</v>
      </c>
      <c r="R32">
        <v>13</v>
      </c>
    </row>
    <row r="33" spans="1:18" x14ac:dyDescent="0.3">
      <c r="A33" t="s">
        <v>20</v>
      </c>
      <c r="C33" t="s">
        <v>40</v>
      </c>
      <c r="D33" t="s">
        <v>35</v>
      </c>
      <c r="R33">
        <v>11.14</v>
      </c>
    </row>
    <row r="34" spans="1:18" x14ac:dyDescent="0.3">
      <c r="A34" t="s">
        <v>20</v>
      </c>
      <c r="C34" t="s">
        <v>40</v>
      </c>
      <c r="D34" t="s">
        <v>37</v>
      </c>
      <c r="R34">
        <f>SUM(R24,R25,R26,R28,R29,R30,R31,R32,R33)</f>
        <v>30.03</v>
      </c>
    </row>
    <row r="35" spans="1:18" x14ac:dyDescent="0.3">
      <c r="A35" t="s">
        <v>20</v>
      </c>
      <c r="C35" t="s">
        <v>42</v>
      </c>
      <c r="D35" t="s">
        <v>25</v>
      </c>
      <c r="F35" t="s">
        <v>41</v>
      </c>
      <c r="G35">
        <v>10</v>
      </c>
      <c r="H35">
        <v>4.3999999999999997E-2</v>
      </c>
      <c r="R35">
        <v>5.89</v>
      </c>
    </row>
    <row r="36" spans="1:18" x14ac:dyDescent="0.3">
      <c r="A36" t="s">
        <v>20</v>
      </c>
      <c r="B36" t="s">
        <v>36</v>
      </c>
      <c r="C36" t="s">
        <v>42</v>
      </c>
      <c r="D36" t="s">
        <v>37</v>
      </c>
      <c r="R36">
        <f>SUM(R35:R35)</f>
        <v>5.89</v>
      </c>
    </row>
    <row r="37" spans="1:18" x14ac:dyDescent="0.3">
      <c r="A37" t="s">
        <v>20</v>
      </c>
      <c r="C37" t="s">
        <v>43</v>
      </c>
      <c r="D37" t="s">
        <v>44</v>
      </c>
      <c r="R37">
        <v>56.66</v>
      </c>
    </row>
    <row r="38" spans="1:18" x14ac:dyDescent="0.3">
      <c r="A38" t="s">
        <v>20</v>
      </c>
      <c r="C38" t="s">
        <v>43</v>
      </c>
      <c r="D38" t="s">
        <v>45</v>
      </c>
      <c r="R38">
        <v>25.74</v>
      </c>
    </row>
    <row r="39" spans="1:18" x14ac:dyDescent="0.3">
      <c r="A39" t="s">
        <v>20</v>
      </c>
      <c r="C39" t="s">
        <v>43</v>
      </c>
      <c r="D39" t="s">
        <v>25</v>
      </c>
      <c r="F39" t="s">
        <v>41</v>
      </c>
      <c r="G39">
        <v>10</v>
      </c>
      <c r="H39">
        <v>4.3999999999999997E-2</v>
      </c>
      <c r="R39">
        <v>5.89</v>
      </c>
    </row>
    <row r="40" spans="1:18" x14ac:dyDescent="0.3">
      <c r="A40" t="s">
        <v>20</v>
      </c>
      <c r="C40" t="s">
        <v>43</v>
      </c>
      <c r="D40" t="s">
        <v>46</v>
      </c>
      <c r="R40">
        <v>52</v>
      </c>
    </row>
    <row r="41" spans="1:18" x14ac:dyDescent="0.3">
      <c r="A41" t="s">
        <v>20</v>
      </c>
      <c r="C41" t="s">
        <v>43</v>
      </c>
      <c r="D41" t="s">
        <v>47</v>
      </c>
    </row>
    <row r="42" spans="1:18" x14ac:dyDescent="0.3">
      <c r="A42" t="s">
        <v>20</v>
      </c>
      <c r="C42" t="s">
        <v>43</v>
      </c>
      <c r="D42" t="s">
        <v>48</v>
      </c>
      <c r="F42" t="s">
        <v>49</v>
      </c>
      <c r="R42">
        <v>30.81</v>
      </c>
    </row>
    <row r="43" spans="1:18" x14ac:dyDescent="0.3">
      <c r="A43" t="s">
        <v>20</v>
      </c>
      <c r="C43" t="s">
        <v>43</v>
      </c>
      <c r="D43" t="s">
        <v>35</v>
      </c>
      <c r="R43">
        <v>11.14</v>
      </c>
    </row>
    <row r="44" spans="1:18" x14ac:dyDescent="0.3">
      <c r="A44" t="s">
        <v>20</v>
      </c>
      <c r="C44" t="s">
        <v>43</v>
      </c>
      <c r="D44" t="s">
        <v>37</v>
      </c>
      <c r="R44">
        <f>SUM(R37:R43)</f>
        <v>182.24</v>
      </c>
    </row>
    <row r="45" spans="1:18" x14ac:dyDescent="0.3">
      <c r="A45" t="s">
        <v>20</v>
      </c>
      <c r="C45" t="s">
        <v>50</v>
      </c>
      <c r="D45" t="s">
        <v>51</v>
      </c>
      <c r="R45">
        <v>19.29</v>
      </c>
    </row>
    <row r="46" spans="1:18" x14ac:dyDescent="0.3">
      <c r="A46" t="s">
        <v>20</v>
      </c>
      <c r="C46" t="s">
        <v>50</v>
      </c>
      <c r="D46" t="s">
        <v>25</v>
      </c>
      <c r="F46" t="s">
        <v>26</v>
      </c>
      <c r="G46">
        <v>10</v>
      </c>
      <c r="H46">
        <v>3.1E-2</v>
      </c>
      <c r="R46">
        <v>8.7799999999999994</v>
      </c>
    </row>
    <row r="47" spans="1:18" x14ac:dyDescent="0.3">
      <c r="A47" t="s">
        <v>20</v>
      </c>
      <c r="C47" t="s">
        <v>50</v>
      </c>
      <c r="D47" t="s">
        <v>52</v>
      </c>
      <c r="G47">
        <v>4.5</v>
      </c>
      <c r="R47">
        <v>29</v>
      </c>
    </row>
    <row r="48" spans="1:18" x14ac:dyDescent="0.3">
      <c r="A48" t="s">
        <v>20</v>
      </c>
      <c r="C48" t="s">
        <v>50</v>
      </c>
      <c r="D48" t="s">
        <v>34</v>
      </c>
      <c r="F48" t="s">
        <v>53</v>
      </c>
      <c r="G48">
        <v>2</v>
      </c>
      <c r="H48">
        <v>0.2</v>
      </c>
      <c r="R48">
        <v>56</v>
      </c>
    </row>
    <row r="49" spans="1:20" x14ac:dyDescent="0.3">
      <c r="A49" t="s">
        <v>20</v>
      </c>
      <c r="C49" t="s">
        <v>50</v>
      </c>
      <c r="D49" t="s">
        <v>37</v>
      </c>
      <c r="R49">
        <f>SUM(R45:R48)</f>
        <v>113.07</v>
      </c>
    </row>
    <row r="50" spans="1:20" x14ac:dyDescent="0.3">
      <c r="A50" t="s">
        <v>20</v>
      </c>
      <c r="C50" t="s">
        <v>54</v>
      </c>
      <c r="D50" t="s">
        <v>55</v>
      </c>
      <c r="R50">
        <v>350</v>
      </c>
    </row>
    <row r="51" spans="1:20" x14ac:dyDescent="0.3">
      <c r="A51" t="s">
        <v>20</v>
      </c>
      <c r="C51" t="s">
        <v>54</v>
      </c>
      <c r="D51" t="s">
        <v>56</v>
      </c>
    </row>
    <row r="52" spans="1:20" x14ac:dyDescent="0.3">
      <c r="A52" t="s">
        <v>20</v>
      </c>
      <c r="B52" t="s">
        <v>36</v>
      </c>
      <c r="C52" t="s">
        <v>54</v>
      </c>
      <c r="D52" t="s">
        <v>37</v>
      </c>
      <c r="R52">
        <f>SUM(R50:R51)</f>
        <v>350</v>
      </c>
    </row>
    <row r="53" spans="1:20" x14ac:dyDescent="0.3">
      <c r="A53" t="s">
        <v>20</v>
      </c>
      <c r="C53" t="s">
        <v>57</v>
      </c>
      <c r="D53" t="s">
        <v>58</v>
      </c>
      <c r="J53">
        <v>3.5</v>
      </c>
      <c r="K53">
        <v>8</v>
      </c>
      <c r="S53">
        <v>4000</v>
      </c>
    </row>
    <row r="54" spans="1:20" x14ac:dyDescent="0.3">
      <c r="A54" t="s">
        <v>20</v>
      </c>
      <c r="C54" t="s">
        <v>57</v>
      </c>
      <c r="D54" t="s">
        <v>59</v>
      </c>
    </row>
    <row r="55" spans="1:20" x14ac:dyDescent="0.3">
      <c r="A55" t="s">
        <v>20</v>
      </c>
      <c r="B55" t="s">
        <v>60</v>
      </c>
      <c r="C55" t="s">
        <v>57</v>
      </c>
      <c r="D55" t="s">
        <v>37</v>
      </c>
      <c r="S55">
        <f>SUM(S53:S54)</f>
        <v>4000</v>
      </c>
    </row>
    <row r="56" spans="1:20" x14ac:dyDescent="0.3">
      <c r="A56" t="s">
        <v>20</v>
      </c>
      <c r="C56" t="s">
        <v>61</v>
      </c>
      <c r="D56" t="s">
        <v>62</v>
      </c>
      <c r="K56">
        <v>10</v>
      </c>
      <c r="S56">
        <v>15000</v>
      </c>
    </row>
    <row r="57" spans="1:20" x14ac:dyDescent="0.3">
      <c r="A57" t="s">
        <v>20</v>
      </c>
      <c r="C57" t="s">
        <v>61</v>
      </c>
      <c r="D57" t="s">
        <v>37</v>
      </c>
      <c r="S57">
        <f>SUM(S56)</f>
        <v>15000</v>
      </c>
    </row>
    <row r="58" spans="1:20" x14ac:dyDescent="0.3">
      <c r="A58" t="s">
        <v>20</v>
      </c>
      <c r="C58" t="s">
        <v>63</v>
      </c>
      <c r="D58" t="s">
        <v>62</v>
      </c>
      <c r="N58">
        <v>1</v>
      </c>
      <c r="O58">
        <v>2.09</v>
      </c>
      <c r="P58">
        <v>200</v>
      </c>
      <c r="S58">
        <v>1900</v>
      </c>
      <c r="T58" t="s">
        <v>64</v>
      </c>
    </row>
    <row r="59" spans="1:20" x14ac:dyDescent="0.3">
      <c r="A59" t="s">
        <v>20</v>
      </c>
      <c r="C59" t="s">
        <v>63</v>
      </c>
      <c r="D59" t="s">
        <v>37</v>
      </c>
      <c r="S59">
        <f>SUM(S58)</f>
        <v>1900</v>
      </c>
      <c r="T59" t="s">
        <v>64</v>
      </c>
    </row>
    <row r="60" spans="1:20" x14ac:dyDescent="0.3">
      <c r="A60" t="s">
        <v>20</v>
      </c>
      <c r="C60" t="s">
        <v>65</v>
      </c>
      <c r="D60" t="s">
        <v>62</v>
      </c>
      <c r="N60">
        <v>3</v>
      </c>
      <c r="O60">
        <v>6.27</v>
      </c>
      <c r="P60">
        <v>300</v>
      </c>
      <c r="S60">
        <v>2900</v>
      </c>
      <c r="T60" t="s">
        <v>64</v>
      </c>
    </row>
    <row r="61" spans="1:20" x14ac:dyDescent="0.3">
      <c r="A61" t="s">
        <v>20</v>
      </c>
      <c r="C61" t="s">
        <v>65</v>
      </c>
      <c r="D61" t="s">
        <v>37</v>
      </c>
      <c r="S61">
        <f>SUM(S60)</f>
        <v>2900</v>
      </c>
      <c r="T61" t="s">
        <v>64</v>
      </c>
    </row>
    <row r="62" spans="1:20" x14ac:dyDescent="0.3">
      <c r="A62" t="s">
        <v>20</v>
      </c>
      <c r="C62" t="s">
        <v>66</v>
      </c>
      <c r="D62" t="s">
        <v>62</v>
      </c>
      <c r="N62">
        <v>3</v>
      </c>
      <c r="O62">
        <v>6.27</v>
      </c>
      <c r="P62">
        <v>500</v>
      </c>
      <c r="S62">
        <v>3400</v>
      </c>
      <c r="T62" t="s">
        <v>64</v>
      </c>
    </row>
    <row r="63" spans="1:20" x14ac:dyDescent="0.3">
      <c r="A63" t="s">
        <v>20</v>
      </c>
      <c r="C63" t="s">
        <v>66</v>
      </c>
      <c r="D63" t="s">
        <v>37</v>
      </c>
      <c r="S63">
        <f>SUM(S62)</f>
        <v>3400</v>
      </c>
      <c r="T63" t="s">
        <v>64</v>
      </c>
    </row>
    <row r="64" spans="1:20" x14ac:dyDescent="0.3">
      <c r="A64" t="s">
        <v>67</v>
      </c>
      <c r="C64" t="s">
        <v>21</v>
      </c>
      <c r="D64" t="s">
        <v>22</v>
      </c>
      <c r="E64" t="s">
        <v>23</v>
      </c>
    </row>
    <row r="65" spans="1:18" x14ac:dyDescent="0.3">
      <c r="A65" t="s">
        <v>67</v>
      </c>
      <c r="C65" t="s">
        <v>21</v>
      </c>
      <c r="D65" t="s">
        <v>24</v>
      </c>
      <c r="E65" t="s">
        <v>23</v>
      </c>
    </row>
    <row r="66" spans="1:18" x14ac:dyDescent="0.3">
      <c r="A66" t="s">
        <v>67</v>
      </c>
      <c r="C66" t="s">
        <v>21</v>
      </c>
      <c r="D66" t="s">
        <v>25</v>
      </c>
      <c r="F66" t="s">
        <v>26</v>
      </c>
      <c r="G66">
        <v>8</v>
      </c>
      <c r="H66">
        <v>3.7999999999999999E-2</v>
      </c>
      <c r="R66">
        <v>71.239999999999995</v>
      </c>
    </row>
    <row r="67" spans="1:18" x14ac:dyDescent="0.3">
      <c r="A67" t="s">
        <v>67</v>
      </c>
      <c r="C67" t="s">
        <v>21</v>
      </c>
      <c r="D67" t="s">
        <v>27</v>
      </c>
      <c r="R67">
        <v>2.2599999999999998</v>
      </c>
    </row>
    <row r="68" spans="1:18" x14ac:dyDescent="0.3">
      <c r="A68" t="s">
        <v>67</v>
      </c>
      <c r="C68" t="s">
        <v>21</v>
      </c>
      <c r="D68" t="s">
        <v>28</v>
      </c>
      <c r="E68" t="s">
        <v>23</v>
      </c>
    </row>
    <row r="69" spans="1:18" x14ac:dyDescent="0.3">
      <c r="A69" t="s">
        <v>67</v>
      </c>
      <c r="C69" t="s">
        <v>21</v>
      </c>
      <c r="D69" t="s">
        <v>30</v>
      </c>
      <c r="E69" t="s">
        <v>23</v>
      </c>
    </row>
    <row r="70" spans="1:18" x14ac:dyDescent="0.3">
      <c r="A70" t="s">
        <v>67</v>
      </c>
      <c r="C70" t="s">
        <v>21</v>
      </c>
      <c r="D70" t="s">
        <v>31</v>
      </c>
      <c r="E70" t="s">
        <v>23</v>
      </c>
    </row>
    <row r="71" spans="1:18" x14ac:dyDescent="0.3">
      <c r="A71" t="s">
        <v>67</v>
      </c>
      <c r="C71" t="s">
        <v>21</v>
      </c>
      <c r="D71" t="s">
        <v>33</v>
      </c>
      <c r="E71" t="s">
        <v>23</v>
      </c>
    </row>
    <row r="72" spans="1:18" x14ac:dyDescent="0.3">
      <c r="A72" t="s">
        <v>67</v>
      </c>
      <c r="C72" t="s">
        <v>21</v>
      </c>
      <c r="D72" t="s">
        <v>34</v>
      </c>
      <c r="E72" t="s">
        <v>23</v>
      </c>
    </row>
    <row r="73" spans="1:18" x14ac:dyDescent="0.3">
      <c r="A73" t="s">
        <v>67</v>
      </c>
      <c r="C73" t="s">
        <v>21</v>
      </c>
      <c r="D73" t="s">
        <v>35</v>
      </c>
      <c r="E73" t="s">
        <v>23</v>
      </c>
    </row>
    <row r="74" spans="1:18" x14ac:dyDescent="0.3">
      <c r="A74" t="s">
        <v>67</v>
      </c>
      <c r="B74" t="s">
        <v>68</v>
      </c>
      <c r="C74" t="s">
        <v>21</v>
      </c>
      <c r="D74" t="s">
        <v>37</v>
      </c>
      <c r="R74">
        <f>SUM(R65,R66,R68,R69,R70,R71,R73,R72)</f>
        <v>71.239999999999995</v>
      </c>
    </row>
    <row r="75" spans="1:18" x14ac:dyDescent="0.3">
      <c r="A75" t="s">
        <v>67</v>
      </c>
      <c r="C75" t="s">
        <v>38</v>
      </c>
      <c r="D75" t="s">
        <v>22</v>
      </c>
    </row>
    <row r="76" spans="1:18" x14ac:dyDescent="0.3">
      <c r="A76" t="s">
        <v>67</v>
      </c>
      <c r="C76" t="s">
        <v>38</v>
      </c>
      <c r="D76" t="s">
        <v>24</v>
      </c>
      <c r="E76" t="s">
        <v>23</v>
      </c>
    </row>
    <row r="77" spans="1:18" x14ac:dyDescent="0.3">
      <c r="A77" t="s">
        <v>67</v>
      </c>
      <c r="C77" t="s">
        <v>38</v>
      </c>
      <c r="D77" t="s">
        <v>25</v>
      </c>
      <c r="F77" t="s">
        <v>39</v>
      </c>
      <c r="G77">
        <v>8</v>
      </c>
      <c r="H77">
        <v>4.1000000000000002E-2</v>
      </c>
      <c r="R77">
        <v>91.6</v>
      </c>
    </row>
    <row r="78" spans="1:18" x14ac:dyDescent="0.3">
      <c r="A78" t="s">
        <v>67</v>
      </c>
      <c r="C78" t="s">
        <v>38</v>
      </c>
      <c r="D78" t="s">
        <v>27</v>
      </c>
      <c r="R78">
        <v>5.6</v>
      </c>
    </row>
    <row r="79" spans="1:18" x14ac:dyDescent="0.3">
      <c r="A79" t="s">
        <v>67</v>
      </c>
      <c r="C79" t="s">
        <v>38</v>
      </c>
      <c r="D79" t="s">
        <v>28</v>
      </c>
      <c r="E79" t="s">
        <v>23</v>
      </c>
    </row>
    <row r="80" spans="1:18" x14ac:dyDescent="0.3">
      <c r="A80" t="s">
        <v>67</v>
      </c>
      <c r="C80" t="s">
        <v>38</v>
      </c>
      <c r="D80" t="s">
        <v>30</v>
      </c>
      <c r="E80" t="s">
        <v>23</v>
      </c>
    </row>
    <row r="81" spans="1:20" x14ac:dyDescent="0.3">
      <c r="A81" t="s">
        <v>67</v>
      </c>
      <c r="C81" t="s">
        <v>38</v>
      </c>
      <c r="D81" t="s">
        <v>31</v>
      </c>
      <c r="E81" t="s">
        <v>23</v>
      </c>
    </row>
    <row r="82" spans="1:20" x14ac:dyDescent="0.3">
      <c r="A82" t="s">
        <v>67</v>
      </c>
      <c r="C82" t="s">
        <v>38</v>
      </c>
      <c r="D82" t="s">
        <v>33</v>
      </c>
      <c r="E82" t="s">
        <v>23</v>
      </c>
    </row>
    <row r="83" spans="1:20" x14ac:dyDescent="0.3">
      <c r="A83" t="s">
        <v>67</v>
      </c>
      <c r="C83" t="s">
        <v>38</v>
      </c>
      <c r="D83" t="s">
        <v>34</v>
      </c>
      <c r="E83" t="s">
        <v>23</v>
      </c>
    </row>
    <row r="84" spans="1:20" x14ac:dyDescent="0.3">
      <c r="A84" t="s">
        <v>67</v>
      </c>
      <c r="C84" t="s">
        <v>38</v>
      </c>
      <c r="D84" t="s">
        <v>35</v>
      </c>
      <c r="E84" t="s">
        <v>23</v>
      </c>
    </row>
    <row r="85" spans="1:20" x14ac:dyDescent="0.3">
      <c r="A85" t="s">
        <v>67</v>
      </c>
      <c r="B85" t="s">
        <v>68</v>
      </c>
      <c r="C85" t="s">
        <v>38</v>
      </c>
      <c r="D85" t="s">
        <v>37</v>
      </c>
      <c r="R85">
        <f>SUM(R75,R76,R77,R79,R80,R81,R82,R83,R84)</f>
        <v>91.6</v>
      </c>
      <c r="T85" t="s">
        <v>69</v>
      </c>
    </row>
    <row r="86" spans="1:20" x14ac:dyDescent="0.3">
      <c r="A86" t="s">
        <v>67</v>
      </c>
      <c r="C86" t="s">
        <v>42</v>
      </c>
      <c r="D86" t="s">
        <v>25</v>
      </c>
      <c r="F86" t="s">
        <v>70</v>
      </c>
      <c r="G86">
        <v>24</v>
      </c>
      <c r="R86">
        <v>37</v>
      </c>
    </row>
    <row r="87" spans="1:20" x14ac:dyDescent="0.3">
      <c r="A87" t="s">
        <v>67</v>
      </c>
      <c r="B87" t="s">
        <v>71</v>
      </c>
      <c r="C87" t="s">
        <v>42</v>
      </c>
      <c r="D87" t="s">
        <v>37</v>
      </c>
      <c r="R87">
        <f>SUM(R86:R86)</f>
        <v>37</v>
      </c>
    </row>
    <row r="88" spans="1:20" x14ac:dyDescent="0.3">
      <c r="A88" t="s">
        <v>67</v>
      </c>
      <c r="C88" t="s">
        <v>50</v>
      </c>
      <c r="D88" t="s">
        <v>51</v>
      </c>
    </row>
    <row r="89" spans="1:20" x14ac:dyDescent="0.3">
      <c r="A89" t="s">
        <v>67</v>
      </c>
      <c r="C89" t="s">
        <v>50</v>
      </c>
      <c r="D89" t="s">
        <v>25</v>
      </c>
      <c r="E89" t="s">
        <v>23</v>
      </c>
      <c r="F89" t="s">
        <v>26</v>
      </c>
      <c r="G89">
        <v>10</v>
      </c>
      <c r="H89">
        <v>3.7999999999999999E-2</v>
      </c>
      <c r="R89">
        <v>16.16</v>
      </c>
    </row>
    <row r="90" spans="1:20" x14ac:dyDescent="0.3">
      <c r="A90" t="s">
        <v>67</v>
      </c>
      <c r="C90" t="s">
        <v>50</v>
      </c>
      <c r="D90" t="s">
        <v>52</v>
      </c>
    </row>
    <row r="91" spans="1:20" x14ac:dyDescent="0.3">
      <c r="A91" t="s">
        <v>67</v>
      </c>
      <c r="C91" t="s">
        <v>50</v>
      </c>
      <c r="D91" t="s">
        <v>34</v>
      </c>
    </row>
    <row r="92" spans="1:20" x14ac:dyDescent="0.3">
      <c r="A92" t="s">
        <v>67</v>
      </c>
      <c r="B92" t="s">
        <v>72</v>
      </c>
      <c r="C92" t="s">
        <v>50</v>
      </c>
      <c r="D92" t="s">
        <v>37</v>
      </c>
      <c r="R92">
        <v>42</v>
      </c>
      <c r="T92" t="s">
        <v>73</v>
      </c>
    </row>
    <row r="93" spans="1:20" x14ac:dyDescent="0.3">
      <c r="A93" t="s">
        <v>67</v>
      </c>
      <c r="C93" t="s">
        <v>54</v>
      </c>
      <c r="D93" t="s">
        <v>55</v>
      </c>
      <c r="R93">
        <v>384</v>
      </c>
    </row>
    <row r="94" spans="1:20" x14ac:dyDescent="0.3">
      <c r="A94" t="s">
        <v>67</v>
      </c>
      <c r="C94" t="s">
        <v>54</v>
      </c>
      <c r="D94" t="s">
        <v>56</v>
      </c>
    </row>
    <row r="95" spans="1:20" x14ac:dyDescent="0.3">
      <c r="A95" t="s">
        <v>67</v>
      </c>
      <c r="C95" t="s">
        <v>54</v>
      </c>
      <c r="D95" t="s">
        <v>37</v>
      </c>
      <c r="R95">
        <f>SUM(R93:R94)</f>
        <v>384</v>
      </c>
    </row>
    <row r="96" spans="1:20" x14ac:dyDescent="0.3">
      <c r="A96" t="s">
        <v>67</v>
      </c>
      <c r="C96" t="s">
        <v>57</v>
      </c>
      <c r="D96" t="s">
        <v>58</v>
      </c>
      <c r="J96">
        <v>4.5999999999999996</v>
      </c>
      <c r="K96">
        <v>10</v>
      </c>
      <c r="S96">
        <v>9672.24</v>
      </c>
    </row>
    <row r="97" spans="1:20" x14ac:dyDescent="0.3">
      <c r="A97" t="s">
        <v>67</v>
      </c>
      <c r="C97" t="s">
        <v>57</v>
      </c>
      <c r="D97" t="s">
        <v>59</v>
      </c>
    </row>
    <row r="98" spans="1:20" x14ac:dyDescent="0.3">
      <c r="A98" t="s">
        <v>67</v>
      </c>
      <c r="B98" t="s">
        <v>74</v>
      </c>
      <c r="C98" t="s">
        <v>57</v>
      </c>
      <c r="D98" t="s">
        <v>37</v>
      </c>
      <c r="S98">
        <f>SUM(S96:S97)</f>
        <v>9672.24</v>
      </c>
    </row>
    <row r="99" spans="1:20" x14ac:dyDescent="0.3">
      <c r="A99" t="s">
        <v>67</v>
      </c>
      <c r="C99" t="s">
        <v>75</v>
      </c>
      <c r="D99" t="s">
        <v>76</v>
      </c>
      <c r="K99">
        <v>15</v>
      </c>
      <c r="S99">
        <v>1995</v>
      </c>
    </row>
    <row r="100" spans="1:20" x14ac:dyDescent="0.3">
      <c r="A100" t="s">
        <v>67</v>
      </c>
      <c r="B100" t="s">
        <v>77</v>
      </c>
      <c r="C100" t="s">
        <v>75</v>
      </c>
      <c r="D100" t="s">
        <v>37</v>
      </c>
      <c r="S100">
        <f>SUM(S99)</f>
        <v>1995</v>
      </c>
    </row>
    <row r="101" spans="1:20" x14ac:dyDescent="0.3">
      <c r="A101" t="s">
        <v>67</v>
      </c>
      <c r="C101" t="s">
        <v>61</v>
      </c>
      <c r="D101" t="s">
        <v>62</v>
      </c>
      <c r="K101">
        <v>1</v>
      </c>
      <c r="S101">
        <v>1800</v>
      </c>
    </row>
    <row r="102" spans="1:20" x14ac:dyDescent="0.3">
      <c r="A102" t="s">
        <v>67</v>
      </c>
      <c r="B102" t="s">
        <v>78</v>
      </c>
      <c r="C102" t="s">
        <v>61</v>
      </c>
      <c r="D102" t="s">
        <v>37</v>
      </c>
      <c r="S102">
        <f>SUM(S101)</f>
        <v>1800</v>
      </c>
    </row>
    <row r="103" spans="1:20" x14ac:dyDescent="0.3">
      <c r="A103" t="s">
        <v>67</v>
      </c>
      <c r="C103" t="s">
        <v>79</v>
      </c>
      <c r="D103" t="s">
        <v>62</v>
      </c>
      <c r="N103">
        <v>1</v>
      </c>
      <c r="P103">
        <v>100</v>
      </c>
      <c r="S103">
        <v>763</v>
      </c>
    </row>
    <row r="104" spans="1:20" x14ac:dyDescent="0.3">
      <c r="A104" t="s">
        <v>67</v>
      </c>
      <c r="B104" t="s">
        <v>80</v>
      </c>
      <c r="C104" t="s">
        <v>79</v>
      </c>
      <c r="D104" t="s">
        <v>37</v>
      </c>
      <c r="S104">
        <f>SUM(S103)</f>
        <v>763</v>
      </c>
    </row>
    <row r="105" spans="1:20" x14ac:dyDescent="0.3">
      <c r="A105" t="s">
        <v>81</v>
      </c>
      <c r="C105" t="s">
        <v>38</v>
      </c>
      <c r="D105" t="s">
        <v>22</v>
      </c>
      <c r="E105" t="s">
        <v>23</v>
      </c>
    </row>
    <row r="106" spans="1:20" x14ac:dyDescent="0.3">
      <c r="A106" t="s">
        <v>81</v>
      </c>
      <c r="C106" t="s">
        <v>38</v>
      </c>
      <c r="D106" t="s">
        <v>24</v>
      </c>
      <c r="E106" t="s">
        <v>23</v>
      </c>
    </row>
    <row r="107" spans="1:20" x14ac:dyDescent="0.3">
      <c r="A107" t="s">
        <v>81</v>
      </c>
      <c r="C107" t="s">
        <v>38</v>
      </c>
      <c r="D107" t="s">
        <v>25</v>
      </c>
      <c r="F107" t="s">
        <v>39</v>
      </c>
      <c r="G107">
        <v>15</v>
      </c>
      <c r="H107">
        <v>3.7999999999999999E-2</v>
      </c>
      <c r="R107">
        <v>233</v>
      </c>
      <c r="T107" t="s">
        <v>225</v>
      </c>
    </row>
    <row r="108" spans="1:20" x14ac:dyDescent="0.3">
      <c r="A108" t="s">
        <v>81</v>
      </c>
      <c r="C108" t="s">
        <v>38</v>
      </c>
      <c r="D108" t="s">
        <v>27</v>
      </c>
    </row>
    <row r="109" spans="1:20" x14ac:dyDescent="0.3">
      <c r="A109" t="s">
        <v>81</v>
      </c>
      <c r="C109" t="s">
        <v>38</v>
      </c>
      <c r="D109" t="s">
        <v>28</v>
      </c>
      <c r="E109" t="s">
        <v>23</v>
      </c>
    </row>
    <row r="110" spans="1:20" x14ac:dyDescent="0.3">
      <c r="A110" t="s">
        <v>81</v>
      </c>
      <c r="C110" t="s">
        <v>38</v>
      </c>
      <c r="D110" t="s">
        <v>30</v>
      </c>
      <c r="E110" t="s">
        <v>23</v>
      </c>
    </row>
    <row r="111" spans="1:20" x14ac:dyDescent="0.3">
      <c r="A111" t="s">
        <v>81</v>
      </c>
      <c r="C111" t="s">
        <v>38</v>
      </c>
      <c r="D111" t="s">
        <v>31</v>
      </c>
    </row>
    <row r="112" spans="1:20" x14ac:dyDescent="0.3">
      <c r="A112" t="s">
        <v>81</v>
      </c>
      <c r="C112" t="s">
        <v>38</v>
      </c>
      <c r="D112" t="s">
        <v>33</v>
      </c>
      <c r="E112" t="s">
        <v>23</v>
      </c>
    </row>
    <row r="113" spans="1:20" x14ac:dyDescent="0.3">
      <c r="A113" t="s">
        <v>81</v>
      </c>
      <c r="C113" t="s">
        <v>38</v>
      </c>
      <c r="D113" t="s">
        <v>34</v>
      </c>
    </row>
    <row r="114" spans="1:20" x14ac:dyDescent="0.3">
      <c r="A114" t="s">
        <v>81</v>
      </c>
      <c r="C114" t="s">
        <v>38</v>
      </c>
      <c r="D114" t="s">
        <v>35</v>
      </c>
    </row>
    <row r="115" spans="1:20" x14ac:dyDescent="0.3">
      <c r="A115" t="s">
        <v>81</v>
      </c>
      <c r="B115" t="s">
        <v>82</v>
      </c>
      <c r="C115" t="s">
        <v>38</v>
      </c>
      <c r="D115" t="s">
        <v>37</v>
      </c>
      <c r="R115">
        <f>SUM(R105,R106,R107,R109,R110,R111,R112,R113,R114)</f>
        <v>233</v>
      </c>
    </row>
    <row r="116" spans="1:20" x14ac:dyDescent="0.3">
      <c r="A116" t="s">
        <v>81</v>
      </c>
      <c r="C116" t="s">
        <v>42</v>
      </c>
      <c r="D116" t="s">
        <v>25</v>
      </c>
      <c r="F116" t="s">
        <v>39</v>
      </c>
      <c r="G116">
        <v>5</v>
      </c>
      <c r="H116">
        <v>0.04</v>
      </c>
      <c r="R116">
        <v>141.30000000000001</v>
      </c>
      <c r="T116" t="s">
        <v>225</v>
      </c>
    </row>
    <row r="117" spans="1:20" x14ac:dyDescent="0.3">
      <c r="A117" t="s">
        <v>81</v>
      </c>
      <c r="B117" t="s">
        <v>83</v>
      </c>
      <c r="C117" t="s">
        <v>42</v>
      </c>
      <c r="D117" t="s">
        <v>37</v>
      </c>
      <c r="R117">
        <f>SUM(R116:R116)</f>
        <v>141.30000000000001</v>
      </c>
    </row>
    <row r="118" spans="1:20" x14ac:dyDescent="0.3">
      <c r="A118" t="s">
        <v>81</v>
      </c>
      <c r="C118" t="s">
        <v>43</v>
      </c>
      <c r="D118" t="s">
        <v>44</v>
      </c>
    </row>
    <row r="119" spans="1:20" x14ac:dyDescent="0.3">
      <c r="A119" t="s">
        <v>81</v>
      </c>
      <c r="C119" t="s">
        <v>43</v>
      </c>
      <c r="D119" t="s">
        <v>45</v>
      </c>
    </row>
    <row r="120" spans="1:20" x14ac:dyDescent="0.3">
      <c r="A120" t="s">
        <v>81</v>
      </c>
      <c r="C120" t="s">
        <v>43</v>
      </c>
      <c r="D120" t="s">
        <v>25</v>
      </c>
      <c r="F120" t="s">
        <v>84</v>
      </c>
      <c r="G120">
        <v>80</v>
      </c>
      <c r="H120">
        <v>9.5000000000000001E-2</v>
      </c>
      <c r="R120">
        <v>18</v>
      </c>
    </row>
    <row r="121" spans="1:20" x14ac:dyDescent="0.3">
      <c r="A121" t="s">
        <v>81</v>
      </c>
      <c r="C121" t="s">
        <v>43</v>
      </c>
      <c r="D121" t="s">
        <v>46</v>
      </c>
    </row>
    <row r="122" spans="1:20" x14ac:dyDescent="0.3">
      <c r="A122" t="s">
        <v>81</v>
      </c>
      <c r="C122" t="s">
        <v>43</v>
      </c>
      <c r="D122" t="s">
        <v>47</v>
      </c>
    </row>
    <row r="123" spans="1:20" x14ac:dyDescent="0.3">
      <c r="A123" t="s">
        <v>81</v>
      </c>
      <c r="C123" t="s">
        <v>43</v>
      </c>
      <c r="D123" t="s">
        <v>48</v>
      </c>
    </row>
    <row r="124" spans="1:20" x14ac:dyDescent="0.3">
      <c r="A124" t="s">
        <v>81</v>
      </c>
      <c r="C124" t="s">
        <v>43</v>
      </c>
      <c r="D124" t="s">
        <v>35</v>
      </c>
    </row>
    <row r="125" spans="1:20" x14ac:dyDescent="0.3">
      <c r="A125" t="s">
        <v>81</v>
      </c>
      <c r="B125" t="s">
        <v>85</v>
      </c>
      <c r="C125" t="s">
        <v>43</v>
      </c>
      <c r="D125" t="s">
        <v>37</v>
      </c>
      <c r="R125">
        <f>SUM(R118:R124)</f>
        <v>18</v>
      </c>
    </row>
    <row r="126" spans="1:20" x14ac:dyDescent="0.3">
      <c r="A126" t="s">
        <v>81</v>
      </c>
      <c r="C126" t="s">
        <v>50</v>
      </c>
      <c r="D126" t="s">
        <v>51</v>
      </c>
      <c r="R126">
        <v>20</v>
      </c>
    </row>
    <row r="127" spans="1:20" x14ac:dyDescent="0.3">
      <c r="A127" t="s">
        <v>81</v>
      </c>
      <c r="C127" t="s">
        <v>50</v>
      </c>
      <c r="D127" t="s">
        <v>25</v>
      </c>
      <c r="F127" t="s">
        <v>26</v>
      </c>
      <c r="G127">
        <v>10</v>
      </c>
      <c r="H127">
        <v>3.5000000000000003E-2</v>
      </c>
      <c r="R127">
        <v>7.84</v>
      </c>
    </row>
    <row r="128" spans="1:20" x14ac:dyDescent="0.3">
      <c r="A128" t="s">
        <v>81</v>
      </c>
      <c r="C128" t="s">
        <v>50</v>
      </c>
      <c r="D128" t="s">
        <v>52</v>
      </c>
      <c r="R128">
        <v>25</v>
      </c>
    </row>
    <row r="129" spans="1:20" x14ac:dyDescent="0.3">
      <c r="A129" t="s">
        <v>81</v>
      </c>
      <c r="C129" t="s">
        <v>50</v>
      </c>
      <c r="D129" t="s">
        <v>34</v>
      </c>
      <c r="R129">
        <v>50</v>
      </c>
    </row>
    <row r="130" spans="1:20" x14ac:dyDescent="0.3">
      <c r="A130" t="s">
        <v>81</v>
      </c>
      <c r="C130" t="s">
        <v>50</v>
      </c>
      <c r="D130" t="s">
        <v>37</v>
      </c>
      <c r="R130">
        <f>SUM(R126:R129)</f>
        <v>102.84</v>
      </c>
    </row>
    <row r="131" spans="1:20" x14ac:dyDescent="0.3">
      <c r="A131" t="s">
        <v>81</v>
      </c>
      <c r="C131" t="s">
        <v>86</v>
      </c>
      <c r="D131" t="s">
        <v>55</v>
      </c>
      <c r="F131" t="s">
        <v>87</v>
      </c>
      <c r="I131">
        <v>0.8</v>
      </c>
      <c r="Q131" t="s">
        <v>88</v>
      </c>
      <c r="R131">
        <v>145</v>
      </c>
    </row>
    <row r="132" spans="1:20" x14ac:dyDescent="0.3">
      <c r="A132" t="s">
        <v>81</v>
      </c>
      <c r="C132" t="s">
        <v>86</v>
      </c>
      <c r="D132" t="s">
        <v>56</v>
      </c>
    </row>
    <row r="133" spans="1:20" x14ac:dyDescent="0.3">
      <c r="A133" t="s">
        <v>81</v>
      </c>
      <c r="B133" t="s">
        <v>85</v>
      </c>
      <c r="C133" t="s">
        <v>86</v>
      </c>
      <c r="D133" t="s">
        <v>37</v>
      </c>
      <c r="R133">
        <f>SUM(R131:R132)</f>
        <v>145</v>
      </c>
    </row>
    <row r="134" spans="1:20" x14ac:dyDescent="0.3">
      <c r="A134" t="s">
        <v>81</v>
      </c>
      <c r="C134" t="s">
        <v>57</v>
      </c>
      <c r="D134" t="s">
        <v>58</v>
      </c>
      <c r="J134">
        <v>4.3</v>
      </c>
      <c r="K134">
        <v>5</v>
      </c>
      <c r="S134">
        <v>6000</v>
      </c>
    </row>
    <row r="135" spans="1:20" x14ac:dyDescent="0.3">
      <c r="A135" t="s">
        <v>81</v>
      </c>
      <c r="C135" t="s">
        <v>57</v>
      </c>
      <c r="D135" t="s">
        <v>59</v>
      </c>
    </row>
    <row r="136" spans="1:20" x14ac:dyDescent="0.3">
      <c r="A136" t="s">
        <v>81</v>
      </c>
      <c r="C136" t="s">
        <v>57</v>
      </c>
      <c r="D136" t="s">
        <v>37</v>
      </c>
      <c r="S136">
        <f>SUM(S134:S135)</f>
        <v>6000</v>
      </c>
    </row>
    <row r="137" spans="1:20" x14ac:dyDescent="0.3">
      <c r="A137" t="s">
        <v>81</v>
      </c>
      <c r="C137" t="s">
        <v>75</v>
      </c>
      <c r="D137" t="s">
        <v>76</v>
      </c>
      <c r="K137">
        <v>24</v>
      </c>
      <c r="M137">
        <v>0.94</v>
      </c>
      <c r="S137">
        <v>1800</v>
      </c>
    </row>
    <row r="138" spans="1:20" x14ac:dyDescent="0.3">
      <c r="A138" t="s">
        <v>81</v>
      </c>
      <c r="C138" t="s">
        <v>75</v>
      </c>
      <c r="D138" t="s">
        <v>37</v>
      </c>
      <c r="S138">
        <f>SUM(S137)</f>
        <v>1800</v>
      </c>
    </row>
    <row r="139" spans="1:20" x14ac:dyDescent="0.3">
      <c r="A139" t="s">
        <v>81</v>
      </c>
      <c r="C139" t="s">
        <v>61</v>
      </c>
      <c r="D139" t="s">
        <v>62</v>
      </c>
      <c r="K139">
        <v>12</v>
      </c>
      <c r="S139">
        <v>9920</v>
      </c>
    </row>
    <row r="140" spans="1:20" x14ac:dyDescent="0.3">
      <c r="A140" t="s">
        <v>81</v>
      </c>
      <c r="B140" t="s">
        <v>89</v>
      </c>
      <c r="C140" t="s">
        <v>61</v>
      </c>
      <c r="D140" t="s">
        <v>37</v>
      </c>
      <c r="S140">
        <f>SUM(S139)</f>
        <v>9920</v>
      </c>
    </row>
    <row r="141" spans="1:20" x14ac:dyDescent="0.3">
      <c r="A141" t="s">
        <v>81</v>
      </c>
      <c r="C141" t="s">
        <v>79</v>
      </c>
      <c r="D141" t="s">
        <v>62</v>
      </c>
      <c r="N141">
        <v>1</v>
      </c>
      <c r="P141">
        <v>100</v>
      </c>
      <c r="S141">
        <v>1900</v>
      </c>
    </row>
    <row r="142" spans="1:20" x14ac:dyDescent="0.3">
      <c r="A142" t="s">
        <v>81</v>
      </c>
      <c r="B142" t="s">
        <v>90</v>
      </c>
      <c r="C142" t="s">
        <v>79</v>
      </c>
      <c r="D142" t="s">
        <v>37</v>
      </c>
      <c r="S142">
        <f>SUM(S141)</f>
        <v>1900</v>
      </c>
      <c r="T142" t="s">
        <v>225</v>
      </c>
    </row>
    <row r="143" spans="1:20" x14ac:dyDescent="0.3">
      <c r="A143" t="s">
        <v>91</v>
      </c>
      <c r="C143" t="s">
        <v>21</v>
      </c>
      <c r="D143" t="s">
        <v>22</v>
      </c>
    </row>
    <row r="144" spans="1:20" x14ac:dyDescent="0.3">
      <c r="A144" t="s">
        <v>91</v>
      </c>
      <c r="C144" t="s">
        <v>21</v>
      </c>
      <c r="D144" t="s">
        <v>24</v>
      </c>
    </row>
    <row r="145" spans="1:18" x14ac:dyDescent="0.3">
      <c r="A145" t="s">
        <v>91</v>
      </c>
      <c r="C145" t="s">
        <v>21</v>
      </c>
      <c r="D145" t="s">
        <v>25</v>
      </c>
      <c r="G145">
        <v>10</v>
      </c>
      <c r="H145">
        <v>3.4000000000000002E-2</v>
      </c>
      <c r="R145">
        <v>160</v>
      </c>
    </row>
    <row r="146" spans="1:18" x14ac:dyDescent="0.3">
      <c r="A146" t="s">
        <v>91</v>
      </c>
      <c r="C146" t="s">
        <v>21</v>
      </c>
      <c r="D146" t="s">
        <v>27</v>
      </c>
    </row>
    <row r="147" spans="1:18" x14ac:dyDescent="0.3">
      <c r="A147" t="s">
        <v>91</v>
      </c>
      <c r="C147" t="s">
        <v>21</v>
      </c>
      <c r="D147" t="s">
        <v>28</v>
      </c>
    </row>
    <row r="148" spans="1:18" x14ac:dyDescent="0.3">
      <c r="A148" t="s">
        <v>91</v>
      </c>
      <c r="C148" t="s">
        <v>21</v>
      </c>
      <c r="D148" t="s">
        <v>30</v>
      </c>
    </row>
    <row r="149" spans="1:18" x14ac:dyDescent="0.3">
      <c r="A149" t="s">
        <v>91</v>
      </c>
      <c r="C149" t="s">
        <v>21</v>
      </c>
      <c r="D149" t="s">
        <v>31</v>
      </c>
    </row>
    <row r="150" spans="1:18" x14ac:dyDescent="0.3">
      <c r="A150" t="s">
        <v>91</v>
      </c>
      <c r="C150" t="s">
        <v>21</v>
      </c>
      <c r="D150" t="s">
        <v>33</v>
      </c>
    </row>
    <row r="151" spans="1:18" x14ac:dyDescent="0.3">
      <c r="A151" t="s">
        <v>91</v>
      </c>
      <c r="C151" t="s">
        <v>21</v>
      </c>
      <c r="D151" t="s">
        <v>34</v>
      </c>
    </row>
    <row r="152" spans="1:18" x14ac:dyDescent="0.3">
      <c r="A152" t="s">
        <v>91</v>
      </c>
      <c r="C152" t="s">
        <v>21</v>
      </c>
      <c r="D152" t="s">
        <v>35</v>
      </c>
    </row>
    <row r="153" spans="1:18" x14ac:dyDescent="0.3">
      <c r="A153" t="s">
        <v>91</v>
      </c>
      <c r="B153" t="s">
        <v>92</v>
      </c>
      <c r="C153" t="s">
        <v>21</v>
      </c>
      <c r="D153" t="s">
        <v>37</v>
      </c>
      <c r="R153">
        <f>SUM(R143,R144,R145,R147,R148,R149,R150,R151,R152)</f>
        <v>160</v>
      </c>
    </row>
    <row r="154" spans="1:18" x14ac:dyDescent="0.3">
      <c r="A154" t="s">
        <v>91</v>
      </c>
      <c r="C154" t="s">
        <v>42</v>
      </c>
      <c r="D154" t="s">
        <v>25</v>
      </c>
      <c r="G154">
        <v>16</v>
      </c>
      <c r="H154">
        <v>3.4000000000000002E-2</v>
      </c>
      <c r="R154">
        <v>80</v>
      </c>
    </row>
    <row r="155" spans="1:18" x14ac:dyDescent="0.3">
      <c r="A155" t="s">
        <v>91</v>
      </c>
      <c r="B155" t="s">
        <v>92</v>
      </c>
      <c r="C155" t="s">
        <v>42</v>
      </c>
      <c r="D155" t="s">
        <v>37</v>
      </c>
      <c r="R155">
        <f>SUM(R154:R154)</f>
        <v>80</v>
      </c>
    </row>
    <row r="156" spans="1:18" x14ac:dyDescent="0.3">
      <c r="A156" t="s">
        <v>91</v>
      </c>
      <c r="C156" t="s">
        <v>93</v>
      </c>
      <c r="D156" t="s">
        <v>51</v>
      </c>
      <c r="R156">
        <v>50</v>
      </c>
    </row>
    <row r="157" spans="1:18" x14ac:dyDescent="0.3">
      <c r="A157" t="s">
        <v>91</v>
      </c>
      <c r="C157" t="s">
        <v>93</v>
      </c>
      <c r="D157" t="s">
        <v>25</v>
      </c>
    </row>
    <row r="158" spans="1:18" x14ac:dyDescent="0.3">
      <c r="A158" t="s">
        <v>91</v>
      </c>
      <c r="C158" t="s">
        <v>93</v>
      </c>
      <c r="D158" t="s">
        <v>52</v>
      </c>
    </row>
    <row r="159" spans="1:18" x14ac:dyDescent="0.3">
      <c r="A159" t="s">
        <v>91</v>
      </c>
      <c r="C159" t="s">
        <v>93</v>
      </c>
      <c r="D159" t="s">
        <v>34</v>
      </c>
    </row>
    <row r="160" spans="1:18" x14ac:dyDescent="0.3">
      <c r="A160" t="s">
        <v>91</v>
      </c>
      <c r="B160" t="s">
        <v>92</v>
      </c>
      <c r="C160" t="s">
        <v>93</v>
      </c>
      <c r="D160" t="s">
        <v>37</v>
      </c>
      <c r="R160">
        <f>SUM(R156:R159)</f>
        <v>50</v>
      </c>
    </row>
    <row r="161" spans="1:19" x14ac:dyDescent="0.3">
      <c r="A161" t="s">
        <v>91</v>
      </c>
      <c r="C161" t="s">
        <v>86</v>
      </c>
      <c r="D161" t="s">
        <v>55</v>
      </c>
      <c r="F161" t="s">
        <v>87</v>
      </c>
      <c r="I161">
        <v>1.3</v>
      </c>
      <c r="R161">
        <v>560</v>
      </c>
    </row>
    <row r="162" spans="1:19" x14ac:dyDescent="0.3">
      <c r="A162" t="s">
        <v>91</v>
      </c>
      <c r="C162" t="s">
        <v>86</v>
      </c>
      <c r="D162" t="s">
        <v>56</v>
      </c>
    </row>
    <row r="163" spans="1:19" x14ac:dyDescent="0.3">
      <c r="A163" t="s">
        <v>91</v>
      </c>
      <c r="B163" t="s">
        <v>92</v>
      </c>
      <c r="C163" t="s">
        <v>86</v>
      </c>
      <c r="D163" t="s">
        <v>37</v>
      </c>
      <c r="R163">
        <f>SUM(R161:R162)</f>
        <v>560</v>
      </c>
    </row>
    <row r="164" spans="1:19" x14ac:dyDescent="0.3">
      <c r="A164" t="s">
        <v>91</v>
      </c>
      <c r="C164" t="s">
        <v>94</v>
      </c>
      <c r="D164" t="s">
        <v>55</v>
      </c>
      <c r="F164" t="s">
        <v>95</v>
      </c>
      <c r="I164">
        <v>1.3</v>
      </c>
      <c r="R164">
        <v>745</v>
      </c>
    </row>
    <row r="165" spans="1:19" x14ac:dyDescent="0.3">
      <c r="A165" t="s">
        <v>91</v>
      </c>
      <c r="C165" t="s">
        <v>94</v>
      </c>
      <c r="D165" t="s">
        <v>56</v>
      </c>
    </row>
    <row r="166" spans="1:19" x14ac:dyDescent="0.3">
      <c r="A166" t="s">
        <v>91</v>
      </c>
      <c r="B166" t="s">
        <v>92</v>
      </c>
      <c r="C166" t="s">
        <v>94</v>
      </c>
      <c r="D166" t="s">
        <v>37</v>
      </c>
      <c r="R166">
        <f>SUM(R164:R165)</f>
        <v>745</v>
      </c>
    </row>
    <row r="167" spans="1:19" x14ac:dyDescent="0.3">
      <c r="A167" t="s">
        <v>91</v>
      </c>
      <c r="C167" t="s">
        <v>96</v>
      </c>
      <c r="D167" t="s">
        <v>55</v>
      </c>
      <c r="F167" t="s">
        <v>53</v>
      </c>
      <c r="I167">
        <v>1.3</v>
      </c>
      <c r="R167">
        <v>986</v>
      </c>
    </row>
    <row r="168" spans="1:19" x14ac:dyDescent="0.3">
      <c r="A168" t="s">
        <v>91</v>
      </c>
      <c r="C168" t="s">
        <v>96</v>
      </c>
      <c r="D168" t="s">
        <v>56</v>
      </c>
    </row>
    <row r="169" spans="1:19" x14ac:dyDescent="0.3">
      <c r="A169" t="s">
        <v>91</v>
      </c>
      <c r="B169" t="s">
        <v>92</v>
      </c>
      <c r="C169" t="s">
        <v>96</v>
      </c>
      <c r="D169" t="s">
        <v>37</v>
      </c>
      <c r="R169">
        <f>SUM(R167:R168)</f>
        <v>986</v>
      </c>
    </row>
    <row r="170" spans="1:19" x14ac:dyDescent="0.3">
      <c r="A170" t="s">
        <v>91</v>
      </c>
      <c r="C170" t="s">
        <v>57</v>
      </c>
      <c r="D170" t="s">
        <v>58</v>
      </c>
      <c r="K170">
        <v>15</v>
      </c>
      <c r="S170">
        <v>14413</v>
      </c>
    </row>
    <row r="171" spans="1:19" x14ac:dyDescent="0.3">
      <c r="A171" t="s">
        <v>91</v>
      </c>
      <c r="C171" t="s">
        <v>57</v>
      </c>
      <c r="D171" t="s">
        <v>59</v>
      </c>
    </row>
    <row r="172" spans="1:19" x14ac:dyDescent="0.3">
      <c r="A172" t="s">
        <v>91</v>
      </c>
      <c r="B172" t="s">
        <v>97</v>
      </c>
      <c r="C172" t="s">
        <v>57</v>
      </c>
      <c r="D172" t="s">
        <v>37</v>
      </c>
      <c r="S172">
        <f>SUM(S170:S171)</f>
        <v>14413</v>
      </c>
    </row>
    <row r="173" spans="1:19" x14ac:dyDescent="0.3">
      <c r="A173" t="s">
        <v>91</v>
      </c>
      <c r="C173" t="s">
        <v>75</v>
      </c>
      <c r="D173" t="s">
        <v>76</v>
      </c>
      <c r="K173">
        <v>0.8</v>
      </c>
      <c r="S173">
        <v>5276</v>
      </c>
    </row>
    <row r="174" spans="1:19" x14ac:dyDescent="0.3">
      <c r="A174" t="s">
        <v>91</v>
      </c>
      <c r="B174" t="s">
        <v>97</v>
      </c>
      <c r="C174" t="s">
        <v>75</v>
      </c>
      <c r="D174" t="s">
        <v>37</v>
      </c>
      <c r="S174">
        <f>SUM(S173)</f>
        <v>5276</v>
      </c>
    </row>
    <row r="175" spans="1:19" x14ac:dyDescent="0.3">
      <c r="A175" t="s">
        <v>91</v>
      </c>
      <c r="C175" t="s">
        <v>61</v>
      </c>
      <c r="D175" t="s">
        <v>62</v>
      </c>
      <c r="K175">
        <v>10</v>
      </c>
      <c r="S175">
        <v>15000</v>
      </c>
    </row>
    <row r="176" spans="1:19" x14ac:dyDescent="0.3">
      <c r="A176" t="s">
        <v>91</v>
      </c>
      <c r="C176" t="s">
        <v>61</v>
      </c>
      <c r="D176" t="s">
        <v>37</v>
      </c>
      <c r="S176">
        <f>SUM(S175)</f>
        <v>15000</v>
      </c>
    </row>
    <row r="177" spans="1:20" x14ac:dyDescent="0.3">
      <c r="A177" t="s">
        <v>91</v>
      </c>
      <c r="C177" t="s">
        <v>98</v>
      </c>
      <c r="D177" t="s">
        <v>62</v>
      </c>
      <c r="N177">
        <v>6</v>
      </c>
      <c r="S177">
        <v>11582</v>
      </c>
      <c r="T177" t="s">
        <v>64</v>
      </c>
    </row>
    <row r="178" spans="1:20" x14ac:dyDescent="0.3">
      <c r="A178" t="s">
        <v>91</v>
      </c>
      <c r="B178" t="s">
        <v>97</v>
      </c>
      <c r="C178" t="s">
        <v>98</v>
      </c>
      <c r="D178" t="s">
        <v>37</v>
      </c>
      <c r="S178">
        <f>SUM(S177)</f>
        <v>11582</v>
      </c>
      <c r="T178" t="s">
        <v>64</v>
      </c>
    </row>
    <row r="179" spans="1:20" x14ac:dyDescent="0.3">
      <c r="A179" t="s">
        <v>99</v>
      </c>
      <c r="C179" t="s">
        <v>21</v>
      </c>
      <c r="D179" t="s">
        <v>22</v>
      </c>
      <c r="E179" t="s">
        <v>23</v>
      </c>
    </row>
    <row r="180" spans="1:20" x14ac:dyDescent="0.3">
      <c r="A180" t="s">
        <v>99</v>
      </c>
      <c r="C180" t="s">
        <v>21</v>
      </c>
      <c r="D180" t="s">
        <v>24</v>
      </c>
    </row>
    <row r="181" spans="1:20" x14ac:dyDescent="0.3">
      <c r="A181" t="s">
        <v>99</v>
      </c>
      <c r="B181" t="s">
        <v>100</v>
      </c>
      <c r="C181" t="s">
        <v>21</v>
      </c>
      <c r="D181" t="s">
        <v>25</v>
      </c>
      <c r="F181" t="s">
        <v>26</v>
      </c>
      <c r="G181">
        <v>7</v>
      </c>
      <c r="H181">
        <v>3.5000000000000003E-2</v>
      </c>
      <c r="R181">
        <v>40.119999999999997</v>
      </c>
    </row>
    <row r="182" spans="1:20" x14ac:dyDescent="0.3">
      <c r="A182" t="s">
        <v>99</v>
      </c>
      <c r="C182" t="s">
        <v>21</v>
      </c>
      <c r="D182" t="s">
        <v>27</v>
      </c>
    </row>
    <row r="183" spans="1:20" x14ac:dyDescent="0.3">
      <c r="A183" t="s">
        <v>99</v>
      </c>
      <c r="C183" t="s">
        <v>21</v>
      </c>
      <c r="D183" t="s">
        <v>28</v>
      </c>
    </row>
    <row r="184" spans="1:20" x14ac:dyDescent="0.3">
      <c r="A184" t="s">
        <v>99</v>
      </c>
      <c r="C184" t="s">
        <v>21</v>
      </c>
      <c r="D184" t="s">
        <v>30</v>
      </c>
    </row>
    <row r="185" spans="1:20" x14ac:dyDescent="0.3">
      <c r="A185" t="s">
        <v>99</v>
      </c>
      <c r="C185" t="s">
        <v>21</v>
      </c>
      <c r="D185" t="s">
        <v>31</v>
      </c>
    </row>
    <row r="186" spans="1:20" x14ac:dyDescent="0.3">
      <c r="A186" t="s">
        <v>99</v>
      </c>
      <c r="C186" t="s">
        <v>21</v>
      </c>
      <c r="D186" t="s">
        <v>33</v>
      </c>
    </row>
    <row r="187" spans="1:20" x14ac:dyDescent="0.3">
      <c r="A187" t="s">
        <v>99</v>
      </c>
      <c r="C187" t="s">
        <v>21</v>
      </c>
      <c r="D187" t="s">
        <v>34</v>
      </c>
    </row>
    <row r="188" spans="1:20" x14ac:dyDescent="0.3">
      <c r="A188" t="s">
        <v>99</v>
      </c>
      <c r="C188" t="s">
        <v>21</v>
      </c>
      <c r="D188" t="s">
        <v>35</v>
      </c>
    </row>
    <row r="189" spans="1:20" x14ac:dyDescent="0.3">
      <c r="A189" t="s">
        <v>99</v>
      </c>
      <c r="B189" t="s">
        <v>101</v>
      </c>
      <c r="C189" t="s">
        <v>21</v>
      </c>
      <c r="D189" t="s">
        <v>37</v>
      </c>
      <c r="R189">
        <f>SUM(R179,R180,R181,R183,R184,R185,R186,R187,R188)</f>
        <v>40.119999999999997</v>
      </c>
    </row>
    <row r="190" spans="1:20" x14ac:dyDescent="0.3">
      <c r="A190" t="s">
        <v>99</v>
      </c>
      <c r="B190" t="s">
        <v>102</v>
      </c>
      <c r="C190" t="s">
        <v>42</v>
      </c>
      <c r="D190" t="s">
        <v>25</v>
      </c>
      <c r="F190" t="s">
        <v>103</v>
      </c>
      <c r="G190">
        <v>5</v>
      </c>
      <c r="H190">
        <v>3.4500000000000003E-2</v>
      </c>
      <c r="R190">
        <v>14.5</v>
      </c>
    </row>
    <row r="191" spans="1:20" x14ac:dyDescent="0.3">
      <c r="A191" t="s">
        <v>99</v>
      </c>
      <c r="B191" t="s">
        <v>104</v>
      </c>
      <c r="C191" t="s">
        <v>42</v>
      </c>
      <c r="D191" t="s">
        <v>37</v>
      </c>
      <c r="R191">
        <f>SUM(R190:R190)</f>
        <v>14.5</v>
      </c>
    </row>
    <row r="192" spans="1:20" x14ac:dyDescent="0.3">
      <c r="A192" t="s">
        <v>99</v>
      </c>
      <c r="B192" s="1" t="s">
        <v>105</v>
      </c>
      <c r="C192" t="s">
        <v>43</v>
      </c>
      <c r="D192" t="s">
        <v>44</v>
      </c>
      <c r="R192">
        <v>7.9</v>
      </c>
    </row>
    <row r="193" spans="1:20" x14ac:dyDescent="0.3">
      <c r="A193" t="s">
        <v>99</v>
      </c>
      <c r="B193" s="1" t="s">
        <v>106</v>
      </c>
      <c r="C193" t="s">
        <v>43</v>
      </c>
      <c r="D193" t="s">
        <v>45</v>
      </c>
      <c r="R193">
        <v>56</v>
      </c>
    </row>
    <row r="194" spans="1:20" x14ac:dyDescent="0.3">
      <c r="A194" t="s">
        <v>99</v>
      </c>
      <c r="B194" s="1" t="s">
        <v>107</v>
      </c>
      <c r="C194" t="s">
        <v>43</v>
      </c>
      <c r="D194" t="s">
        <v>25</v>
      </c>
      <c r="G194">
        <v>0.04</v>
      </c>
      <c r="R194">
        <v>0.55000000000000004</v>
      </c>
      <c r="T194" t="s">
        <v>108</v>
      </c>
    </row>
    <row r="195" spans="1:20" x14ac:dyDescent="0.3">
      <c r="A195" t="s">
        <v>99</v>
      </c>
      <c r="B195" t="s">
        <v>102</v>
      </c>
      <c r="C195" t="s">
        <v>43</v>
      </c>
      <c r="D195" t="s">
        <v>46</v>
      </c>
      <c r="F195" t="s">
        <v>103</v>
      </c>
      <c r="G195">
        <v>5</v>
      </c>
      <c r="H195">
        <v>3.4500000000000003E-2</v>
      </c>
      <c r="R195">
        <v>14.5</v>
      </c>
      <c r="T195" t="s">
        <v>108</v>
      </c>
    </row>
    <row r="196" spans="1:20" x14ac:dyDescent="0.3">
      <c r="A196" t="s">
        <v>99</v>
      </c>
      <c r="B196" s="1" t="s">
        <v>109</v>
      </c>
      <c r="C196" t="s">
        <v>43</v>
      </c>
      <c r="D196" t="s">
        <v>47</v>
      </c>
      <c r="R196">
        <v>7.9</v>
      </c>
    </row>
    <row r="197" spans="1:20" x14ac:dyDescent="0.3">
      <c r="A197" t="s">
        <v>99</v>
      </c>
      <c r="B197" s="1" t="s">
        <v>110</v>
      </c>
      <c r="C197" t="s">
        <v>43</v>
      </c>
      <c r="D197" t="s">
        <v>48</v>
      </c>
      <c r="R197">
        <v>45</v>
      </c>
    </row>
    <row r="198" spans="1:20" x14ac:dyDescent="0.3">
      <c r="A198" t="s">
        <v>99</v>
      </c>
      <c r="B198" s="1" t="s">
        <v>111</v>
      </c>
      <c r="C198" t="s">
        <v>43</v>
      </c>
      <c r="D198" t="s">
        <v>35</v>
      </c>
      <c r="R198">
        <v>22.5</v>
      </c>
    </row>
    <row r="199" spans="1:20" x14ac:dyDescent="0.3">
      <c r="A199" t="s">
        <v>99</v>
      </c>
      <c r="B199" t="s">
        <v>104</v>
      </c>
      <c r="C199" t="s">
        <v>43</v>
      </c>
      <c r="D199" t="s">
        <v>37</v>
      </c>
      <c r="E199" t="s">
        <v>112</v>
      </c>
      <c r="R199">
        <f>SUM(R192:R198)</f>
        <v>154.35000000000002</v>
      </c>
    </row>
    <row r="200" spans="1:20" x14ac:dyDescent="0.3">
      <c r="A200" t="s">
        <v>99</v>
      </c>
      <c r="B200" t="s">
        <v>113</v>
      </c>
      <c r="C200" t="s">
        <v>114</v>
      </c>
      <c r="D200" t="s">
        <v>51</v>
      </c>
      <c r="R200">
        <v>7.2</v>
      </c>
    </row>
    <row r="201" spans="1:20" x14ac:dyDescent="0.3">
      <c r="A201" t="s">
        <v>99</v>
      </c>
      <c r="B201" t="s">
        <v>115</v>
      </c>
      <c r="C201" t="s">
        <v>114</v>
      </c>
      <c r="D201" t="s">
        <v>25</v>
      </c>
      <c r="F201" t="s">
        <v>39</v>
      </c>
      <c r="G201">
        <v>5</v>
      </c>
      <c r="H201">
        <v>3.7999999999999999E-2</v>
      </c>
      <c r="R201">
        <v>14</v>
      </c>
    </row>
    <row r="202" spans="1:20" x14ac:dyDescent="0.3">
      <c r="A202" t="s">
        <v>99</v>
      </c>
      <c r="C202" t="s">
        <v>114</v>
      </c>
      <c r="D202" t="s">
        <v>52</v>
      </c>
      <c r="E202" t="s">
        <v>23</v>
      </c>
    </row>
    <row r="203" spans="1:20" x14ac:dyDescent="0.3">
      <c r="A203" t="s">
        <v>99</v>
      </c>
      <c r="B203" t="s">
        <v>116</v>
      </c>
      <c r="C203" t="s">
        <v>114</v>
      </c>
      <c r="D203" t="s">
        <v>34</v>
      </c>
      <c r="F203" t="s">
        <v>117</v>
      </c>
      <c r="R203">
        <v>33.5</v>
      </c>
    </row>
    <row r="204" spans="1:20" x14ac:dyDescent="0.3">
      <c r="A204" t="s">
        <v>99</v>
      </c>
      <c r="B204" t="s">
        <v>104</v>
      </c>
      <c r="C204" t="s">
        <v>114</v>
      </c>
      <c r="D204" t="s">
        <v>37</v>
      </c>
      <c r="F204" t="s">
        <v>117</v>
      </c>
      <c r="R204">
        <f>SUM(R200:R203)</f>
        <v>54.7</v>
      </c>
    </row>
    <row r="205" spans="1:20" x14ac:dyDescent="0.3">
      <c r="A205" t="s">
        <v>99</v>
      </c>
      <c r="B205" t="s">
        <v>113</v>
      </c>
      <c r="C205" t="s">
        <v>114</v>
      </c>
      <c r="D205" t="s">
        <v>51</v>
      </c>
      <c r="R205">
        <v>7.2</v>
      </c>
    </row>
    <row r="206" spans="1:20" x14ac:dyDescent="0.3">
      <c r="A206" t="s">
        <v>99</v>
      </c>
      <c r="B206" t="s">
        <v>115</v>
      </c>
      <c r="C206" t="s">
        <v>114</v>
      </c>
      <c r="D206" t="s">
        <v>25</v>
      </c>
      <c r="F206" t="s">
        <v>39</v>
      </c>
      <c r="G206">
        <v>5</v>
      </c>
      <c r="H206">
        <v>3.7999999999999999E-2</v>
      </c>
      <c r="R206">
        <v>14</v>
      </c>
    </row>
    <row r="207" spans="1:20" x14ac:dyDescent="0.3">
      <c r="A207" t="s">
        <v>99</v>
      </c>
      <c r="C207" t="s">
        <v>114</v>
      </c>
      <c r="D207" t="s">
        <v>52</v>
      </c>
      <c r="E207" t="s">
        <v>23</v>
      </c>
    </row>
    <row r="208" spans="1:20" x14ac:dyDescent="0.3">
      <c r="A208" t="s">
        <v>99</v>
      </c>
      <c r="B208" t="s">
        <v>118</v>
      </c>
      <c r="C208" t="s">
        <v>114</v>
      </c>
      <c r="D208" t="s">
        <v>34</v>
      </c>
      <c r="F208" t="s">
        <v>119</v>
      </c>
      <c r="G208">
        <v>3</v>
      </c>
      <c r="R208">
        <v>99</v>
      </c>
    </row>
    <row r="209" spans="1:20" x14ac:dyDescent="0.3">
      <c r="A209" t="s">
        <v>99</v>
      </c>
      <c r="B209" t="s">
        <v>104</v>
      </c>
      <c r="C209" t="s">
        <v>114</v>
      </c>
      <c r="D209" t="s">
        <v>37</v>
      </c>
      <c r="F209" t="s">
        <v>119</v>
      </c>
      <c r="R209">
        <f>SUM(R205:R208)</f>
        <v>120.2</v>
      </c>
    </row>
    <row r="210" spans="1:20" x14ac:dyDescent="0.3">
      <c r="A210" t="s">
        <v>99</v>
      </c>
      <c r="B210" t="s">
        <v>113</v>
      </c>
      <c r="C210" t="s">
        <v>114</v>
      </c>
      <c r="D210" t="s">
        <v>51</v>
      </c>
      <c r="R210">
        <v>7.2</v>
      </c>
    </row>
    <row r="211" spans="1:20" x14ac:dyDescent="0.3">
      <c r="A211" t="s">
        <v>99</v>
      </c>
      <c r="B211" t="s">
        <v>115</v>
      </c>
      <c r="C211" t="s">
        <v>114</v>
      </c>
      <c r="D211" t="s">
        <v>25</v>
      </c>
      <c r="F211" t="s">
        <v>39</v>
      </c>
      <c r="G211">
        <v>5</v>
      </c>
      <c r="H211">
        <v>3.7999999999999999E-2</v>
      </c>
      <c r="R211">
        <v>14</v>
      </c>
    </row>
    <row r="212" spans="1:20" x14ac:dyDescent="0.3">
      <c r="A212" t="s">
        <v>99</v>
      </c>
      <c r="C212" t="s">
        <v>114</v>
      </c>
      <c r="D212" t="s">
        <v>52</v>
      </c>
      <c r="E212" t="s">
        <v>23</v>
      </c>
    </row>
    <row r="213" spans="1:20" x14ac:dyDescent="0.3">
      <c r="A213" t="s">
        <v>99</v>
      </c>
      <c r="B213" t="s">
        <v>120</v>
      </c>
      <c r="C213" t="s">
        <v>114</v>
      </c>
      <c r="D213" t="s">
        <v>34</v>
      </c>
      <c r="F213" t="s">
        <v>53</v>
      </c>
      <c r="R213">
        <v>72</v>
      </c>
    </row>
    <row r="214" spans="1:20" x14ac:dyDescent="0.3">
      <c r="A214" t="s">
        <v>99</v>
      </c>
      <c r="B214" t="s">
        <v>104</v>
      </c>
      <c r="C214" t="s">
        <v>114</v>
      </c>
      <c r="D214" t="s">
        <v>37</v>
      </c>
      <c r="F214" t="s">
        <v>53</v>
      </c>
      <c r="R214">
        <f>SUM(R210:R213)</f>
        <v>93.2</v>
      </c>
    </row>
    <row r="215" spans="1:20" x14ac:dyDescent="0.3">
      <c r="A215" t="s">
        <v>99</v>
      </c>
      <c r="B215" t="s">
        <v>121</v>
      </c>
      <c r="C215" t="s">
        <v>94</v>
      </c>
      <c r="D215" t="s">
        <v>55</v>
      </c>
      <c r="I215">
        <v>2.6</v>
      </c>
      <c r="Q215" t="s">
        <v>122</v>
      </c>
      <c r="R215">
        <v>84</v>
      </c>
    </row>
    <row r="216" spans="1:20" x14ac:dyDescent="0.3">
      <c r="A216" t="s">
        <v>99</v>
      </c>
      <c r="B216" t="s">
        <v>123</v>
      </c>
      <c r="C216" t="s">
        <v>94</v>
      </c>
      <c r="D216" t="s">
        <v>56</v>
      </c>
      <c r="F216" t="s">
        <v>124</v>
      </c>
      <c r="R216">
        <v>300</v>
      </c>
    </row>
    <row r="217" spans="1:20" x14ac:dyDescent="0.3">
      <c r="A217" t="s">
        <v>99</v>
      </c>
      <c r="B217" t="s">
        <v>104</v>
      </c>
      <c r="C217" t="s">
        <v>94</v>
      </c>
      <c r="D217" t="s">
        <v>37</v>
      </c>
      <c r="R217">
        <f>SUM(R215:R216)</f>
        <v>384</v>
      </c>
    </row>
    <row r="218" spans="1:20" x14ac:dyDescent="0.3">
      <c r="A218" t="s">
        <v>99</v>
      </c>
      <c r="B218" t="s">
        <v>125</v>
      </c>
      <c r="C218" t="s">
        <v>96</v>
      </c>
      <c r="D218" t="s">
        <v>55</v>
      </c>
      <c r="F218" t="s">
        <v>53</v>
      </c>
      <c r="I218">
        <v>2.8</v>
      </c>
      <c r="R218">
        <v>50</v>
      </c>
      <c r="T218" t="s">
        <v>108</v>
      </c>
    </row>
    <row r="219" spans="1:20" x14ac:dyDescent="0.3">
      <c r="A219" t="s">
        <v>99</v>
      </c>
      <c r="B219" t="s">
        <v>126</v>
      </c>
      <c r="C219" t="s">
        <v>96</v>
      </c>
      <c r="D219" t="s">
        <v>56</v>
      </c>
      <c r="R219">
        <v>123</v>
      </c>
    </row>
    <row r="220" spans="1:20" x14ac:dyDescent="0.3">
      <c r="A220" t="s">
        <v>99</v>
      </c>
      <c r="B220" t="s">
        <v>104</v>
      </c>
      <c r="C220" t="s">
        <v>96</v>
      </c>
      <c r="D220" t="s">
        <v>37</v>
      </c>
      <c r="R220">
        <f>SUM(R218:R219)</f>
        <v>173</v>
      </c>
    </row>
    <row r="221" spans="1:20" ht="15" customHeight="1" x14ac:dyDescent="0.3">
      <c r="A221" t="s">
        <v>99</v>
      </c>
      <c r="B221" s="2" t="s">
        <v>127</v>
      </c>
      <c r="C221" t="s">
        <v>57</v>
      </c>
      <c r="D221" t="s">
        <v>58</v>
      </c>
      <c r="J221">
        <v>2.5</v>
      </c>
      <c r="K221">
        <v>5</v>
      </c>
      <c r="S221">
        <v>921.77</v>
      </c>
    </row>
    <row r="222" spans="1:20" x14ac:dyDescent="0.3">
      <c r="A222" t="s">
        <v>99</v>
      </c>
      <c r="C222" t="s">
        <v>57</v>
      </c>
      <c r="D222" t="s">
        <v>59</v>
      </c>
    </row>
    <row r="223" spans="1:20" x14ac:dyDescent="0.3">
      <c r="A223" t="s">
        <v>99</v>
      </c>
      <c r="B223" t="s">
        <v>128</v>
      </c>
      <c r="C223" t="s">
        <v>57</v>
      </c>
      <c r="D223" t="s">
        <v>37</v>
      </c>
      <c r="S223">
        <f>SUM(S221:S222)</f>
        <v>921.77</v>
      </c>
    </row>
    <row r="224" spans="1:20" ht="15" customHeight="1" x14ac:dyDescent="0.3">
      <c r="A224" t="s">
        <v>99</v>
      </c>
      <c r="B224" s="2" t="s">
        <v>129</v>
      </c>
      <c r="C224" t="s">
        <v>75</v>
      </c>
      <c r="D224" t="s">
        <v>76</v>
      </c>
      <c r="K224">
        <v>28</v>
      </c>
      <c r="M224">
        <v>0.92449999999999999</v>
      </c>
      <c r="S224">
        <v>2084.04</v>
      </c>
    </row>
    <row r="225" spans="1:19" x14ac:dyDescent="0.3">
      <c r="A225" t="s">
        <v>99</v>
      </c>
      <c r="B225" t="s">
        <v>130</v>
      </c>
      <c r="C225" t="s">
        <v>75</v>
      </c>
      <c r="D225" t="s">
        <v>37</v>
      </c>
      <c r="S225">
        <f>SUM(S224)</f>
        <v>2084.04</v>
      </c>
    </row>
    <row r="226" spans="1:19" x14ac:dyDescent="0.3">
      <c r="A226" t="s">
        <v>99</v>
      </c>
      <c r="C226" t="s">
        <v>61</v>
      </c>
      <c r="D226" t="s">
        <v>62</v>
      </c>
      <c r="K226">
        <v>20</v>
      </c>
      <c r="S226">
        <v>19850</v>
      </c>
    </row>
    <row r="227" spans="1:19" x14ac:dyDescent="0.3">
      <c r="A227" t="s">
        <v>99</v>
      </c>
      <c r="C227" t="s">
        <v>61</v>
      </c>
      <c r="D227" t="s">
        <v>37</v>
      </c>
      <c r="S227">
        <f>SUM(S226)</f>
        <v>19850</v>
      </c>
    </row>
    <row r="228" spans="1:19" x14ac:dyDescent="0.3">
      <c r="A228" t="s">
        <v>99</v>
      </c>
      <c r="B228" t="s">
        <v>131</v>
      </c>
      <c r="C228" t="s">
        <v>63</v>
      </c>
      <c r="D228" t="s">
        <v>62</v>
      </c>
      <c r="N228">
        <v>2</v>
      </c>
      <c r="P228">
        <v>200</v>
      </c>
      <c r="S228">
        <v>1083.24</v>
      </c>
    </row>
    <row r="229" spans="1:19" x14ac:dyDescent="0.3">
      <c r="A229" t="s">
        <v>99</v>
      </c>
      <c r="B229" t="s">
        <v>132</v>
      </c>
      <c r="C229" t="s">
        <v>63</v>
      </c>
      <c r="D229" t="s">
        <v>37</v>
      </c>
      <c r="S229">
        <f>SUM(S228)</f>
        <v>1083.24</v>
      </c>
    </row>
    <row r="230" spans="1:19" x14ac:dyDescent="0.3">
      <c r="A230" t="s">
        <v>133</v>
      </c>
      <c r="C230" t="s">
        <v>38</v>
      </c>
      <c r="D230" t="s">
        <v>22</v>
      </c>
    </row>
    <row r="231" spans="1:19" x14ac:dyDescent="0.3">
      <c r="A231" t="s">
        <v>133</v>
      </c>
      <c r="C231" t="s">
        <v>38</v>
      </c>
      <c r="D231" t="s">
        <v>24</v>
      </c>
      <c r="E231" t="s">
        <v>23</v>
      </c>
    </row>
    <row r="232" spans="1:19" ht="13.5" customHeight="1" x14ac:dyDescent="0.3">
      <c r="A232" t="s">
        <v>133</v>
      </c>
      <c r="B232" s="2" t="s">
        <v>134</v>
      </c>
      <c r="C232" t="s">
        <v>38</v>
      </c>
      <c r="D232" t="s">
        <v>25</v>
      </c>
      <c r="F232" t="s">
        <v>39</v>
      </c>
      <c r="G232">
        <v>5</v>
      </c>
      <c r="H232">
        <v>3.5999999999999997E-2</v>
      </c>
      <c r="R232">
        <v>72.34</v>
      </c>
    </row>
    <row r="233" spans="1:19" x14ac:dyDescent="0.3">
      <c r="A233" t="s">
        <v>133</v>
      </c>
      <c r="C233" t="s">
        <v>38</v>
      </c>
      <c r="D233" t="s">
        <v>27</v>
      </c>
      <c r="G233">
        <v>2</v>
      </c>
      <c r="H233">
        <v>3.5999999999999997E-2</v>
      </c>
      <c r="R233">
        <v>4.8099999999999996</v>
      </c>
    </row>
    <row r="234" spans="1:19" x14ac:dyDescent="0.3">
      <c r="A234" t="s">
        <v>133</v>
      </c>
      <c r="C234" t="s">
        <v>38</v>
      </c>
      <c r="D234" t="s">
        <v>28</v>
      </c>
      <c r="E234" t="s">
        <v>23</v>
      </c>
    </row>
    <row r="235" spans="1:19" x14ac:dyDescent="0.3">
      <c r="A235" t="s">
        <v>133</v>
      </c>
      <c r="C235" t="s">
        <v>38</v>
      </c>
      <c r="D235" t="s">
        <v>30</v>
      </c>
      <c r="E235" t="s">
        <v>23</v>
      </c>
    </row>
    <row r="236" spans="1:19" x14ac:dyDescent="0.3">
      <c r="A236" t="s">
        <v>133</v>
      </c>
      <c r="C236" t="s">
        <v>38</v>
      </c>
      <c r="D236" t="s">
        <v>31</v>
      </c>
    </row>
    <row r="237" spans="1:19" x14ac:dyDescent="0.3">
      <c r="A237" t="s">
        <v>133</v>
      </c>
      <c r="C237" t="s">
        <v>38</v>
      </c>
      <c r="D237" t="s">
        <v>33</v>
      </c>
      <c r="E237" t="s">
        <v>23</v>
      </c>
    </row>
    <row r="238" spans="1:19" ht="13.05" customHeight="1" x14ac:dyDescent="0.3">
      <c r="A238" t="s">
        <v>133</v>
      </c>
      <c r="B238" s="2" t="s">
        <v>135</v>
      </c>
      <c r="C238" t="s">
        <v>38</v>
      </c>
      <c r="D238" t="s">
        <v>34</v>
      </c>
      <c r="R238">
        <v>14.19</v>
      </c>
    </row>
    <row r="239" spans="1:19" ht="15" customHeight="1" x14ac:dyDescent="0.3">
      <c r="A239" t="s">
        <v>133</v>
      </c>
      <c r="B239" s="2" t="s">
        <v>136</v>
      </c>
      <c r="C239" t="s">
        <v>38</v>
      </c>
      <c r="D239" t="s">
        <v>35</v>
      </c>
      <c r="R239">
        <v>6.96</v>
      </c>
    </row>
    <row r="240" spans="1:19" x14ac:dyDescent="0.3">
      <c r="A240" t="s">
        <v>133</v>
      </c>
      <c r="B240" t="s">
        <v>137</v>
      </c>
      <c r="C240" t="s">
        <v>38</v>
      </c>
      <c r="D240" t="s">
        <v>37</v>
      </c>
      <c r="R240">
        <f>SUM(R230,R231,R232,R234,R235,R236,R237,R238,R239)</f>
        <v>93.49</v>
      </c>
    </row>
    <row r="241" spans="1:18" ht="15" customHeight="1" x14ac:dyDescent="0.3">
      <c r="A241" t="s">
        <v>133</v>
      </c>
      <c r="B241" s="2" t="s">
        <v>138</v>
      </c>
      <c r="C241" t="s">
        <v>42</v>
      </c>
      <c r="D241" t="s">
        <v>25</v>
      </c>
      <c r="F241" t="s">
        <v>139</v>
      </c>
      <c r="G241">
        <v>6</v>
      </c>
      <c r="H241">
        <v>2.5999999999999999E-2</v>
      </c>
      <c r="R241">
        <v>31.98</v>
      </c>
    </row>
    <row r="242" spans="1:18" ht="16.05" customHeight="1" x14ac:dyDescent="0.3">
      <c r="A242" t="s">
        <v>133</v>
      </c>
      <c r="B242" s="2" t="s">
        <v>140</v>
      </c>
      <c r="C242" t="s">
        <v>42</v>
      </c>
      <c r="D242" t="s">
        <v>37</v>
      </c>
      <c r="R242">
        <f>SUM(R241:R241)</f>
        <v>31.98</v>
      </c>
    </row>
    <row r="243" spans="1:18" x14ac:dyDescent="0.3">
      <c r="A243" t="s">
        <v>133</v>
      </c>
      <c r="B243" s="1" t="s">
        <v>141</v>
      </c>
      <c r="C243" t="s">
        <v>43</v>
      </c>
      <c r="D243" t="s">
        <v>44</v>
      </c>
      <c r="R243">
        <v>24.89</v>
      </c>
    </row>
    <row r="244" spans="1:18" ht="14.55" customHeight="1" x14ac:dyDescent="0.3">
      <c r="A244" t="s">
        <v>133</v>
      </c>
      <c r="B244" s="3" t="s">
        <v>142</v>
      </c>
      <c r="C244" t="s">
        <v>43</v>
      </c>
      <c r="D244" t="s">
        <v>45</v>
      </c>
      <c r="F244" t="s">
        <v>143</v>
      </c>
      <c r="G244">
        <v>0.01</v>
      </c>
      <c r="R244">
        <v>6.34</v>
      </c>
    </row>
    <row r="245" spans="1:18" ht="11.55" customHeight="1" x14ac:dyDescent="0.3">
      <c r="A245" t="s">
        <v>133</v>
      </c>
      <c r="B245" s="3" t="s">
        <v>144</v>
      </c>
      <c r="C245" t="s">
        <v>43</v>
      </c>
      <c r="D245" t="s">
        <v>25</v>
      </c>
      <c r="F245" t="s">
        <v>139</v>
      </c>
      <c r="G245">
        <v>6</v>
      </c>
      <c r="H245">
        <v>2.5999999999999999E-2</v>
      </c>
      <c r="R245">
        <v>32.79</v>
      </c>
    </row>
    <row r="246" spans="1:18" ht="15.45" customHeight="1" x14ac:dyDescent="0.3">
      <c r="A246" t="s">
        <v>133</v>
      </c>
      <c r="B246" s="2" t="s">
        <v>145</v>
      </c>
      <c r="C246" t="s">
        <v>43</v>
      </c>
      <c r="D246" t="s">
        <v>46</v>
      </c>
      <c r="F246" t="s">
        <v>87</v>
      </c>
      <c r="G246">
        <v>0.15</v>
      </c>
      <c r="R246">
        <v>34.85</v>
      </c>
    </row>
    <row r="247" spans="1:18" ht="14.55" customHeight="1" x14ac:dyDescent="0.3">
      <c r="A247" t="s">
        <v>133</v>
      </c>
      <c r="B247" s="3" t="s">
        <v>146</v>
      </c>
      <c r="C247" t="s">
        <v>43</v>
      </c>
      <c r="D247" t="s">
        <v>47</v>
      </c>
      <c r="R247">
        <v>11.78</v>
      </c>
    </row>
    <row r="248" spans="1:18" ht="14.55" customHeight="1" x14ac:dyDescent="0.3">
      <c r="A248" t="s">
        <v>133</v>
      </c>
      <c r="B248" s="3" t="s">
        <v>147</v>
      </c>
      <c r="C248" t="s">
        <v>43</v>
      </c>
      <c r="D248" t="s">
        <v>48</v>
      </c>
      <c r="F248" t="s">
        <v>148</v>
      </c>
      <c r="R248">
        <v>42.19</v>
      </c>
    </row>
    <row r="249" spans="1:18" ht="13.05" customHeight="1" x14ac:dyDescent="0.3">
      <c r="A249" t="s">
        <v>133</v>
      </c>
      <c r="B249" s="3" t="s">
        <v>149</v>
      </c>
      <c r="C249" t="s">
        <v>43</v>
      </c>
      <c r="D249" t="s">
        <v>35</v>
      </c>
      <c r="R249">
        <v>6.96</v>
      </c>
    </row>
    <row r="250" spans="1:18" ht="15.45" customHeight="1" x14ac:dyDescent="0.3">
      <c r="A250" t="s">
        <v>133</v>
      </c>
      <c r="B250" s="2" t="s">
        <v>150</v>
      </c>
      <c r="C250" t="s">
        <v>43</v>
      </c>
      <c r="D250" t="s">
        <v>37</v>
      </c>
      <c r="R250">
        <f>SUM(R243:R249)</f>
        <v>159.80000000000001</v>
      </c>
    </row>
    <row r="251" spans="1:18" ht="14.55" customHeight="1" x14ac:dyDescent="0.3">
      <c r="A251" t="s">
        <v>133</v>
      </c>
      <c r="B251" s="2" t="s">
        <v>151</v>
      </c>
      <c r="C251" t="s">
        <v>50</v>
      </c>
      <c r="D251" t="s">
        <v>51</v>
      </c>
      <c r="R251">
        <v>10.27</v>
      </c>
    </row>
    <row r="252" spans="1:18" ht="15.45" customHeight="1" x14ac:dyDescent="0.3">
      <c r="A252" t="s">
        <v>133</v>
      </c>
      <c r="B252" s="2" t="s">
        <v>152</v>
      </c>
      <c r="C252" t="s">
        <v>50</v>
      </c>
      <c r="D252" t="s">
        <v>25</v>
      </c>
      <c r="F252" t="s">
        <v>26</v>
      </c>
      <c r="G252">
        <v>30</v>
      </c>
      <c r="H252">
        <v>3.5999999999999997E-2</v>
      </c>
      <c r="R252">
        <v>16.59</v>
      </c>
    </row>
    <row r="253" spans="1:18" ht="11.55" customHeight="1" x14ac:dyDescent="0.3">
      <c r="A253" t="s">
        <v>133</v>
      </c>
      <c r="B253" s="2" t="s">
        <v>153</v>
      </c>
      <c r="C253" t="s">
        <v>50</v>
      </c>
      <c r="D253" t="s">
        <v>52</v>
      </c>
      <c r="E253" t="s">
        <v>23</v>
      </c>
      <c r="G253">
        <v>80</v>
      </c>
      <c r="R253">
        <v>42.92</v>
      </c>
    </row>
    <row r="254" spans="1:18" ht="13.95" customHeight="1" x14ac:dyDescent="0.3">
      <c r="A254" t="s">
        <v>133</v>
      </c>
      <c r="B254" s="2" t="s">
        <v>154</v>
      </c>
      <c r="C254" t="s">
        <v>50</v>
      </c>
      <c r="D254" t="s">
        <v>34</v>
      </c>
      <c r="F254" t="s">
        <v>117</v>
      </c>
      <c r="R254">
        <v>40.049999999999997</v>
      </c>
    </row>
    <row r="255" spans="1:18" ht="15" customHeight="1" x14ac:dyDescent="0.3">
      <c r="A255" t="s">
        <v>133</v>
      </c>
      <c r="B255" s="2" t="s">
        <v>140</v>
      </c>
      <c r="C255" t="s">
        <v>50</v>
      </c>
      <c r="D255" t="s">
        <v>37</v>
      </c>
      <c r="F255" t="s">
        <v>117</v>
      </c>
      <c r="R255">
        <f>SUM(R251:R254)</f>
        <v>109.83</v>
      </c>
    </row>
    <row r="256" spans="1:18" ht="13.05" customHeight="1" x14ac:dyDescent="0.3">
      <c r="A256" t="s">
        <v>133</v>
      </c>
      <c r="B256" s="2" t="s">
        <v>151</v>
      </c>
      <c r="C256" t="s">
        <v>50</v>
      </c>
      <c r="D256" t="s">
        <v>51</v>
      </c>
      <c r="R256">
        <v>10.27</v>
      </c>
    </row>
    <row r="257" spans="1:18" ht="14.55" customHeight="1" x14ac:dyDescent="0.3">
      <c r="A257" t="s">
        <v>133</v>
      </c>
      <c r="B257" s="2" t="s">
        <v>152</v>
      </c>
      <c r="C257" t="s">
        <v>50</v>
      </c>
      <c r="D257" t="s">
        <v>25</v>
      </c>
      <c r="F257" t="s">
        <v>26</v>
      </c>
      <c r="G257">
        <v>30</v>
      </c>
      <c r="H257">
        <v>3.5999999999999997E-2</v>
      </c>
      <c r="R257">
        <v>16.59</v>
      </c>
    </row>
    <row r="258" spans="1:18" ht="13.5" customHeight="1" x14ac:dyDescent="0.3">
      <c r="A258" t="s">
        <v>133</v>
      </c>
      <c r="B258" s="2" t="s">
        <v>153</v>
      </c>
      <c r="C258" t="s">
        <v>50</v>
      </c>
      <c r="D258" t="s">
        <v>52</v>
      </c>
      <c r="E258" t="s">
        <v>23</v>
      </c>
      <c r="G258">
        <v>80</v>
      </c>
      <c r="R258">
        <v>42.92</v>
      </c>
    </row>
    <row r="259" spans="1:18" ht="14.55" customHeight="1" x14ac:dyDescent="0.3">
      <c r="A259" t="s">
        <v>133</v>
      </c>
      <c r="B259" s="2" t="s">
        <v>154</v>
      </c>
      <c r="C259" t="s">
        <v>50</v>
      </c>
      <c r="D259" t="s">
        <v>34</v>
      </c>
      <c r="F259" t="s">
        <v>119</v>
      </c>
      <c r="R259">
        <v>103.47</v>
      </c>
    </row>
    <row r="260" spans="1:18" ht="16.05" customHeight="1" x14ac:dyDescent="0.3">
      <c r="A260" t="s">
        <v>133</v>
      </c>
      <c r="B260" s="2" t="s">
        <v>140</v>
      </c>
      <c r="C260" t="s">
        <v>50</v>
      </c>
      <c r="D260" t="s">
        <v>37</v>
      </c>
      <c r="F260" t="s">
        <v>119</v>
      </c>
      <c r="R260">
        <f>SUM(R256:R259)</f>
        <v>173.25</v>
      </c>
    </row>
    <row r="261" spans="1:18" ht="14.55" customHeight="1" x14ac:dyDescent="0.3">
      <c r="A261" t="s">
        <v>133</v>
      </c>
      <c r="B261" s="2" t="s">
        <v>151</v>
      </c>
      <c r="C261" t="s">
        <v>50</v>
      </c>
      <c r="D261" t="s">
        <v>51</v>
      </c>
      <c r="R261">
        <v>10.27</v>
      </c>
    </row>
    <row r="262" spans="1:18" ht="15.45" customHeight="1" x14ac:dyDescent="0.3">
      <c r="A262" t="s">
        <v>133</v>
      </c>
      <c r="B262" s="2" t="s">
        <v>152</v>
      </c>
      <c r="C262" t="s">
        <v>50</v>
      </c>
      <c r="D262" t="s">
        <v>25</v>
      </c>
      <c r="F262" t="s">
        <v>26</v>
      </c>
      <c r="G262">
        <v>30</v>
      </c>
      <c r="H262">
        <v>3.5999999999999997E-2</v>
      </c>
      <c r="R262">
        <v>16.59</v>
      </c>
    </row>
    <row r="263" spans="1:18" ht="15" customHeight="1" x14ac:dyDescent="0.3">
      <c r="A263" t="s">
        <v>133</v>
      </c>
      <c r="B263" s="2" t="s">
        <v>153</v>
      </c>
      <c r="C263" t="s">
        <v>50</v>
      </c>
      <c r="D263" t="s">
        <v>52</v>
      </c>
      <c r="E263" t="s">
        <v>23</v>
      </c>
      <c r="G263">
        <v>80</v>
      </c>
      <c r="R263">
        <v>42.92</v>
      </c>
    </row>
    <row r="264" spans="1:18" ht="13.5" customHeight="1" x14ac:dyDescent="0.3">
      <c r="A264" t="s">
        <v>133</v>
      </c>
      <c r="B264" s="2" t="s">
        <v>154</v>
      </c>
      <c r="C264" t="s">
        <v>50</v>
      </c>
      <c r="D264" t="s">
        <v>34</v>
      </c>
      <c r="F264" t="s">
        <v>53</v>
      </c>
      <c r="R264">
        <v>129.01</v>
      </c>
    </row>
    <row r="265" spans="1:18" ht="15" customHeight="1" x14ac:dyDescent="0.3">
      <c r="A265" t="s">
        <v>133</v>
      </c>
      <c r="B265" s="2" t="s">
        <v>140</v>
      </c>
      <c r="C265" t="s">
        <v>50</v>
      </c>
      <c r="D265" t="s">
        <v>37</v>
      </c>
      <c r="F265" t="s">
        <v>53</v>
      </c>
      <c r="R265">
        <f>SUM(R261:R264)</f>
        <v>198.79</v>
      </c>
    </row>
    <row r="266" spans="1:18" ht="17.55" customHeight="1" x14ac:dyDescent="0.3">
      <c r="A266" t="s">
        <v>133</v>
      </c>
      <c r="B266" s="2" t="s">
        <v>155</v>
      </c>
      <c r="C266" t="s">
        <v>86</v>
      </c>
      <c r="D266" t="s">
        <v>55</v>
      </c>
      <c r="F266" t="s">
        <v>87</v>
      </c>
      <c r="I266">
        <v>1</v>
      </c>
      <c r="Q266" t="s">
        <v>156</v>
      </c>
      <c r="R266">
        <v>559.11</v>
      </c>
    </row>
    <row r="267" spans="1:18" x14ac:dyDescent="0.3">
      <c r="A267" t="s">
        <v>133</v>
      </c>
      <c r="C267" t="s">
        <v>86</v>
      </c>
      <c r="D267" t="s">
        <v>56</v>
      </c>
    </row>
    <row r="268" spans="1:18" ht="15.45" customHeight="1" x14ac:dyDescent="0.3">
      <c r="A268" t="s">
        <v>133</v>
      </c>
      <c r="B268" s="2" t="s">
        <v>140</v>
      </c>
      <c r="C268" t="s">
        <v>86</v>
      </c>
      <c r="D268" t="s">
        <v>37</v>
      </c>
      <c r="F268" t="s">
        <v>156</v>
      </c>
      <c r="R268">
        <f>SUM(R266:R267)</f>
        <v>559.11</v>
      </c>
    </row>
    <row r="269" spans="1:18" x14ac:dyDescent="0.3">
      <c r="A269" t="s">
        <v>133</v>
      </c>
      <c r="B269" t="s">
        <v>157</v>
      </c>
      <c r="C269" t="s">
        <v>86</v>
      </c>
      <c r="D269" t="s">
        <v>55</v>
      </c>
      <c r="F269" t="s">
        <v>87</v>
      </c>
      <c r="I269">
        <v>1</v>
      </c>
      <c r="Q269" t="s">
        <v>158</v>
      </c>
      <c r="R269">
        <v>654.36</v>
      </c>
    </row>
    <row r="270" spans="1:18" x14ac:dyDescent="0.3">
      <c r="A270" t="s">
        <v>133</v>
      </c>
      <c r="C270" t="s">
        <v>86</v>
      </c>
      <c r="D270" t="s">
        <v>56</v>
      </c>
    </row>
    <row r="271" spans="1:18" ht="18" customHeight="1" x14ac:dyDescent="0.3">
      <c r="A271" t="s">
        <v>133</v>
      </c>
      <c r="B271" s="2" t="s">
        <v>140</v>
      </c>
      <c r="C271" t="s">
        <v>86</v>
      </c>
      <c r="D271" t="s">
        <v>37</v>
      </c>
      <c r="F271" t="s">
        <v>158</v>
      </c>
      <c r="R271">
        <f>SUM(R269:R270)</f>
        <v>654.36</v>
      </c>
    </row>
    <row r="272" spans="1:18" x14ac:dyDescent="0.3">
      <c r="A272" t="s">
        <v>133</v>
      </c>
      <c r="C272" t="s">
        <v>86</v>
      </c>
      <c r="D272" t="s">
        <v>55</v>
      </c>
      <c r="F272" t="s">
        <v>87</v>
      </c>
      <c r="I272">
        <v>1</v>
      </c>
      <c r="Q272" t="s">
        <v>159</v>
      </c>
      <c r="R272">
        <v>330.76</v>
      </c>
    </row>
    <row r="273" spans="1:20" x14ac:dyDescent="0.3">
      <c r="A273" t="s">
        <v>133</v>
      </c>
      <c r="C273" t="s">
        <v>86</v>
      </c>
      <c r="D273" t="s">
        <v>56</v>
      </c>
    </row>
    <row r="274" spans="1:20" ht="16.95" customHeight="1" x14ac:dyDescent="0.3">
      <c r="A274" t="s">
        <v>133</v>
      </c>
      <c r="B274" s="2" t="s">
        <v>140</v>
      </c>
      <c r="C274" t="s">
        <v>86</v>
      </c>
      <c r="D274" t="s">
        <v>37</v>
      </c>
      <c r="F274" t="s">
        <v>159</v>
      </c>
      <c r="R274">
        <f>SUM(R272:R273)</f>
        <v>330.76</v>
      </c>
    </row>
    <row r="275" spans="1:20" ht="15.45" customHeight="1" x14ac:dyDescent="0.3">
      <c r="A275" t="s">
        <v>133</v>
      </c>
      <c r="B275" s="2"/>
      <c r="C275" t="s">
        <v>96</v>
      </c>
      <c r="D275" t="s">
        <v>55</v>
      </c>
      <c r="F275" t="s">
        <v>53</v>
      </c>
      <c r="I275">
        <v>1.3</v>
      </c>
      <c r="Q275" t="s">
        <v>156</v>
      </c>
      <c r="R275">
        <v>831.52</v>
      </c>
      <c r="T275" t="s">
        <v>108</v>
      </c>
    </row>
    <row r="276" spans="1:20" x14ac:dyDescent="0.3">
      <c r="A276" t="s">
        <v>133</v>
      </c>
      <c r="C276" t="s">
        <v>96</v>
      </c>
      <c r="D276" t="s">
        <v>56</v>
      </c>
    </row>
    <row r="277" spans="1:20" ht="16.05" customHeight="1" x14ac:dyDescent="0.3">
      <c r="A277" t="s">
        <v>133</v>
      </c>
      <c r="B277" s="2" t="s">
        <v>140</v>
      </c>
      <c r="C277" t="s">
        <v>96</v>
      </c>
      <c r="D277" t="s">
        <v>37</v>
      </c>
      <c r="F277" t="s">
        <v>156</v>
      </c>
      <c r="R277">
        <f>SUM(R275:R276)</f>
        <v>831.52</v>
      </c>
    </row>
    <row r="278" spans="1:20" x14ac:dyDescent="0.3">
      <c r="A278" t="s">
        <v>133</v>
      </c>
      <c r="C278" t="s">
        <v>96</v>
      </c>
      <c r="D278" t="s">
        <v>55</v>
      </c>
      <c r="F278" t="s">
        <v>53</v>
      </c>
      <c r="I278">
        <v>1</v>
      </c>
      <c r="Q278" t="s">
        <v>158</v>
      </c>
      <c r="R278">
        <v>735.96</v>
      </c>
    </row>
    <row r="279" spans="1:20" x14ac:dyDescent="0.3">
      <c r="A279" t="s">
        <v>133</v>
      </c>
      <c r="C279" t="s">
        <v>96</v>
      </c>
      <c r="D279" t="s">
        <v>56</v>
      </c>
    </row>
    <row r="280" spans="1:20" ht="16.05" customHeight="1" x14ac:dyDescent="0.3">
      <c r="A280" t="s">
        <v>133</v>
      </c>
      <c r="B280" s="2" t="s">
        <v>140</v>
      </c>
      <c r="C280" t="s">
        <v>96</v>
      </c>
      <c r="D280" t="s">
        <v>37</v>
      </c>
      <c r="F280" t="s">
        <v>158</v>
      </c>
      <c r="R280">
        <f>SUM(R278:R279)</f>
        <v>735.96</v>
      </c>
    </row>
    <row r="281" spans="1:20" x14ac:dyDescent="0.3">
      <c r="A281" t="s">
        <v>133</v>
      </c>
      <c r="C281" t="s">
        <v>96</v>
      </c>
      <c r="D281" t="s">
        <v>55</v>
      </c>
      <c r="F281" t="s">
        <v>53</v>
      </c>
      <c r="I281">
        <v>1</v>
      </c>
      <c r="Q281" t="s">
        <v>159</v>
      </c>
      <c r="R281">
        <v>600.88</v>
      </c>
    </row>
    <row r="282" spans="1:20" x14ac:dyDescent="0.3">
      <c r="A282" t="s">
        <v>133</v>
      </c>
      <c r="C282" t="s">
        <v>96</v>
      </c>
      <c r="D282" t="s">
        <v>56</v>
      </c>
    </row>
    <row r="283" spans="1:20" ht="14.55" customHeight="1" x14ac:dyDescent="0.3">
      <c r="A283" t="s">
        <v>133</v>
      </c>
      <c r="B283" s="2" t="s">
        <v>140</v>
      </c>
      <c r="C283" t="s">
        <v>96</v>
      </c>
      <c r="D283" t="s">
        <v>37</v>
      </c>
      <c r="F283" t="s">
        <v>159</v>
      </c>
      <c r="R283">
        <f>SUM(R281:R282)</f>
        <v>600.88</v>
      </c>
    </row>
    <row r="284" spans="1:20" ht="18" customHeight="1" x14ac:dyDescent="0.3">
      <c r="A284" t="s">
        <v>133</v>
      </c>
      <c r="B284" s="2"/>
      <c r="C284" t="s">
        <v>94</v>
      </c>
      <c r="D284" t="s">
        <v>55</v>
      </c>
      <c r="F284" t="s">
        <v>95</v>
      </c>
      <c r="I284">
        <v>1</v>
      </c>
      <c r="Q284" t="s">
        <v>156</v>
      </c>
      <c r="R284">
        <v>328.58</v>
      </c>
      <c r="T284" t="s">
        <v>108</v>
      </c>
    </row>
    <row r="285" spans="1:20" x14ac:dyDescent="0.3">
      <c r="A285" t="s">
        <v>133</v>
      </c>
      <c r="C285" t="s">
        <v>94</v>
      </c>
      <c r="D285" t="s">
        <v>56</v>
      </c>
    </row>
    <row r="286" spans="1:20" x14ac:dyDescent="0.3">
      <c r="A286" t="s">
        <v>133</v>
      </c>
      <c r="B286" s="2"/>
      <c r="C286" t="s">
        <v>94</v>
      </c>
      <c r="D286" t="s">
        <v>37</v>
      </c>
      <c r="F286" t="s">
        <v>156</v>
      </c>
      <c r="R286">
        <f>SUM(R284:R285)</f>
        <v>328.58</v>
      </c>
    </row>
    <row r="287" spans="1:20" ht="15.45" customHeight="1" x14ac:dyDescent="0.3">
      <c r="A287" t="s">
        <v>133</v>
      </c>
      <c r="B287" t="s">
        <v>157</v>
      </c>
      <c r="C287" t="s">
        <v>94</v>
      </c>
      <c r="D287" t="s">
        <v>55</v>
      </c>
      <c r="F287" t="s">
        <v>95</v>
      </c>
      <c r="I287">
        <v>1</v>
      </c>
      <c r="Q287" t="s">
        <v>158</v>
      </c>
      <c r="R287">
        <v>328.58</v>
      </c>
      <c r="T287" t="s">
        <v>108</v>
      </c>
    </row>
    <row r="288" spans="1:20" ht="15.45" customHeight="1" x14ac:dyDescent="0.3">
      <c r="A288" t="s">
        <v>133</v>
      </c>
      <c r="C288" t="s">
        <v>94</v>
      </c>
      <c r="D288" t="s">
        <v>56</v>
      </c>
    </row>
    <row r="289" spans="1:20" ht="15.45" customHeight="1" x14ac:dyDescent="0.3">
      <c r="A289" t="s">
        <v>133</v>
      </c>
      <c r="B289" s="2" t="s">
        <v>140</v>
      </c>
      <c r="C289" t="s">
        <v>94</v>
      </c>
      <c r="D289" t="s">
        <v>37</v>
      </c>
      <c r="F289" t="s">
        <v>158</v>
      </c>
      <c r="R289">
        <f>SUM(R287:R288)</f>
        <v>328.58</v>
      </c>
    </row>
    <row r="290" spans="1:20" x14ac:dyDescent="0.3">
      <c r="A290" t="s">
        <v>133</v>
      </c>
      <c r="C290" t="s">
        <v>94</v>
      </c>
      <c r="D290" t="s">
        <v>55</v>
      </c>
      <c r="F290" t="s">
        <v>95</v>
      </c>
      <c r="I290">
        <v>1</v>
      </c>
      <c r="Q290" t="s">
        <v>159</v>
      </c>
      <c r="R290">
        <v>219.07</v>
      </c>
    </row>
    <row r="291" spans="1:20" x14ac:dyDescent="0.3">
      <c r="A291" t="s">
        <v>133</v>
      </c>
      <c r="C291" t="s">
        <v>94</v>
      </c>
      <c r="D291" t="s">
        <v>56</v>
      </c>
    </row>
    <row r="292" spans="1:20" ht="16.05" customHeight="1" x14ac:dyDescent="0.3">
      <c r="A292" t="s">
        <v>133</v>
      </c>
      <c r="B292" s="2" t="s">
        <v>140</v>
      </c>
      <c r="C292" t="s">
        <v>94</v>
      </c>
      <c r="D292" t="s">
        <v>37</v>
      </c>
      <c r="F292" t="s">
        <v>159</v>
      </c>
      <c r="R292">
        <f>SUM(R290:R291)</f>
        <v>219.07</v>
      </c>
    </row>
    <row r="293" spans="1:20" ht="16.05" customHeight="1" x14ac:dyDescent="0.3">
      <c r="A293" t="s">
        <v>133</v>
      </c>
      <c r="B293" s="2" t="s">
        <v>160</v>
      </c>
      <c r="C293" t="s">
        <v>57</v>
      </c>
      <c r="D293" t="s">
        <v>58</v>
      </c>
      <c r="J293">
        <v>5.08</v>
      </c>
      <c r="S293">
        <v>5247.52</v>
      </c>
    </row>
    <row r="294" spans="1:20" x14ac:dyDescent="0.3">
      <c r="A294" t="s">
        <v>133</v>
      </c>
      <c r="C294" t="s">
        <v>57</v>
      </c>
      <c r="D294" t="s">
        <v>59</v>
      </c>
    </row>
    <row r="295" spans="1:20" ht="15.45" customHeight="1" x14ac:dyDescent="0.3">
      <c r="A295" t="s">
        <v>133</v>
      </c>
      <c r="B295" s="2" t="s">
        <v>161</v>
      </c>
      <c r="C295" t="s">
        <v>57</v>
      </c>
      <c r="D295" t="s">
        <v>37</v>
      </c>
      <c r="S295">
        <f>SUM(S293:S294)</f>
        <v>5247.52</v>
      </c>
    </row>
    <row r="296" spans="1:20" ht="16.5" customHeight="1" x14ac:dyDescent="0.3">
      <c r="A296" t="s">
        <v>133</v>
      </c>
      <c r="B296" s="2" t="s">
        <v>162</v>
      </c>
      <c r="C296" t="s">
        <v>75</v>
      </c>
      <c r="D296" t="s">
        <v>76</v>
      </c>
      <c r="K296">
        <v>18</v>
      </c>
      <c r="M296">
        <v>0.94</v>
      </c>
      <c r="S296">
        <v>5775.48</v>
      </c>
    </row>
    <row r="297" spans="1:20" ht="18" customHeight="1" x14ac:dyDescent="0.3">
      <c r="A297" t="s">
        <v>133</v>
      </c>
      <c r="B297" s="2" t="s">
        <v>163</v>
      </c>
      <c r="C297" t="s">
        <v>75</v>
      </c>
      <c r="D297" t="s">
        <v>37</v>
      </c>
      <c r="S297">
        <f>SUM(S296)</f>
        <v>5775.48</v>
      </c>
    </row>
    <row r="298" spans="1:20" x14ac:dyDescent="0.3">
      <c r="A298" t="s">
        <v>133</v>
      </c>
      <c r="B298" t="s">
        <v>164</v>
      </c>
      <c r="C298" t="s">
        <v>61</v>
      </c>
      <c r="D298" t="s">
        <v>62</v>
      </c>
      <c r="K298" t="s">
        <v>165</v>
      </c>
      <c r="S298">
        <v>1600</v>
      </c>
      <c r="T298" t="s">
        <v>166</v>
      </c>
    </row>
    <row r="299" spans="1:20" x14ac:dyDescent="0.3">
      <c r="A299" t="s">
        <v>133</v>
      </c>
      <c r="B299" t="s">
        <v>164</v>
      </c>
      <c r="C299" t="s">
        <v>61</v>
      </c>
      <c r="D299" t="s">
        <v>37</v>
      </c>
      <c r="S299">
        <f>SUM(S298)</f>
        <v>1600</v>
      </c>
      <c r="T299" t="s">
        <v>166</v>
      </c>
    </row>
    <row r="300" spans="1:20" x14ac:dyDescent="0.3">
      <c r="A300" t="s">
        <v>133</v>
      </c>
      <c r="B300" t="s">
        <v>164</v>
      </c>
      <c r="C300" t="s">
        <v>61</v>
      </c>
      <c r="D300" t="s">
        <v>62</v>
      </c>
      <c r="K300" t="s">
        <v>167</v>
      </c>
      <c r="S300">
        <v>1375</v>
      </c>
      <c r="T300" t="s">
        <v>166</v>
      </c>
    </row>
    <row r="301" spans="1:20" x14ac:dyDescent="0.3">
      <c r="A301" t="s">
        <v>133</v>
      </c>
      <c r="B301" t="s">
        <v>164</v>
      </c>
      <c r="C301" t="s">
        <v>61</v>
      </c>
      <c r="D301" t="s">
        <v>37</v>
      </c>
      <c r="S301">
        <f>SUM(S300)</f>
        <v>1375</v>
      </c>
      <c r="T301" t="s">
        <v>166</v>
      </c>
    </row>
    <row r="302" spans="1:20" x14ac:dyDescent="0.3">
      <c r="A302" t="s">
        <v>133</v>
      </c>
      <c r="B302" t="s">
        <v>164</v>
      </c>
      <c r="C302" t="s">
        <v>61</v>
      </c>
      <c r="D302" t="s">
        <v>62</v>
      </c>
      <c r="K302" t="s">
        <v>168</v>
      </c>
      <c r="S302">
        <v>1275</v>
      </c>
      <c r="T302" t="s">
        <v>166</v>
      </c>
    </row>
    <row r="303" spans="1:20" x14ac:dyDescent="0.3">
      <c r="A303" t="s">
        <v>133</v>
      </c>
      <c r="B303" t="s">
        <v>164</v>
      </c>
      <c r="C303" t="s">
        <v>61</v>
      </c>
      <c r="D303" t="s">
        <v>37</v>
      </c>
      <c r="S303">
        <f>SUM(S302)</f>
        <v>1275</v>
      </c>
      <c r="T303" t="s">
        <v>166</v>
      </c>
    </row>
    <row r="304" spans="1:20" ht="16.05" customHeight="1" x14ac:dyDescent="0.3">
      <c r="A304" t="s">
        <v>133</v>
      </c>
      <c r="B304" s="2" t="s">
        <v>160</v>
      </c>
      <c r="C304" t="s">
        <v>98</v>
      </c>
      <c r="D304" t="s">
        <v>62</v>
      </c>
      <c r="K304">
        <v>57.8</v>
      </c>
      <c r="S304">
        <v>56990.8</v>
      </c>
      <c r="T304" t="s">
        <v>108</v>
      </c>
    </row>
    <row r="305" spans="1:20" ht="17.55" customHeight="1" x14ac:dyDescent="0.3">
      <c r="A305" t="s">
        <v>133</v>
      </c>
      <c r="B305" s="2" t="s">
        <v>163</v>
      </c>
      <c r="C305" t="s">
        <v>98</v>
      </c>
      <c r="D305" t="s">
        <v>37</v>
      </c>
      <c r="S305">
        <f>SUM(S304)</f>
        <v>56990.8</v>
      </c>
      <c r="T305" t="s">
        <v>108</v>
      </c>
    </row>
    <row r="306" spans="1:20" x14ac:dyDescent="0.3">
      <c r="A306" t="s">
        <v>169</v>
      </c>
      <c r="C306" t="s">
        <v>21</v>
      </c>
      <c r="D306" t="s">
        <v>22</v>
      </c>
      <c r="E306" t="s">
        <v>23</v>
      </c>
    </row>
    <row r="307" spans="1:20" x14ac:dyDescent="0.3">
      <c r="A307" t="s">
        <v>169</v>
      </c>
      <c r="C307" t="s">
        <v>21</v>
      </c>
      <c r="D307" t="s">
        <v>24</v>
      </c>
      <c r="E307" t="s">
        <v>23</v>
      </c>
    </row>
    <row r="308" spans="1:20" x14ac:dyDescent="0.3">
      <c r="A308" t="s">
        <v>169</v>
      </c>
      <c r="C308" t="s">
        <v>21</v>
      </c>
      <c r="D308" t="s">
        <v>25</v>
      </c>
      <c r="G308">
        <v>12</v>
      </c>
      <c r="H308">
        <v>3.3000000000000002E-2</v>
      </c>
      <c r="R308">
        <v>150</v>
      </c>
    </row>
    <row r="309" spans="1:20" x14ac:dyDescent="0.3">
      <c r="A309" t="s">
        <v>169</v>
      </c>
      <c r="C309" t="s">
        <v>21</v>
      </c>
      <c r="D309" t="s">
        <v>27</v>
      </c>
    </row>
    <row r="310" spans="1:20" x14ac:dyDescent="0.3">
      <c r="A310" t="s">
        <v>169</v>
      </c>
      <c r="C310" t="s">
        <v>21</v>
      </c>
      <c r="D310" t="s">
        <v>28</v>
      </c>
      <c r="E310" t="s">
        <v>23</v>
      </c>
    </row>
    <row r="311" spans="1:20" x14ac:dyDescent="0.3">
      <c r="A311" t="s">
        <v>169</v>
      </c>
      <c r="C311" t="s">
        <v>21</v>
      </c>
      <c r="D311" t="s">
        <v>30</v>
      </c>
      <c r="E311" t="s">
        <v>23</v>
      </c>
    </row>
    <row r="312" spans="1:20" x14ac:dyDescent="0.3">
      <c r="A312" t="s">
        <v>169</v>
      </c>
      <c r="C312" t="s">
        <v>21</v>
      </c>
      <c r="D312" t="s">
        <v>31</v>
      </c>
      <c r="E312" t="s">
        <v>23</v>
      </c>
    </row>
    <row r="313" spans="1:20" x14ac:dyDescent="0.3">
      <c r="A313" t="s">
        <v>169</v>
      </c>
      <c r="C313" t="s">
        <v>21</v>
      </c>
      <c r="D313" t="s">
        <v>33</v>
      </c>
      <c r="E313" t="s">
        <v>23</v>
      </c>
    </row>
    <row r="314" spans="1:20" x14ac:dyDescent="0.3">
      <c r="A314" t="s">
        <v>169</v>
      </c>
      <c r="C314" t="s">
        <v>21</v>
      </c>
      <c r="D314" t="s">
        <v>34</v>
      </c>
      <c r="E314" t="s">
        <v>23</v>
      </c>
    </row>
    <row r="315" spans="1:20" x14ac:dyDescent="0.3">
      <c r="A315" t="s">
        <v>169</v>
      </c>
      <c r="C315" t="s">
        <v>21</v>
      </c>
      <c r="D315" t="s">
        <v>35</v>
      </c>
      <c r="E315" t="s">
        <v>23</v>
      </c>
    </row>
    <row r="316" spans="1:20" x14ac:dyDescent="0.3">
      <c r="A316" t="s">
        <v>169</v>
      </c>
      <c r="B316" t="s">
        <v>170</v>
      </c>
      <c r="C316" t="s">
        <v>21</v>
      </c>
      <c r="D316" t="s">
        <v>37</v>
      </c>
      <c r="R316">
        <f>SUM(R306,R307,R308,R310,R311,R312,R313,R314,R315)</f>
        <v>150</v>
      </c>
    </row>
    <row r="317" spans="1:20" x14ac:dyDescent="0.3">
      <c r="A317" t="s">
        <v>169</v>
      </c>
      <c r="C317" t="s">
        <v>42</v>
      </c>
      <c r="D317" t="s">
        <v>25</v>
      </c>
      <c r="F317" t="s">
        <v>39</v>
      </c>
      <c r="G317">
        <v>10</v>
      </c>
      <c r="H317">
        <v>3.3000000000000002E-2</v>
      </c>
      <c r="R317">
        <v>40</v>
      </c>
    </row>
    <row r="318" spans="1:20" x14ac:dyDescent="0.3">
      <c r="A318" t="s">
        <v>169</v>
      </c>
      <c r="B318" t="s">
        <v>171</v>
      </c>
      <c r="C318" t="s">
        <v>42</v>
      </c>
      <c r="D318" t="s">
        <v>37</v>
      </c>
      <c r="R318">
        <f>SUM(R317:R317)</f>
        <v>40</v>
      </c>
    </row>
    <row r="319" spans="1:20" x14ac:dyDescent="0.3">
      <c r="A319" t="s">
        <v>169</v>
      </c>
      <c r="C319" t="s">
        <v>43</v>
      </c>
      <c r="D319" t="s">
        <v>44</v>
      </c>
    </row>
    <row r="320" spans="1:20" x14ac:dyDescent="0.3">
      <c r="A320" t="s">
        <v>169</v>
      </c>
      <c r="C320" t="s">
        <v>43</v>
      </c>
      <c r="D320" t="s">
        <v>45</v>
      </c>
      <c r="R320">
        <v>15</v>
      </c>
    </row>
    <row r="321" spans="1:18" x14ac:dyDescent="0.3">
      <c r="A321" t="s">
        <v>169</v>
      </c>
      <c r="C321" t="s">
        <v>43</v>
      </c>
      <c r="D321" t="s">
        <v>25</v>
      </c>
      <c r="F321" t="s">
        <v>39</v>
      </c>
      <c r="G321">
        <v>10</v>
      </c>
      <c r="H321">
        <v>3.3000000000000002E-2</v>
      </c>
      <c r="R321">
        <v>15</v>
      </c>
    </row>
    <row r="322" spans="1:18" x14ac:dyDescent="0.3">
      <c r="A322" t="s">
        <v>169</v>
      </c>
      <c r="C322" t="s">
        <v>43</v>
      </c>
      <c r="D322" t="s">
        <v>46</v>
      </c>
      <c r="R322">
        <v>70</v>
      </c>
    </row>
    <row r="323" spans="1:18" x14ac:dyDescent="0.3">
      <c r="A323" t="s">
        <v>169</v>
      </c>
      <c r="C323" t="s">
        <v>43</v>
      </c>
      <c r="D323" t="s">
        <v>47</v>
      </c>
      <c r="R323">
        <v>20</v>
      </c>
    </row>
    <row r="324" spans="1:18" x14ac:dyDescent="0.3">
      <c r="A324" t="s">
        <v>169</v>
      </c>
      <c r="C324" t="s">
        <v>43</v>
      </c>
      <c r="D324" t="s">
        <v>48</v>
      </c>
      <c r="R324">
        <v>70</v>
      </c>
    </row>
    <row r="325" spans="1:18" x14ac:dyDescent="0.3">
      <c r="A325" t="s">
        <v>169</v>
      </c>
      <c r="C325" t="s">
        <v>43</v>
      </c>
      <c r="D325" t="s">
        <v>35</v>
      </c>
    </row>
    <row r="326" spans="1:18" x14ac:dyDescent="0.3">
      <c r="A326" t="s">
        <v>169</v>
      </c>
      <c r="B326" t="s">
        <v>171</v>
      </c>
      <c r="C326" t="s">
        <v>43</v>
      </c>
      <c r="D326" t="s">
        <v>37</v>
      </c>
      <c r="R326">
        <f>SUM(R319:R325)</f>
        <v>190</v>
      </c>
    </row>
    <row r="327" spans="1:18" x14ac:dyDescent="0.3">
      <c r="A327" t="s">
        <v>169</v>
      </c>
      <c r="C327" t="s">
        <v>114</v>
      </c>
      <c r="D327" t="s">
        <v>51</v>
      </c>
      <c r="R327">
        <v>35</v>
      </c>
    </row>
    <row r="328" spans="1:18" x14ac:dyDescent="0.3">
      <c r="A328" t="s">
        <v>169</v>
      </c>
      <c r="C328" t="s">
        <v>114</v>
      </c>
      <c r="D328" t="s">
        <v>25</v>
      </c>
      <c r="F328" t="s">
        <v>39</v>
      </c>
      <c r="G328">
        <v>10</v>
      </c>
      <c r="H328">
        <v>3.3000000000000002E-2</v>
      </c>
      <c r="R328">
        <v>15</v>
      </c>
    </row>
    <row r="329" spans="1:18" x14ac:dyDescent="0.3">
      <c r="A329" t="s">
        <v>169</v>
      </c>
      <c r="C329" t="s">
        <v>114</v>
      </c>
      <c r="D329" t="s">
        <v>52</v>
      </c>
      <c r="R329">
        <v>15</v>
      </c>
    </row>
    <row r="330" spans="1:18" x14ac:dyDescent="0.3">
      <c r="A330" t="s">
        <v>169</v>
      </c>
      <c r="C330" t="s">
        <v>114</v>
      </c>
      <c r="D330" t="s">
        <v>34</v>
      </c>
      <c r="F330" t="s">
        <v>53</v>
      </c>
      <c r="R330">
        <v>90</v>
      </c>
    </row>
    <row r="331" spans="1:18" x14ac:dyDescent="0.3">
      <c r="A331" t="s">
        <v>169</v>
      </c>
      <c r="C331" t="s">
        <v>114</v>
      </c>
      <c r="D331" t="s">
        <v>37</v>
      </c>
      <c r="F331" t="s">
        <v>53</v>
      </c>
      <c r="R331">
        <f>SUM(R327:R330)</f>
        <v>155</v>
      </c>
    </row>
    <row r="332" spans="1:18" x14ac:dyDescent="0.3">
      <c r="A332" t="s">
        <v>169</v>
      </c>
      <c r="C332" t="s">
        <v>114</v>
      </c>
      <c r="D332" t="s">
        <v>51</v>
      </c>
      <c r="R332">
        <v>35</v>
      </c>
    </row>
    <row r="333" spans="1:18" x14ac:dyDescent="0.3">
      <c r="A333" t="s">
        <v>169</v>
      </c>
      <c r="C333" t="s">
        <v>114</v>
      </c>
      <c r="D333" t="s">
        <v>25</v>
      </c>
      <c r="F333" t="s">
        <v>39</v>
      </c>
      <c r="G333">
        <v>10</v>
      </c>
      <c r="H333">
        <v>3.3000000000000002E-2</v>
      </c>
      <c r="R333">
        <v>15</v>
      </c>
    </row>
    <row r="334" spans="1:18" x14ac:dyDescent="0.3">
      <c r="A334" t="s">
        <v>169</v>
      </c>
      <c r="C334" t="s">
        <v>114</v>
      </c>
      <c r="D334" t="s">
        <v>52</v>
      </c>
      <c r="R334">
        <v>15</v>
      </c>
    </row>
    <row r="335" spans="1:18" x14ac:dyDescent="0.3">
      <c r="A335" t="s">
        <v>169</v>
      </c>
      <c r="C335" t="s">
        <v>114</v>
      </c>
      <c r="D335" t="s">
        <v>34</v>
      </c>
      <c r="F335" t="s">
        <v>172</v>
      </c>
      <c r="R335">
        <v>40</v>
      </c>
    </row>
    <row r="336" spans="1:18" x14ac:dyDescent="0.3">
      <c r="A336" t="s">
        <v>169</v>
      </c>
      <c r="C336" t="s">
        <v>114</v>
      </c>
      <c r="D336" t="s">
        <v>37</v>
      </c>
      <c r="F336" t="s">
        <v>172</v>
      </c>
      <c r="R336">
        <f>SUM(R332:R335)</f>
        <v>105</v>
      </c>
    </row>
    <row r="337" spans="1:19" x14ac:dyDescent="0.3">
      <c r="A337" t="s">
        <v>169</v>
      </c>
      <c r="C337" t="s">
        <v>173</v>
      </c>
      <c r="D337" t="s">
        <v>55</v>
      </c>
      <c r="F337" t="s">
        <v>174</v>
      </c>
      <c r="I337">
        <v>0.9</v>
      </c>
      <c r="R337">
        <v>30</v>
      </c>
    </row>
    <row r="338" spans="1:19" x14ac:dyDescent="0.3">
      <c r="A338" t="s">
        <v>169</v>
      </c>
      <c r="C338" t="s">
        <v>173</v>
      </c>
      <c r="D338" t="s">
        <v>56</v>
      </c>
      <c r="F338" t="s">
        <v>175</v>
      </c>
      <c r="R338">
        <v>900</v>
      </c>
    </row>
    <row r="339" spans="1:19" x14ac:dyDescent="0.3">
      <c r="A339" t="s">
        <v>169</v>
      </c>
      <c r="B339" t="s">
        <v>176</v>
      </c>
      <c r="C339" t="s">
        <v>173</v>
      </c>
      <c r="D339" t="s">
        <v>37</v>
      </c>
      <c r="R339">
        <f>SUM(R337:R338)</f>
        <v>930</v>
      </c>
    </row>
    <row r="340" spans="1:19" x14ac:dyDescent="0.3">
      <c r="A340" t="s">
        <v>169</v>
      </c>
      <c r="C340" t="s">
        <v>96</v>
      </c>
      <c r="D340" t="s">
        <v>55</v>
      </c>
      <c r="F340" t="s">
        <v>174</v>
      </c>
      <c r="I340">
        <v>0.9</v>
      </c>
      <c r="R340">
        <v>30</v>
      </c>
    </row>
    <row r="341" spans="1:19" x14ac:dyDescent="0.3">
      <c r="A341" t="s">
        <v>169</v>
      </c>
      <c r="C341" t="s">
        <v>96</v>
      </c>
      <c r="D341" t="s">
        <v>56</v>
      </c>
      <c r="F341" t="s">
        <v>53</v>
      </c>
      <c r="R341">
        <v>1050</v>
      </c>
    </row>
    <row r="342" spans="1:19" x14ac:dyDescent="0.3">
      <c r="A342" t="s">
        <v>169</v>
      </c>
      <c r="B342" t="s">
        <v>176</v>
      </c>
      <c r="C342" t="s">
        <v>96</v>
      </c>
      <c r="D342" t="s">
        <v>37</v>
      </c>
      <c r="R342">
        <f>SUM(R340:R341)</f>
        <v>1080</v>
      </c>
    </row>
    <row r="343" spans="1:19" x14ac:dyDescent="0.3">
      <c r="A343" t="s">
        <v>169</v>
      </c>
      <c r="C343" t="s">
        <v>94</v>
      </c>
      <c r="D343" t="s">
        <v>55</v>
      </c>
      <c r="F343" t="s">
        <v>174</v>
      </c>
      <c r="I343">
        <v>0.9</v>
      </c>
      <c r="R343">
        <v>30</v>
      </c>
    </row>
    <row r="344" spans="1:19" x14ac:dyDescent="0.3">
      <c r="A344" t="s">
        <v>169</v>
      </c>
      <c r="C344" t="s">
        <v>94</v>
      </c>
      <c r="D344" t="s">
        <v>56</v>
      </c>
      <c r="F344" t="s">
        <v>95</v>
      </c>
      <c r="R344">
        <v>1000</v>
      </c>
    </row>
    <row r="345" spans="1:19" x14ac:dyDescent="0.3">
      <c r="A345" t="s">
        <v>169</v>
      </c>
      <c r="B345" t="s">
        <v>176</v>
      </c>
      <c r="C345" t="s">
        <v>94</v>
      </c>
      <c r="D345" t="s">
        <v>37</v>
      </c>
      <c r="R345">
        <f>SUM(R343:R344)</f>
        <v>1030</v>
      </c>
    </row>
    <row r="346" spans="1:19" x14ac:dyDescent="0.3">
      <c r="A346" t="s">
        <v>169</v>
      </c>
      <c r="B346" s="2"/>
      <c r="C346" t="s">
        <v>57</v>
      </c>
      <c r="D346" t="s">
        <v>58</v>
      </c>
      <c r="J346">
        <v>3.5</v>
      </c>
      <c r="K346">
        <v>15</v>
      </c>
      <c r="S346">
        <v>11150</v>
      </c>
    </row>
    <row r="347" spans="1:19" x14ac:dyDescent="0.3">
      <c r="A347" t="s">
        <v>169</v>
      </c>
      <c r="C347" t="s">
        <v>57</v>
      </c>
      <c r="D347" t="s">
        <v>59</v>
      </c>
    </row>
    <row r="348" spans="1:19" ht="13.95" customHeight="1" x14ac:dyDescent="0.3">
      <c r="A348" t="s">
        <v>169</v>
      </c>
      <c r="B348" s="2" t="s">
        <v>177</v>
      </c>
      <c r="C348" t="s">
        <v>57</v>
      </c>
      <c r="D348" t="s">
        <v>37</v>
      </c>
      <c r="S348">
        <f>SUM(S346:S347)</f>
        <v>11150</v>
      </c>
    </row>
    <row r="349" spans="1:19" x14ac:dyDescent="0.3">
      <c r="A349" t="s">
        <v>169</v>
      </c>
      <c r="B349" s="2"/>
      <c r="C349" t="s">
        <v>75</v>
      </c>
      <c r="D349" t="s">
        <v>76</v>
      </c>
      <c r="M349">
        <v>0.9</v>
      </c>
      <c r="S349">
        <v>2000</v>
      </c>
    </row>
    <row r="350" spans="1:19" ht="13.95" customHeight="1" x14ac:dyDescent="0.3">
      <c r="A350" t="s">
        <v>169</v>
      </c>
      <c r="B350" s="2" t="s">
        <v>177</v>
      </c>
      <c r="C350" t="s">
        <v>75</v>
      </c>
      <c r="D350" t="s">
        <v>37</v>
      </c>
      <c r="S350">
        <f>SUM(S349)</f>
        <v>2000</v>
      </c>
    </row>
    <row r="351" spans="1:19" x14ac:dyDescent="0.3">
      <c r="A351" t="s">
        <v>169</v>
      </c>
      <c r="C351" t="s">
        <v>61</v>
      </c>
      <c r="D351" t="s">
        <v>62</v>
      </c>
      <c r="K351">
        <v>8.1999999999999993</v>
      </c>
      <c r="S351">
        <v>9430</v>
      </c>
    </row>
    <row r="352" spans="1:19" ht="16.05" customHeight="1" x14ac:dyDescent="0.3">
      <c r="A352" t="s">
        <v>169</v>
      </c>
      <c r="B352" s="2" t="s">
        <v>178</v>
      </c>
      <c r="C352" t="s">
        <v>61</v>
      </c>
      <c r="D352" t="s">
        <v>37</v>
      </c>
      <c r="S352">
        <f>SUM(S351)</f>
        <v>9430</v>
      </c>
    </row>
    <row r="353" spans="1:19" x14ac:dyDescent="0.3">
      <c r="A353" t="s">
        <v>169</v>
      </c>
      <c r="C353" t="s">
        <v>79</v>
      </c>
      <c r="D353" t="s">
        <v>62</v>
      </c>
      <c r="N353">
        <v>2</v>
      </c>
      <c r="P353">
        <v>100</v>
      </c>
      <c r="S353">
        <v>3200</v>
      </c>
    </row>
    <row r="354" spans="1:19" ht="13.5" customHeight="1" x14ac:dyDescent="0.3">
      <c r="A354" t="s">
        <v>169</v>
      </c>
      <c r="B354" s="2" t="s">
        <v>179</v>
      </c>
      <c r="C354" t="s">
        <v>79</v>
      </c>
      <c r="D354" t="s">
        <v>37</v>
      </c>
      <c r="N354">
        <v>2</v>
      </c>
      <c r="S354">
        <f>SUM(S353)</f>
        <v>3200</v>
      </c>
    </row>
    <row r="355" spans="1:19" x14ac:dyDescent="0.3">
      <c r="A355" t="s">
        <v>169</v>
      </c>
      <c r="C355" t="s">
        <v>63</v>
      </c>
      <c r="D355" t="s">
        <v>62</v>
      </c>
      <c r="N355">
        <v>2</v>
      </c>
      <c r="P355">
        <v>200</v>
      </c>
      <c r="S355">
        <v>3650</v>
      </c>
    </row>
    <row r="356" spans="1:19" ht="16.5" customHeight="1" x14ac:dyDescent="0.3">
      <c r="A356" t="s">
        <v>169</v>
      </c>
      <c r="B356" s="2" t="s">
        <v>179</v>
      </c>
      <c r="C356" t="s">
        <v>63</v>
      </c>
      <c r="D356" t="s">
        <v>37</v>
      </c>
      <c r="N356">
        <v>2</v>
      </c>
      <c r="S356">
        <f>SUM(S355)</f>
        <v>3650</v>
      </c>
    </row>
    <row r="357" spans="1:19" x14ac:dyDescent="0.3">
      <c r="A357" t="s">
        <v>169</v>
      </c>
      <c r="C357" t="s">
        <v>63</v>
      </c>
      <c r="D357" t="s">
        <v>62</v>
      </c>
      <c r="N357">
        <v>3</v>
      </c>
      <c r="P357">
        <v>200</v>
      </c>
      <c r="S357">
        <v>4900</v>
      </c>
    </row>
    <row r="358" spans="1:19" ht="16.5" customHeight="1" x14ac:dyDescent="0.3">
      <c r="A358" t="s">
        <v>169</v>
      </c>
      <c r="B358" s="2" t="s">
        <v>179</v>
      </c>
      <c r="C358" t="s">
        <v>63</v>
      </c>
      <c r="D358" t="s">
        <v>37</v>
      </c>
      <c r="N358">
        <v>3</v>
      </c>
      <c r="S358">
        <f>SUM(S357)</f>
        <v>4900</v>
      </c>
    </row>
    <row r="359" spans="1:19" x14ac:dyDescent="0.3">
      <c r="A359" t="s">
        <v>180</v>
      </c>
      <c r="C359" t="s">
        <v>38</v>
      </c>
      <c r="D359" t="s">
        <v>22</v>
      </c>
      <c r="E359" t="s">
        <v>23</v>
      </c>
    </row>
    <row r="360" spans="1:19" x14ac:dyDescent="0.3">
      <c r="A360" t="s">
        <v>180</v>
      </c>
      <c r="C360" t="s">
        <v>38</v>
      </c>
      <c r="D360" t="s">
        <v>24</v>
      </c>
      <c r="E360" t="s">
        <v>23</v>
      </c>
    </row>
    <row r="361" spans="1:19" x14ac:dyDescent="0.3">
      <c r="A361" t="s">
        <v>180</v>
      </c>
      <c r="B361" t="s">
        <v>181</v>
      </c>
      <c r="C361" t="s">
        <v>38</v>
      </c>
      <c r="D361" t="s">
        <v>25</v>
      </c>
      <c r="F361" t="s">
        <v>39</v>
      </c>
      <c r="G361">
        <v>30</v>
      </c>
      <c r="H361">
        <v>0.03</v>
      </c>
      <c r="R361">
        <v>56.76</v>
      </c>
    </row>
    <row r="362" spans="1:19" x14ac:dyDescent="0.3">
      <c r="A362" t="s">
        <v>180</v>
      </c>
      <c r="C362" t="s">
        <v>38</v>
      </c>
      <c r="D362" t="s">
        <v>27</v>
      </c>
    </row>
    <row r="363" spans="1:19" x14ac:dyDescent="0.3">
      <c r="A363" t="s">
        <v>180</v>
      </c>
      <c r="C363" t="s">
        <v>38</v>
      </c>
      <c r="D363" t="s">
        <v>28</v>
      </c>
      <c r="E363" t="s">
        <v>23</v>
      </c>
    </row>
    <row r="364" spans="1:19" x14ac:dyDescent="0.3">
      <c r="A364" t="s">
        <v>180</v>
      </c>
      <c r="C364" t="s">
        <v>38</v>
      </c>
      <c r="D364" t="s">
        <v>30</v>
      </c>
      <c r="E364" t="s">
        <v>23</v>
      </c>
    </row>
    <row r="365" spans="1:19" x14ac:dyDescent="0.3">
      <c r="A365" t="s">
        <v>180</v>
      </c>
      <c r="C365" t="s">
        <v>38</v>
      </c>
      <c r="D365" t="s">
        <v>31</v>
      </c>
    </row>
    <row r="366" spans="1:19" x14ac:dyDescent="0.3">
      <c r="A366" t="s">
        <v>180</v>
      </c>
      <c r="C366" t="s">
        <v>38</v>
      </c>
      <c r="D366" t="s">
        <v>33</v>
      </c>
      <c r="E366" t="s">
        <v>23</v>
      </c>
    </row>
    <row r="367" spans="1:19" x14ac:dyDescent="0.3">
      <c r="A367" t="s">
        <v>180</v>
      </c>
      <c r="C367" t="s">
        <v>38</v>
      </c>
      <c r="D367" t="s">
        <v>34</v>
      </c>
    </row>
    <row r="368" spans="1:19" x14ac:dyDescent="0.3">
      <c r="A368" t="s">
        <v>180</v>
      </c>
      <c r="C368" t="s">
        <v>38</v>
      </c>
      <c r="D368" t="s">
        <v>35</v>
      </c>
    </row>
    <row r="369" spans="1:19" x14ac:dyDescent="0.3">
      <c r="A369" t="s">
        <v>180</v>
      </c>
      <c r="B369" t="s">
        <v>182</v>
      </c>
      <c r="C369" t="s">
        <v>38</v>
      </c>
      <c r="D369" t="s">
        <v>37</v>
      </c>
      <c r="R369">
        <f>SUM(R359,R360,R361,R363,R364,R365,R366,R367,R368)</f>
        <v>56.76</v>
      </c>
    </row>
    <row r="370" spans="1:19" x14ac:dyDescent="0.3">
      <c r="A370" t="s">
        <v>180</v>
      </c>
      <c r="B370" t="s">
        <v>183</v>
      </c>
      <c r="C370" t="s">
        <v>42</v>
      </c>
      <c r="D370" t="s">
        <v>25</v>
      </c>
      <c r="F370" t="s">
        <v>39</v>
      </c>
      <c r="G370">
        <v>25</v>
      </c>
      <c r="H370">
        <v>0.03</v>
      </c>
      <c r="R370">
        <v>51.6</v>
      </c>
    </row>
    <row r="371" spans="1:19" x14ac:dyDescent="0.3">
      <c r="A371" t="s">
        <v>180</v>
      </c>
      <c r="B371" t="s">
        <v>184</v>
      </c>
      <c r="C371" t="s">
        <v>42</v>
      </c>
      <c r="D371" t="s">
        <v>37</v>
      </c>
      <c r="R371">
        <f>SUM(R370:R370)</f>
        <v>51.6</v>
      </c>
    </row>
    <row r="372" spans="1:19" x14ac:dyDescent="0.3">
      <c r="A372" t="s">
        <v>180</v>
      </c>
      <c r="C372" t="s">
        <v>50</v>
      </c>
      <c r="D372" t="s">
        <v>51</v>
      </c>
      <c r="R372">
        <v>7.6</v>
      </c>
    </row>
    <row r="373" spans="1:19" x14ac:dyDescent="0.3">
      <c r="A373" t="s">
        <v>180</v>
      </c>
      <c r="B373" t="s">
        <v>185</v>
      </c>
      <c r="C373" t="s">
        <v>50</v>
      </c>
      <c r="D373" t="s">
        <v>25</v>
      </c>
      <c r="F373" t="s">
        <v>26</v>
      </c>
      <c r="G373">
        <v>10</v>
      </c>
      <c r="H373">
        <v>3.5999999999999997E-2</v>
      </c>
      <c r="R373">
        <v>5.68</v>
      </c>
    </row>
    <row r="374" spans="1:19" x14ac:dyDescent="0.3">
      <c r="A374" t="s">
        <v>180</v>
      </c>
      <c r="C374" t="s">
        <v>50</v>
      </c>
      <c r="D374" t="s">
        <v>52</v>
      </c>
      <c r="R374">
        <v>9.6</v>
      </c>
    </row>
    <row r="375" spans="1:19" x14ac:dyDescent="0.3">
      <c r="A375" t="s">
        <v>180</v>
      </c>
      <c r="C375" t="s">
        <v>50</v>
      </c>
      <c r="D375" t="s">
        <v>34</v>
      </c>
      <c r="R375">
        <v>7.6</v>
      </c>
    </row>
    <row r="376" spans="1:19" x14ac:dyDescent="0.3">
      <c r="A376" t="s">
        <v>180</v>
      </c>
      <c r="C376" t="s">
        <v>50</v>
      </c>
      <c r="D376" t="s">
        <v>37</v>
      </c>
      <c r="R376">
        <f>SUM(R372:R375)</f>
        <v>30.479999999999997</v>
      </c>
    </row>
    <row r="377" spans="1:19" x14ac:dyDescent="0.3">
      <c r="A377" t="s">
        <v>180</v>
      </c>
      <c r="B377" t="s">
        <v>186</v>
      </c>
      <c r="C377" t="s">
        <v>54</v>
      </c>
      <c r="D377" t="s">
        <v>55</v>
      </c>
      <c r="F377" t="s">
        <v>87</v>
      </c>
      <c r="I377">
        <v>0.9</v>
      </c>
      <c r="R377">
        <v>156</v>
      </c>
    </row>
    <row r="378" spans="1:19" x14ac:dyDescent="0.3">
      <c r="A378" t="s">
        <v>180</v>
      </c>
      <c r="C378" t="s">
        <v>54</v>
      </c>
      <c r="D378" t="s">
        <v>56</v>
      </c>
    </row>
    <row r="379" spans="1:19" x14ac:dyDescent="0.3">
      <c r="A379" t="s">
        <v>180</v>
      </c>
      <c r="B379" t="s">
        <v>187</v>
      </c>
      <c r="C379" t="s">
        <v>54</v>
      </c>
      <c r="D379" t="s">
        <v>37</v>
      </c>
      <c r="R379">
        <f>SUM(R377:R378)</f>
        <v>156</v>
      </c>
    </row>
    <row r="380" spans="1:19" x14ac:dyDescent="0.3">
      <c r="A380" t="s">
        <v>180</v>
      </c>
      <c r="B380" t="s">
        <v>188</v>
      </c>
      <c r="C380" t="s">
        <v>57</v>
      </c>
      <c r="D380" t="s">
        <v>58</v>
      </c>
      <c r="J380">
        <v>4.45</v>
      </c>
      <c r="K380">
        <v>32</v>
      </c>
      <c r="S380">
        <v>9600</v>
      </c>
    </row>
    <row r="381" spans="1:19" x14ac:dyDescent="0.3">
      <c r="A381" t="s">
        <v>180</v>
      </c>
      <c r="C381" t="s">
        <v>57</v>
      </c>
      <c r="D381" t="s">
        <v>59</v>
      </c>
      <c r="S381">
        <v>4920</v>
      </c>
    </row>
    <row r="382" spans="1:19" x14ac:dyDescent="0.3">
      <c r="A382" t="s">
        <v>180</v>
      </c>
      <c r="B382" t="s">
        <v>189</v>
      </c>
      <c r="C382" t="s">
        <v>57</v>
      </c>
      <c r="D382" t="s">
        <v>37</v>
      </c>
      <c r="S382">
        <f>SUM(S380:S381)</f>
        <v>14520</v>
      </c>
    </row>
    <row r="383" spans="1:19" x14ac:dyDescent="0.3">
      <c r="A383" t="s">
        <v>180</v>
      </c>
      <c r="B383" t="s">
        <v>186</v>
      </c>
      <c r="C383" t="s">
        <v>75</v>
      </c>
      <c r="D383" t="s">
        <v>76</v>
      </c>
      <c r="K383">
        <v>22</v>
      </c>
      <c r="M383">
        <v>1</v>
      </c>
      <c r="S383">
        <v>6000</v>
      </c>
    </row>
    <row r="384" spans="1:19" ht="13.5" customHeight="1" x14ac:dyDescent="0.3">
      <c r="A384" t="s">
        <v>180</v>
      </c>
      <c r="B384" s="2" t="s">
        <v>190</v>
      </c>
      <c r="C384" t="s">
        <v>75</v>
      </c>
      <c r="D384" t="s">
        <v>37</v>
      </c>
      <c r="S384">
        <f>SUM(S383)</f>
        <v>6000</v>
      </c>
    </row>
    <row r="385" spans="1:19" x14ac:dyDescent="0.3">
      <c r="A385" t="s">
        <v>180</v>
      </c>
      <c r="B385" t="s">
        <v>191</v>
      </c>
      <c r="C385" t="s">
        <v>61</v>
      </c>
      <c r="D385" t="s">
        <v>62</v>
      </c>
      <c r="K385">
        <v>1</v>
      </c>
      <c r="S385">
        <v>969.9</v>
      </c>
    </row>
    <row r="386" spans="1:19" x14ac:dyDescent="0.3">
      <c r="A386" t="s">
        <v>180</v>
      </c>
      <c r="B386" t="s">
        <v>192</v>
      </c>
      <c r="C386" t="s">
        <v>61</v>
      </c>
      <c r="D386" t="s">
        <v>37</v>
      </c>
      <c r="S386">
        <f>SUM(S385)</f>
        <v>969.9</v>
      </c>
    </row>
    <row r="387" spans="1:19" x14ac:dyDescent="0.3">
      <c r="A387" t="s">
        <v>180</v>
      </c>
      <c r="C387" t="s">
        <v>193</v>
      </c>
      <c r="D387" t="s">
        <v>62</v>
      </c>
      <c r="N387">
        <v>2</v>
      </c>
      <c r="P387">
        <v>180</v>
      </c>
      <c r="S387">
        <v>4240</v>
      </c>
    </row>
    <row r="388" spans="1:19" x14ac:dyDescent="0.3">
      <c r="A388" t="s">
        <v>180</v>
      </c>
      <c r="B388" t="s">
        <v>194</v>
      </c>
      <c r="C388" t="s">
        <v>193</v>
      </c>
      <c r="D388" t="s">
        <v>37</v>
      </c>
      <c r="S388">
        <f>SUM(S387)</f>
        <v>4240</v>
      </c>
    </row>
    <row r="389" spans="1:19" x14ac:dyDescent="0.3">
      <c r="A389" t="s">
        <v>195</v>
      </c>
      <c r="C389" t="s">
        <v>196</v>
      </c>
      <c r="D389" t="s">
        <v>22</v>
      </c>
      <c r="R389">
        <v>41.55</v>
      </c>
    </row>
    <row r="390" spans="1:19" x14ac:dyDescent="0.3">
      <c r="A390" t="s">
        <v>195</v>
      </c>
      <c r="C390" t="s">
        <v>196</v>
      </c>
      <c r="D390" t="s">
        <v>24</v>
      </c>
      <c r="R390">
        <v>8.69</v>
      </c>
    </row>
    <row r="391" spans="1:19" x14ac:dyDescent="0.3">
      <c r="A391" t="s">
        <v>195</v>
      </c>
      <c r="B391" t="s">
        <v>197</v>
      </c>
      <c r="C391" t="s">
        <v>196</v>
      </c>
      <c r="D391" t="s">
        <v>25</v>
      </c>
      <c r="F391" t="s">
        <v>103</v>
      </c>
      <c r="G391">
        <v>4</v>
      </c>
      <c r="H391">
        <v>3.4000000000000002E-2</v>
      </c>
      <c r="R391">
        <v>5.9</v>
      </c>
    </row>
    <row r="392" spans="1:19" x14ac:dyDescent="0.3">
      <c r="A392" t="s">
        <v>195</v>
      </c>
      <c r="C392" t="s">
        <v>196</v>
      </c>
      <c r="D392" t="s">
        <v>27</v>
      </c>
      <c r="G392">
        <v>2</v>
      </c>
      <c r="H392">
        <v>3.4000000000000002E-2</v>
      </c>
      <c r="R392">
        <v>2.95</v>
      </c>
    </row>
    <row r="393" spans="1:19" x14ac:dyDescent="0.3">
      <c r="A393" t="s">
        <v>195</v>
      </c>
      <c r="C393" t="s">
        <v>196</v>
      </c>
      <c r="D393" t="s">
        <v>28</v>
      </c>
      <c r="R393">
        <v>1.04</v>
      </c>
    </row>
    <row r="394" spans="1:19" x14ac:dyDescent="0.3">
      <c r="A394" t="s">
        <v>195</v>
      </c>
      <c r="C394" t="s">
        <v>196</v>
      </c>
      <c r="D394" t="s">
        <v>30</v>
      </c>
      <c r="R394">
        <v>8.1999999999999993</v>
      </c>
    </row>
    <row r="395" spans="1:19" x14ac:dyDescent="0.3">
      <c r="A395" t="s">
        <v>195</v>
      </c>
      <c r="C395" t="s">
        <v>196</v>
      </c>
      <c r="D395" t="s">
        <v>31</v>
      </c>
      <c r="R395">
        <v>2.31</v>
      </c>
    </row>
    <row r="396" spans="1:19" x14ac:dyDescent="0.3">
      <c r="A396" t="s">
        <v>195</v>
      </c>
      <c r="C396" t="s">
        <v>196</v>
      </c>
      <c r="D396" t="s">
        <v>33</v>
      </c>
      <c r="E396" t="s">
        <v>23</v>
      </c>
    </row>
    <row r="397" spans="1:19" x14ac:dyDescent="0.3">
      <c r="A397" t="s">
        <v>195</v>
      </c>
      <c r="C397" t="s">
        <v>196</v>
      </c>
      <c r="D397" t="s">
        <v>34</v>
      </c>
      <c r="R397">
        <v>4.42</v>
      </c>
    </row>
    <row r="398" spans="1:19" x14ac:dyDescent="0.3">
      <c r="A398" t="s">
        <v>195</v>
      </c>
      <c r="C398" t="s">
        <v>196</v>
      </c>
      <c r="D398" t="s">
        <v>35</v>
      </c>
      <c r="R398">
        <v>1.44</v>
      </c>
    </row>
    <row r="399" spans="1:19" x14ac:dyDescent="0.3">
      <c r="A399" t="s">
        <v>195</v>
      </c>
      <c r="B399" t="s">
        <v>198</v>
      </c>
      <c r="C399" t="s">
        <v>196</v>
      </c>
      <c r="D399" t="s">
        <v>37</v>
      </c>
      <c r="R399">
        <f>SUM(R389,R390,R391,R393,R394,R395,R396,R397,R398)</f>
        <v>73.55</v>
      </c>
    </row>
    <row r="400" spans="1:19" x14ac:dyDescent="0.3">
      <c r="A400" t="s">
        <v>195</v>
      </c>
      <c r="C400" t="s">
        <v>21</v>
      </c>
      <c r="D400" t="s">
        <v>22</v>
      </c>
    </row>
    <row r="401" spans="1:18" x14ac:dyDescent="0.3">
      <c r="A401" t="s">
        <v>195</v>
      </c>
      <c r="C401" t="s">
        <v>21</v>
      </c>
      <c r="D401" t="s">
        <v>24</v>
      </c>
      <c r="E401" t="s">
        <v>23</v>
      </c>
      <c r="R401">
        <v>8.69</v>
      </c>
    </row>
    <row r="402" spans="1:18" x14ac:dyDescent="0.3">
      <c r="A402" t="s">
        <v>195</v>
      </c>
      <c r="B402" t="s">
        <v>199</v>
      </c>
      <c r="C402" t="s">
        <v>21</v>
      </c>
      <c r="D402" t="s">
        <v>25</v>
      </c>
      <c r="F402" t="s">
        <v>26</v>
      </c>
      <c r="G402">
        <v>4</v>
      </c>
      <c r="H402">
        <v>3.5999999999999997E-2</v>
      </c>
      <c r="R402">
        <v>10.9</v>
      </c>
    </row>
    <row r="403" spans="1:18" x14ac:dyDescent="0.3">
      <c r="A403" t="s">
        <v>195</v>
      </c>
      <c r="C403" t="s">
        <v>21</v>
      </c>
      <c r="D403" t="s">
        <v>27</v>
      </c>
      <c r="G403">
        <v>2</v>
      </c>
      <c r="R403">
        <v>3.95</v>
      </c>
    </row>
    <row r="404" spans="1:18" x14ac:dyDescent="0.3">
      <c r="A404" t="s">
        <v>195</v>
      </c>
      <c r="C404" t="s">
        <v>21</v>
      </c>
      <c r="D404" t="s">
        <v>28</v>
      </c>
      <c r="E404" t="s">
        <v>23</v>
      </c>
      <c r="R404">
        <v>1.04</v>
      </c>
    </row>
    <row r="405" spans="1:18" x14ac:dyDescent="0.3">
      <c r="A405" t="s">
        <v>195</v>
      </c>
      <c r="C405" t="s">
        <v>21</v>
      </c>
      <c r="D405" t="s">
        <v>30</v>
      </c>
      <c r="E405" t="s">
        <v>23</v>
      </c>
      <c r="R405">
        <v>8.1999999999999993</v>
      </c>
    </row>
    <row r="406" spans="1:18" x14ac:dyDescent="0.3">
      <c r="A406" t="s">
        <v>195</v>
      </c>
      <c r="C406" t="s">
        <v>21</v>
      </c>
      <c r="D406" t="s">
        <v>31</v>
      </c>
      <c r="R406">
        <v>2.31</v>
      </c>
    </row>
    <row r="407" spans="1:18" x14ac:dyDescent="0.3">
      <c r="A407" t="s">
        <v>195</v>
      </c>
      <c r="C407" t="s">
        <v>21</v>
      </c>
      <c r="D407" t="s">
        <v>33</v>
      </c>
      <c r="E407" t="s">
        <v>23</v>
      </c>
      <c r="R407">
        <v>41.55</v>
      </c>
    </row>
    <row r="408" spans="1:18" x14ac:dyDescent="0.3">
      <c r="A408" t="s">
        <v>195</v>
      </c>
      <c r="C408" t="s">
        <v>21</v>
      </c>
      <c r="D408" t="s">
        <v>34</v>
      </c>
      <c r="R408">
        <v>4.42</v>
      </c>
    </row>
    <row r="409" spans="1:18" x14ac:dyDescent="0.3">
      <c r="A409" t="s">
        <v>195</v>
      </c>
      <c r="C409" t="s">
        <v>21</v>
      </c>
      <c r="D409" t="s">
        <v>35</v>
      </c>
      <c r="R409">
        <v>1.54</v>
      </c>
    </row>
    <row r="410" spans="1:18" x14ac:dyDescent="0.3">
      <c r="A410" t="s">
        <v>195</v>
      </c>
      <c r="B410" t="s">
        <v>200</v>
      </c>
      <c r="C410" t="s">
        <v>21</v>
      </c>
      <c r="D410" t="s">
        <v>37</v>
      </c>
      <c r="R410">
        <f>SUM(R400,R401,R402,R404,R405,R406,R407,R408,R409)</f>
        <v>78.650000000000006</v>
      </c>
    </row>
    <row r="411" spans="1:18" x14ac:dyDescent="0.3">
      <c r="A411" t="s">
        <v>195</v>
      </c>
      <c r="C411" t="s">
        <v>42</v>
      </c>
      <c r="D411" t="s">
        <v>25</v>
      </c>
      <c r="F411" t="s">
        <v>39</v>
      </c>
      <c r="G411">
        <v>4</v>
      </c>
      <c r="H411">
        <v>3.9E-2</v>
      </c>
      <c r="R411">
        <v>171.14</v>
      </c>
    </row>
    <row r="412" spans="1:18" x14ac:dyDescent="0.3">
      <c r="A412" t="s">
        <v>195</v>
      </c>
      <c r="B412" t="s">
        <v>201</v>
      </c>
      <c r="C412" t="s">
        <v>42</v>
      </c>
      <c r="D412" t="s">
        <v>37</v>
      </c>
      <c r="R412">
        <f>SUM(R411:R411)</f>
        <v>171.14</v>
      </c>
    </row>
    <row r="413" spans="1:18" x14ac:dyDescent="0.3">
      <c r="A413" t="s">
        <v>195</v>
      </c>
      <c r="C413" t="s">
        <v>202</v>
      </c>
      <c r="D413" t="s">
        <v>25</v>
      </c>
      <c r="F413" t="s">
        <v>103</v>
      </c>
      <c r="G413">
        <v>10</v>
      </c>
      <c r="H413">
        <v>2.9000000000000001E-2</v>
      </c>
      <c r="R413">
        <v>173.47</v>
      </c>
    </row>
    <row r="414" spans="1:18" x14ac:dyDescent="0.3">
      <c r="A414" t="s">
        <v>195</v>
      </c>
      <c r="B414" t="s">
        <v>203</v>
      </c>
      <c r="C414" t="s">
        <v>202</v>
      </c>
      <c r="D414" t="s">
        <v>37</v>
      </c>
      <c r="R414">
        <f>SUM(R413:R413)</f>
        <v>173.47</v>
      </c>
    </row>
    <row r="415" spans="1:18" x14ac:dyDescent="0.3">
      <c r="A415" t="s">
        <v>195</v>
      </c>
      <c r="C415" t="s">
        <v>204</v>
      </c>
      <c r="D415" t="s">
        <v>25</v>
      </c>
      <c r="F415" t="s">
        <v>26</v>
      </c>
      <c r="G415">
        <v>10</v>
      </c>
      <c r="H415">
        <v>3.4000000000000002E-2</v>
      </c>
      <c r="R415">
        <v>184.33</v>
      </c>
    </row>
    <row r="416" spans="1:18" x14ac:dyDescent="0.3">
      <c r="A416" t="s">
        <v>195</v>
      </c>
      <c r="B416" t="s">
        <v>205</v>
      </c>
      <c r="C416" t="s">
        <v>204</v>
      </c>
      <c r="D416" t="s">
        <v>37</v>
      </c>
      <c r="R416">
        <f>SUM(R415:R415)</f>
        <v>184.33</v>
      </c>
    </row>
    <row r="417" spans="1:18" x14ac:dyDescent="0.3">
      <c r="A417" t="s">
        <v>195</v>
      </c>
      <c r="C417" t="s">
        <v>114</v>
      </c>
      <c r="D417" t="s">
        <v>51</v>
      </c>
      <c r="E417" t="s">
        <v>23</v>
      </c>
    </row>
    <row r="418" spans="1:18" x14ac:dyDescent="0.3">
      <c r="A418" t="s">
        <v>195</v>
      </c>
      <c r="B418" t="s">
        <v>206</v>
      </c>
      <c r="C418" t="s">
        <v>114</v>
      </c>
      <c r="D418" t="s">
        <v>25</v>
      </c>
      <c r="E418" t="s">
        <v>23</v>
      </c>
      <c r="F418" t="s">
        <v>39</v>
      </c>
      <c r="G418">
        <v>3</v>
      </c>
      <c r="H418">
        <v>3.5999999999999997E-2</v>
      </c>
      <c r="R418">
        <v>9.8699999999999992</v>
      </c>
    </row>
    <row r="419" spans="1:18" x14ac:dyDescent="0.3">
      <c r="A419" t="s">
        <v>195</v>
      </c>
      <c r="C419" t="s">
        <v>114</v>
      </c>
      <c r="D419" t="s">
        <v>52</v>
      </c>
    </row>
    <row r="420" spans="1:18" x14ac:dyDescent="0.3">
      <c r="A420" t="s">
        <v>195</v>
      </c>
      <c r="C420" t="s">
        <v>114</v>
      </c>
      <c r="D420" t="s">
        <v>34</v>
      </c>
    </row>
    <row r="421" spans="1:18" x14ac:dyDescent="0.3">
      <c r="A421" t="s">
        <v>195</v>
      </c>
      <c r="B421" t="s">
        <v>207</v>
      </c>
      <c r="C421" t="s">
        <v>114</v>
      </c>
      <c r="D421" t="s">
        <v>37</v>
      </c>
      <c r="R421">
        <f>SUM(R417:R420)</f>
        <v>9.8699999999999992</v>
      </c>
    </row>
    <row r="422" spans="1:18" x14ac:dyDescent="0.3">
      <c r="A422" t="s">
        <v>195</v>
      </c>
      <c r="C422" t="s">
        <v>208</v>
      </c>
      <c r="D422" t="s">
        <v>51</v>
      </c>
      <c r="E422" t="s">
        <v>23</v>
      </c>
    </row>
    <row r="423" spans="1:18" x14ac:dyDescent="0.3">
      <c r="A423" t="s">
        <v>195</v>
      </c>
      <c r="B423" t="s">
        <v>209</v>
      </c>
      <c r="C423" t="s">
        <v>208</v>
      </c>
      <c r="D423" t="s">
        <v>25</v>
      </c>
      <c r="E423" t="s">
        <v>23</v>
      </c>
      <c r="F423" t="s">
        <v>103</v>
      </c>
      <c r="G423">
        <v>4</v>
      </c>
      <c r="H423">
        <v>2.7E-2</v>
      </c>
      <c r="R423">
        <v>14.88</v>
      </c>
    </row>
    <row r="424" spans="1:18" x14ac:dyDescent="0.3">
      <c r="A424" t="s">
        <v>195</v>
      </c>
      <c r="C424" t="s">
        <v>208</v>
      </c>
      <c r="D424" t="s">
        <v>52</v>
      </c>
    </row>
    <row r="425" spans="1:18" x14ac:dyDescent="0.3">
      <c r="A425" t="s">
        <v>195</v>
      </c>
      <c r="C425" t="s">
        <v>208</v>
      </c>
      <c r="D425" t="s">
        <v>34</v>
      </c>
    </row>
    <row r="426" spans="1:18" x14ac:dyDescent="0.3">
      <c r="A426" t="s">
        <v>195</v>
      </c>
      <c r="B426" t="s">
        <v>207</v>
      </c>
      <c r="C426" t="s">
        <v>208</v>
      </c>
      <c r="D426" t="s">
        <v>37</v>
      </c>
      <c r="R426">
        <f>SUM(R422:R425)</f>
        <v>14.88</v>
      </c>
    </row>
    <row r="427" spans="1:18" x14ac:dyDescent="0.3">
      <c r="A427" t="s">
        <v>195</v>
      </c>
      <c r="C427" t="s">
        <v>50</v>
      </c>
      <c r="D427" t="s">
        <v>51</v>
      </c>
    </row>
    <row r="428" spans="1:18" x14ac:dyDescent="0.3">
      <c r="A428" t="s">
        <v>195</v>
      </c>
      <c r="B428" t="s">
        <v>210</v>
      </c>
      <c r="C428" t="s">
        <v>50</v>
      </c>
      <c r="D428" t="s">
        <v>25</v>
      </c>
      <c r="F428" t="s">
        <v>26</v>
      </c>
      <c r="G428">
        <v>4</v>
      </c>
      <c r="H428">
        <v>3.4000000000000002E-2</v>
      </c>
      <c r="R428">
        <v>13.12</v>
      </c>
    </row>
    <row r="429" spans="1:18" x14ac:dyDescent="0.3">
      <c r="A429" t="s">
        <v>195</v>
      </c>
      <c r="C429" t="s">
        <v>50</v>
      </c>
      <c r="D429" t="s">
        <v>52</v>
      </c>
    </row>
    <row r="430" spans="1:18" x14ac:dyDescent="0.3">
      <c r="A430" t="s">
        <v>195</v>
      </c>
      <c r="C430" t="s">
        <v>50</v>
      </c>
      <c r="D430" t="s">
        <v>34</v>
      </c>
    </row>
    <row r="431" spans="1:18" x14ac:dyDescent="0.3">
      <c r="A431" t="s">
        <v>195</v>
      </c>
      <c r="B431" t="s">
        <v>207</v>
      </c>
      <c r="C431" t="s">
        <v>50</v>
      </c>
      <c r="D431" t="s">
        <v>37</v>
      </c>
      <c r="R431">
        <f>SUM(R427:R430)</f>
        <v>13.12</v>
      </c>
    </row>
    <row r="432" spans="1:18" x14ac:dyDescent="0.3">
      <c r="A432" t="s">
        <v>195</v>
      </c>
      <c r="B432" t="s">
        <v>211</v>
      </c>
      <c r="C432" t="s">
        <v>86</v>
      </c>
      <c r="D432" t="s">
        <v>55</v>
      </c>
      <c r="F432" t="s">
        <v>87</v>
      </c>
      <c r="I432">
        <v>1.3</v>
      </c>
      <c r="Q432" t="s">
        <v>158</v>
      </c>
      <c r="R432">
        <v>349.94</v>
      </c>
    </row>
    <row r="433" spans="1:20" x14ac:dyDescent="0.3">
      <c r="A433" t="s">
        <v>195</v>
      </c>
      <c r="C433" t="s">
        <v>86</v>
      </c>
      <c r="D433" t="s">
        <v>56</v>
      </c>
    </row>
    <row r="434" spans="1:20" x14ac:dyDescent="0.3">
      <c r="A434" t="s">
        <v>195</v>
      </c>
      <c r="B434" t="s">
        <v>207</v>
      </c>
      <c r="C434" t="s">
        <v>86</v>
      </c>
      <c r="D434" t="s">
        <v>37</v>
      </c>
      <c r="R434">
        <f>SUM(R432:R433)</f>
        <v>349.94</v>
      </c>
    </row>
    <row r="435" spans="1:20" x14ac:dyDescent="0.3">
      <c r="A435" t="s">
        <v>195</v>
      </c>
      <c r="B435" t="s">
        <v>212</v>
      </c>
      <c r="C435" t="s">
        <v>94</v>
      </c>
      <c r="D435" t="s">
        <v>55</v>
      </c>
      <c r="F435" t="s">
        <v>95</v>
      </c>
      <c r="Q435" t="s">
        <v>158</v>
      </c>
      <c r="R435">
        <v>318.73</v>
      </c>
    </row>
    <row r="436" spans="1:20" x14ac:dyDescent="0.3">
      <c r="A436" t="s">
        <v>195</v>
      </c>
      <c r="C436" t="s">
        <v>94</v>
      </c>
      <c r="D436" t="s">
        <v>56</v>
      </c>
    </row>
    <row r="437" spans="1:20" x14ac:dyDescent="0.3">
      <c r="A437" t="s">
        <v>195</v>
      </c>
      <c r="B437" t="s">
        <v>207</v>
      </c>
      <c r="C437" t="s">
        <v>94</v>
      </c>
      <c r="D437" t="s">
        <v>37</v>
      </c>
      <c r="R437">
        <f>SUM(R435:R436)</f>
        <v>318.73</v>
      </c>
    </row>
    <row r="438" spans="1:20" x14ac:dyDescent="0.3">
      <c r="A438" t="s">
        <v>195</v>
      </c>
      <c r="B438" t="s">
        <v>213</v>
      </c>
      <c r="C438" t="s">
        <v>96</v>
      </c>
      <c r="D438" t="s">
        <v>55</v>
      </c>
      <c r="F438" t="s">
        <v>53</v>
      </c>
      <c r="I438">
        <v>1.1000000000000001</v>
      </c>
      <c r="Q438" t="s">
        <v>158</v>
      </c>
      <c r="R438">
        <v>560.03</v>
      </c>
    </row>
    <row r="439" spans="1:20" x14ac:dyDescent="0.3">
      <c r="A439" t="s">
        <v>195</v>
      </c>
      <c r="C439" t="s">
        <v>96</v>
      </c>
      <c r="D439" t="s">
        <v>56</v>
      </c>
    </row>
    <row r="440" spans="1:20" x14ac:dyDescent="0.3">
      <c r="A440" t="s">
        <v>195</v>
      </c>
      <c r="B440" t="s">
        <v>207</v>
      </c>
      <c r="C440" t="s">
        <v>96</v>
      </c>
      <c r="D440" t="s">
        <v>37</v>
      </c>
      <c r="R440">
        <f>SUM(R438:R439)</f>
        <v>560.03</v>
      </c>
    </row>
    <row r="441" spans="1:20" x14ac:dyDescent="0.3">
      <c r="A441" t="s">
        <v>195</v>
      </c>
      <c r="B441" t="s">
        <v>214</v>
      </c>
      <c r="C441" t="s">
        <v>57</v>
      </c>
      <c r="D441" t="s">
        <v>58</v>
      </c>
      <c r="J441" t="s">
        <v>215</v>
      </c>
      <c r="K441" t="s">
        <v>216</v>
      </c>
      <c r="L441">
        <v>7</v>
      </c>
      <c r="S441">
        <v>4350</v>
      </c>
    </row>
    <row r="442" spans="1:20" x14ac:dyDescent="0.3">
      <c r="A442" t="s">
        <v>195</v>
      </c>
      <c r="C442" t="s">
        <v>57</v>
      </c>
      <c r="D442" t="s">
        <v>59</v>
      </c>
    </row>
    <row r="443" spans="1:20" x14ac:dyDescent="0.3">
      <c r="A443" t="s">
        <v>195</v>
      </c>
      <c r="B443" t="s">
        <v>207</v>
      </c>
      <c r="C443" t="s">
        <v>57</v>
      </c>
      <c r="D443" t="s">
        <v>37</v>
      </c>
      <c r="S443">
        <f>SUM(S441:S442)</f>
        <v>4350</v>
      </c>
    </row>
    <row r="444" spans="1:20" x14ac:dyDescent="0.3">
      <c r="A444" t="s">
        <v>195</v>
      </c>
      <c r="B444" t="s">
        <v>217</v>
      </c>
      <c r="C444" t="s">
        <v>75</v>
      </c>
      <c r="D444" t="s">
        <v>76</v>
      </c>
      <c r="K444">
        <v>20</v>
      </c>
      <c r="M444">
        <v>0.8</v>
      </c>
      <c r="S444">
        <v>3375</v>
      </c>
    </row>
    <row r="445" spans="1:20" ht="15" customHeight="1" x14ac:dyDescent="0.3">
      <c r="A445" t="s">
        <v>195</v>
      </c>
      <c r="B445" s="2" t="s">
        <v>207</v>
      </c>
      <c r="C445" t="s">
        <v>75</v>
      </c>
      <c r="D445" t="s">
        <v>37</v>
      </c>
      <c r="S445">
        <f>SUM(S444)</f>
        <v>3375</v>
      </c>
    </row>
    <row r="446" spans="1:20" x14ac:dyDescent="0.3">
      <c r="A446" t="s">
        <v>195</v>
      </c>
      <c r="B446" t="s">
        <v>218</v>
      </c>
      <c r="C446" t="s">
        <v>61</v>
      </c>
      <c r="D446" t="s">
        <v>62</v>
      </c>
      <c r="K446">
        <v>4</v>
      </c>
      <c r="S446">
        <v>4450</v>
      </c>
    </row>
    <row r="447" spans="1:20" x14ac:dyDescent="0.3">
      <c r="A447" t="s">
        <v>195</v>
      </c>
      <c r="B447" t="s">
        <v>207</v>
      </c>
      <c r="C447" t="s">
        <v>61</v>
      </c>
      <c r="D447" t="s">
        <v>37</v>
      </c>
      <c r="S447">
        <f>SUM(S446)</f>
        <v>4450</v>
      </c>
    </row>
    <row r="448" spans="1:20" x14ac:dyDescent="0.3">
      <c r="A448" t="s">
        <v>195</v>
      </c>
      <c r="B448" t="s">
        <v>219</v>
      </c>
      <c r="C448" t="s">
        <v>98</v>
      </c>
      <c r="D448" t="s">
        <v>62</v>
      </c>
      <c r="K448">
        <v>49.5</v>
      </c>
      <c r="S448">
        <v>19500</v>
      </c>
      <c r="T448" t="s">
        <v>108</v>
      </c>
    </row>
    <row r="449" spans="1:19" x14ac:dyDescent="0.3">
      <c r="A449" t="s">
        <v>195</v>
      </c>
      <c r="B449" t="s">
        <v>207</v>
      </c>
      <c r="C449" t="s">
        <v>98</v>
      </c>
      <c r="D449" t="s">
        <v>37</v>
      </c>
      <c r="S449">
        <f>SUM(S448)</f>
        <v>19500</v>
      </c>
    </row>
    <row r="450" spans="1:19" x14ac:dyDescent="0.3">
      <c r="A450" t="s">
        <v>220</v>
      </c>
      <c r="B450" t="s">
        <v>221</v>
      </c>
      <c r="C450" t="s">
        <v>222</v>
      </c>
      <c r="D450" t="s">
        <v>223</v>
      </c>
      <c r="F450" t="s">
        <v>224</v>
      </c>
      <c r="G450" t="s">
        <v>224</v>
      </c>
      <c r="H450" t="s">
        <v>224</v>
      </c>
      <c r="I450" t="s">
        <v>224</v>
      </c>
      <c r="J450" t="s">
        <v>224</v>
      </c>
      <c r="K450" t="s">
        <v>224</v>
      </c>
      <c r="L450" t="s">
        <v>224</v>
      </c>
      <c r="M450" t="s">
        <v>224</v>
      </c>
      <c r="N450" t="s">
        <v>224</v>
      </c>
      <c r="O450" t="s">
        <v>224</v>
      </c>
      <c r="P450" t="s">
        <v>224</v>
      </c>
      <c r="Q450" t="s">
        <v>224</v>
      </c>
      <c r="R450">
        <v>277.94311599999997</v>
      </c>
    </row>
    <row r="451" spans="1:19" x14ac:dyDescent="0.3">
      <c r="A451" t="s">
        <v>220</v>
      </c>
      <c r="B451" t="s">
        <v>221</v>
      </c>
      <c r="C451" t="s">
        <v>222</v>
      </c>
      <c r="F451" t="s">
        <v>224</v>
      </c>
      <c r="G451" t="s">
        <v>224</v>
      </c>
      <c r="H451" t="s">
        <v>224</v>
      </c>
      <c r="I451" t="s">
        <v>224</v>
      </c>
      <c r="J451" t="s">
        <v>224</v>
      </c>
      <c r="K451" t="s">
        <v>224</v>
      </c>
      <c r="L451" t="s">
        <v>224</v>
      </c>
      <c r="M451" t="s">
        <v>224</v>
      </c>
      <c r="N451" t="s">
        <v>224</v>
      </c>
      <c r="O451" t="s">
        <v>224</v>
      </c>
      <c r="P451" t="s">
        <v>224</v>
      </c>
      <c r="Q451" t="s">
        <v>224</v>
      </c>
    </row>
    <row r="453" spans="1:19" x14ac:dyDescent="0.3">
      <c r="A453" t="s">
        <v>226</v>
      </c>
      <c r="C453" t="s">
        <v>38</v>
      </c>
      <c r="D453" t="s">
        <v>22</v>
      </c>
      <c r="E453" t="s">
        <v>23</v>
      </c>
      <c r="R453" s="4">
        <v>19</v>
      </c>
    </row>
    <row r="454" spans="1:19" x14ac:dyDescent="0.3">
      <c r="A454" t="s">
        <v>226</v>
      </c>
      <c r="C454" t="s">
        <v>38</v>
      </c>
      <c r="D454" t="s">
        <v>24</v>
      </c>
      <c r="E454" t="s">
        <v>23</v>
      </c>
    </row>
    <row r="455" spans="1:19" x14ac:dyDescent="0.3">
      <c r="A455" t="s">
        <v>226</v>
      </c>
      <c r="C455" t="s">
        <v>38</v>
      </c>
      <c r="D455" t="s">
        <v>25</v>
      </c>
      <c r="F455" t="s">
        <v>227</v>
      </c>
      <c r="G455">
        <v>8</v>
      </c>
      <c r="H455">
        <v>3.7999999999999999E-2</v>
      </c>
      <c r="R455">
        <v>33</v>
      </c>
    </row>
    <row r="456" spans="1:19" x14ac:dyDescent="0.3">
      <c r="A456" t="s">
        <v>226</v>
      </c>
      <c r="C456" t="s">
        <v>38</v>
      </c>
      <c r="D456" t="s">
        <v>27</v>
      </c>
    </row>
    <row r="457" spans="1:19" x14ac:dyDescent="0.3">
      <c r="A457" t="s">
        <v>226</v>
      </c>
      <c r="C457" t="s">
        <v>38</v>
      </c>
      <c r="D457" t="s">
        <v>28</v>
      </c>
      <c r="E457" t="s">
        <v>23</v>
      </c>
    </row>
    <row r="458" spans="1:19" x14ac:dyDescent="0.3">
      <c r="A458" t="s">
        <v>226</v>
      </c>
      <c r="C458" t="s">
        <v>38</v>
      </c>
      <c r="D458" t="s">
        <v>30</v>
      </c>
      <c r="E458" t="s">
        <v>23</v>
      </c>
    </row>
    <row r="459" spans="1:19" x14ac:dyDescent="0.3">
      <c r="A459" t="s">
        <v>226</v>
      </c>
      <c r="C459" t="s">
        <v>38</v>
      </c>
      <c r="D459" t="s">
        <v>31</v>
      </c>
      <c r="E459" t="s">
        <v>23</v>
      </c>
    </row>
    <row r="460" spans="1:19" x14ac:dyDescent="0.3">
      <c r="A460" t="s">
        <v>226</v>
      </c>
      <c r="C460" t="s">
        <v>38</v>
      </c>
      <c r="D460" t="s">
        <v>33</v>
      </c>
      <c r="E460" t="s">
        <v>23</v>
      </c>
    </row>
    <row r="461" spans="1:19" x14ac:dyDescent="0.3">
      <c r="A461" t="s">
        <v>226</v>
      </c>
      <c r="C461" t="s">
        <v>38</v>
      </c>
      <c r="D461" t="s">
        <v>34</v>
      </c>
      <c r="E461" t="s">
        <v>23</v>
      </c>
    </row>
    <row r="462" spans="1:19" x14ac:dyDescent="0.3">
      <c r="A462" t="s">
        <v>226</v>
      </c>
      <c r="C462" t="s">
        <v>38</v>
      </c>
      <c r="D462" t="s">
        <v>35</v>
      </c>
      <c r="E462" t="s">
        <v>23</v>
      </c>
      <c r="R462">
        <v>3</v>
      </c>
    </row>
    <row r="463" spans="1:19" x14ac:dyDescent="0.3">
      <c r="A463" t="s">
        <v>226</v>
      </c>
      <c r="B463" t="s">
        <v>232</v>
      </c>
      <c r="C463" t="s">
        <v>38</v>
      </c>
      <c r="D463" t="s">
        <v>37</v>
      </c>
    </row>
    <row r="464" spans="1:19" x14ac:dyDescent="0.3">
      <c r="A464" t="s">
        <v>226</v>
      </c>
      <c r="B464" t="s">
        <v>231</v>
      </c>
      <c r="C464" t="s">
        <v>42</v>
      </c>
      <c r="D464" t="s">
        <v>25</v>
      </c>
      <c r="F464" t="s">
        <v>41</v>
      </c>
      <c r="G464">
        <v>30</v>
      </c>
      <c r="H464">
        <v>0.03</v>
      </c>
      <c r="R464">
        <v>23</v>
      </c>
    </row>
    <row r="465" spans="1:20" x14ac:dyDescent="0.3">
      <c r="A465" t="s">
        <v>226</v>
      </c>
      <c r="C465" t="s">
        <v>42</v>
      </c>
      <c r="D465" t="s">
        <v>37</v>
      </c>
    </row>
    <row r="466" spans="1:20" x14ac:dyDescent="0.3">
      <c r="A466" t="s">
        <v>226</v>
      </c>
      <c r="C466" t="s">
        <v>50</v>
      </c>
      <c r="D466" t="s">
        <v>51</v>
      </c>
      <c r="H466">
        <v>59</v>
      </c>
    </row>
    <row r="467" spans="1:20" x14ac:dyDescent="0.3">
      <c r="A467" t="s">
        <v>226</v>
      </c>
      <c r="C467" t="s">
        <v>50</v>
      </c>
      <c r="D467" t="s">
        <v>25</v>
      </c>
      <c r="E467" t="s">
        <v>23</v>
      </c>
      <c r="F467" t="s">
        <v>26</v>
      </c>
      <c r="G467">
        <v>1</v>
      </c>
      <c r="R467">
        <v>1.25</v>
      </c>
    </row>
    <row r="468" spans="1:20" x14ac:dyDescent="0.3">
      <c r="A468" t="s">
        <v>226</v>
      </c>
      <c r="C468" t="s">
        <v>50</v>
      </c>
      <c r="D468" t="s">
        <v>52</v>
      </c>
    </row>
    <row r="469" spans="1:20" x14ac:dyDescent="0.3">
      <c r="A469" t="s">
        <v>226</v>
      </c>
      <c r="C469" t="s">
        <v>50</v>
      </c>
      <c r="D469" t="s">
        <v>34</v>
      </c>
    </row>
    <row r="470" spans="1:20" x14ac:dyDescent="0.3">
      <c r="A470" t="s">
        <v>226</v>
      </c>
      <c r="C470" t="s">
        <v>50</v>
      </c>
      <c r="D470" t="s">
        <v>37</v>
      </c>
      <c r="F470" t="s">
        <v>26</v>
      </c>
      <c r="G470">
        <v>10</v>
      </c>
      <c r="R470">
        <v>71</v>
      </c>
    </row>
    <row r="471" spans="1:20" x14ac:dyDescent="0.3">
      <c r="A471" t="s">
        <v>226</v>
      </c>
      <c r="C471" t="s">
        <v>54</v>
      </c>
      <c r="D471" t="s">
        <v>55</v>
      </c>
      <c r="F471" t="s">
        <v>87</v>
      </c>
      <c r="R471">
        <v>116.58</v>
      </c>
    </row>
    <row r="472" spans="1:20" x14ac:dyDescent="0.3">
      <c r="A472" t="s">
        <v>226</v>
      </c>
      <c r="C472" t="s">
        <v>54</v>
      </c>
      <c r="D472" t="s">
        <v>56</v>
      </c>
    </row>
    <row r="473" spans="1:20" x14ac:dyDescent="0.3">
      <c r="A473" t="s">
        <v>226</v>
      </c>
      <c r="C473" t="s">
        <v>54</v>
      </c>
      <c r="D473" t="s">
        <v>37</v>
      </c>
    </row>
    <row r="474" spans="1:20" x14ac:dyDescent="0.3">
      <c r="A474" t="s">
        <v>226</v>
      </c>
      <c r="C474" t="s">
        <v>57</v>
      </c>
      <c r="D474" t="s">
        <v>58</v>
      </c>
      <c r="J474">
        <v>3.5</v>
      </c>
      <c r="K474">
        <v>12</v>
      </c>
      <c r="S474">
        <v>7669.22</v>
      </c>
    </row>
    <row r="475" spans="1:20" x14ac:dyDescent="0.3">
      <c r="A475" t="s">
        <v>226</v>
      </c>
      <c r="C475" t="s">
        <v>57</v>
      </c>
      <c r="D475" t="s">
        <v>59</v>
      </c>
    </row>
    <row r="476" spans="1:20" x14ac:dyDescent="0.3">
      <c r="A476" t="s">
        <v>226</v>
      </c>
      <c r="C476" t="s">
        <v>57</v>
      </c>
      <c r="D476" t="s">
        <v>37</v>
      </c>
      <c r="J476">
        <v>3.5</v>
      </c>
      <c r="K476">
        <v>12</v>
      </c>
      <c r="S476">
        <v>7669.22</v>
      </c>
    </row>
    <row r="477" spans="1:20" x14ac:dyDescent="0.3">
      <c r="A477" t="s">
        <v>226</v>
      </c>
      <c r="C477" t="s">
        <v>75</v>
      </c>
      <c r="D477" t="s">
        <v>76</v>
      </c>
      <c r="K477">
        <v>25</v>
      </c>
      <c r="M477">
        <v>0.98</v>
      </c>
      <c r="S477">
        <v>2740</v>
      </c>
    </row>
    <row r="478" spans="1:20" x14ac:dyDescent="0.3">
      <c r="A478" t="s">
        <v>226</v>
      </c>
      <c r="C478" t="s">
        <v>75</v>
      </c>
      <c r="D478" t="s">
        <v>37</v>
      </c>
      <c r="S478">
        <v>705</v>
      </c>
      <c r="T478" t="s">
        <v>228</v>
      </c>
    </row>
    <row r="479" spans="1:20" x14ac:dyDescent="0.3">
      <c r="A479" t="s">
        <v>226</v>
      </c>
      <c r="B479" t="s">
        <v>230</v>
      </c>
      <c r="C479" t="s">
        <v>61</v>
      </c>
      <c r="D479" t="s">
        <v>62</v>
      </c>
      <c r="K479">
        <v>1</v>
      </c>
      <c r="S479">
        <v>705</v>
      </c>
    </row>
    <row r="480" spans="1:20" x14ac:dyDescent="0.3">
      <c r="A480" t="s">
        <v>226</v>
      </c>
      <c r="C480" t="s">
        <v>61</v>
      </c>
      <c r="D480" t="s">
        <v>37</v>
      </c>
      <c r="K480">
        <v>1</v>
      </c>
    </row>
    <row r="481" spans="1:18" x14ac:dyDescent="0.3">
      <c r="A481" t="s">
        <v>226</v>
      </c>
      <c r="C481" t="s">
        <v>98</v>
      </c>
      <c r="D481" t="s">
        <v>62</v>
      </c>
    </row>
    <row r="482" spans="1:18" x14ac:dyDescent="0.3">
      <c r="A482" t="s">
        <v>226</v>
      </c>
      <c r="C482" t="s">
        <v>229</v>
      </c>
      <c r="D482" t="s">
        <v>37</v>
      </c>
    </row>
    <row r="483" spans="1:18" x14ac:dyDescent="0.3">
      <c r="A483" t="s">
        <v>233</v>
      </c>
      <c r="C483" t="s">
        <v>38</v>
      </c>
      <c r="D483" t="s">
        <v>22</v>
      </c>
      <c r="E483" t="s">
        <v>23</v>
      </c>
      <c r="R483">
        <v>20</v>
      </c>
    </row>
    <row r="484" spans="1:18" x14ac:dyDescent="0.3">
      <c r="A484" t="s">
        <v>233</v>
      </c>
      <c r="C484" t="s">
        <v>38</v>
      </c>
      <c r="D484" t="s">
        <v>24</v>
      </c>
      <c r="E484" t="s">
        <v>23</v>
      </c>
    </row>
    <row r="485" spans="1:18" x14ac:dyDescent="0.3">
      <c r="A485" t="s">
        <v>233</v>
      </c>
      <c r="C485" t="s">
        <v>38</v>
      </c>
      <c r="D485" t="s">
        <v>25</v>
      </c>
      <c r="F485" t="s">
        <v>39</v>
      </c>
      <c r="G485">
        <v>20</v>
      </c>
      <c r="H485">
        <v>0.03</v>
      </c>
      <c r="R485">
        <v>9.1999999999999993</v>
      </c>
    </row>
    <row r="486" spans="1:18" x14ac:dyDescent="0.3">
      <c r="A486" t="s">
        <v>233</v>
      </c>
      <c r="C486" t="s">
        <v>38</v>
      </c>
      <c r="D486" t="s">
        <v>27</v>
      </c>
    </row>
    <row r="487" spans="1:18" x14ac:dyDescent="0.3">
      <c r="A487" t="s">
        <v>233</v>
      </c>
      <c r="C487" t="s">
        <v>38</v>
      </c>
      <c r="D487" t="s">
        <v>28</v>
      </c>
      <c r="E487" t="s">
        <v>23</v>
      </c>
    </row>
    <row r="488" spans="1:18" x14ac:dyDescent="0.3">
      <c r="A488" t="s">
        <v>233</v>
      </c>
      <c r="C488" t="s">
        <v>38</v>
      </c>
      <c r="D488" t="s">
        <v>30</v>
      </c>
      <c r="E488" t="s">
        <v>23</v>
      </c>
    </row>
    <row r="489" spans="1:18" x14ac:dyDescent="0.3">
      <c r="A489" t="s">
        <v>233</v>
      </c>
      <c r="C489" t="s">
        <v>38</v>
      </c>
      <c r="D489" t="s">
        <v>31</v>
      </c>
      <c r="E489" t="s">
        <v>23</v>
      </c>
    </row>
    <row r="490" spans="1:18" x14ac:dyDescent="0.3">
      <c r="A490" t="s">
        <v>233</v>
      </c>
      <c r="C490" t="s">
        <v>38</v>
      </c>
      <c r="D490" t="s">
        <v>33</v>
      </c>
      <c r="E490" t="s">
        <v>23</v>
      </c>
    </row>
    <row r="491" spans="1:18" x14ac:dyDescent="0.3">
      <c r="A491" t="s">
        <v>233</v>
      </c>
      <c r="C491" t="s">
        <v>38</v>
      </c>
      <c r="D491" t="s">
        <v>34</v>
      </c>
      <c r="E491" t="s">
        <v>23</v>
      </c>
    </row>
    <row r="492" spans="1:18" x14ac:dyDescent="0.3">
      <c r="A492" t="s">
        <v>233</v>
      </c>
      <c r="C492" t="s">
        <v>38</v>
      </c>
      <c r="D492" t="s">
        <v>35</v>
      </c>
      <c r="E492" t="s">
        <v>23</v>
      </c>
    </row>
    <row r="493" spans="1:18" x14ac:dyDescent="0.3">
      <c r="A493" t="s">
        <v>233</v>
      </c>
      <c r="C493" t="s">
        <v>38</v>
      </c>
      <c r="D493" t="s">
        <v>37</v>
      </c>
      <c r="R493">
        <v>302.42</v>
      </c>
    </row>
    <row r="494" spans="1:18" x14ac:dyDescent="0.3">
      <c r="A494" t="s">
        <v>233</v>
      </c>
      <c r="B494" t="s">
        <v>234</v>
      </c>
      <c r="C494" t="s">
        <v>42</v>
      </c>
      <c r="D494" t="s">
        <v>25</v>
      </c>
      <c r="F494" t="s">
        <v>39</v>
      </c>
      <c r="G494">
        <v>30</v>
      </c>
      <c r="H494">
        <v>3.5999999999999997E-2</v>
      </c>
      <c r="R494">
        <v>77.3</v>
      </c>
    </row>
    <row r="495" spans="1:18" x14ac:dyDescent="0.3">
      <c r="A495" t="s">
        <v>233</v>
      </c>
      <c r="C495" t="s">
        <v>42</v>
      </c>
      <c r="D495" t="s">
        <v>37</v>
      </c>
      <c r="R495">
        <f>SUM(R494:R494)</f>
        <v>77.3</v>
      </c>
    </row>
    <row r="496" spans="1:18" x14ac:dyDescent="0.3">
      <c r="A496" t="s">
        <v>233</v>
      </c>
      <c r="C496" t="s">
        <v>208</v>
      </c>
      <c r="D496" t="s">
        <v>51</v>
      </c>
      <c r="R496">
        <v>20</v>
      </c>
    </row>
    <row r="497" spans="1:19" x14ac:dyDescent="0.3">
      <c r="A497" t="s">
        <v>233</v>
      </c>
      <c r="B497" t="s">
        <v>235</v>
      </c>
      <c r="C497" t="s">
        <v>208</v>
      </c>
      <c r="D497" t="s">
        <v>25</v>
      </c>
      <c r="F497" t="s">
        <v>103</v>
      </c>
      <c r="G497">
        <v>25</v>
      </c>
      <c r="H497">
        <v>3.4000000000000002E-2</v>
      </c>
      <c r="R497">
        <v>27.77</v>
      </c>
    </row>
    <row r="498" spans="1:19" x14ac:dyDescent="0.3">
      <c r="A498" t="s">
        <v>233</v>
      </c>
      <c r="C498" t="s">
        <v>208</v>
      </c>
      <c r="D498" t="s">
        <v>52</v>
      </c>
      <c r="R498">
        <v>9.6</v>
      </c>
    </row>
    <row r="499" spans="1:19" x14ac:dyDescent="0.3">
      <c r="A499" t="s">
        <v>233</v>
      </c>
      <c r="C499" t="s">
        <v>208</v>
      </c>
      <c r="D499" t="s">
        <v>34</v>
      </c>
      <c r="R499">
        <v>7.6</v>
      </c>
    </row>
    <row r="500" spans="1:19" x14ac:dyDescent="0.3">
      <c r="A500" t="s">
        <v>233</v>
      </c>
      <c r="B500" t="s">
        <v>236</v>
      </c>
      <c r="C500" t="s">
        <v>208</v>
      </c>
      <c r="D500" t="s">
        <v>37</v>
      </c>
      <c r="R500">
        <v>211</v>
      </c>
    </row>
    <row r="501" spans="1:19" x14ac:dyDescent="0.3">
      <c r="A501" t="s">
        <v>233</v>
      </c>
      <c r="B501" t="s">
        <v>237</v>
      </c>
      <c r="C501" t="s">
        <v>54</v>
      </c>
      <c r="D501" t="s">
        <v>55</v>
      </c>
      <c r="F501" t="s">
        <v>238</v>
      </c>
      <c r="I501">
        <v>0.8</v>
      </c>
      <c r="R501">
        <v>801</v>
      </c>
    </row>
    <row r="502" spans="1:19" x14ac:dyDescent="0.3">
      <c r="A502" t="s">
        <v>233</v>
      </c>
      <c r="C502" t="s">
        <v>54</v>
      </c>
      <c r="D502" t="s">
        <v>56</v>
      </c>
    </row>
    <row r="503" spans="1:19" x14ac:dyDescent="0.3">
      <c r="A503" t="s">
        <v>233</v>
      </c>
      <c r="C503" t="s">
        <v>54</v>
      </c>
      <c r="D503" t="s">
        <v>37</v>
      </c>
      <c r="R503">
        <f>SUM(R501:R502)</f>
        <v>801</v>
      </c>
    </row>
    <row r="504" spans="1:19" x14ac:dyDescent="0.3">
      <c r="A504" t="s">
        <v>233</v>
      </c>
      <c r="B504" t="s">
        <v>239</v>
      </c>
      <c r="C504" t="s">
        <v>57</v>
      </c>
      <c r="D504" t="s">
        <v>58</v>
      </c>
      <c r="J504">
        <v>4.0999999999999996</v>
      </c>
      <c r="K504">
        <v>13.5</v>
      </c>
      <c r="S504">
        <v>13600</v>
      </c>
    </row>
    <row r="505" spans="1:19" x14ac:dyDescent="0.3">
      <c r="A505" t="s">
        <v>233</v>
      </c>
      <c r="C505" t="s">
        <v>57</v>
      </c>
      <c r="D505" t="s">
        <v>59</v>
      </c>
      <c r="S505">
        <v>4920</v>
      </c>
    </row>
    <row r="506" spans="1:19" x14ac:dyDescent="0.3">
      <c r="A506" t="s">
        <v>233</v>
      </c>
      <c r="C506" t="s">
        <v>57</v>
      </c>
      <c r="D506" t="s">
        <v>37</v>
      </c>
      <c r="S506">
        <f>SUM(S504:S505)</f>
        <v>18520</v>
      </c>
    </row>
    <row r="507" spans="1:19" x14ac:dyDescent="0.3">
      <c r="A507" t="s">
        <v>233</v>
      </c>
      <c r="B507" t="s">
        <v>237</v>
      </c>
      <c r="C507" t="s">
        <v>75</v>
      </c>
      <c r="D507" t="s">
        <v>76</v>
      </c>
      <c r="K507">
        <v>16</v>
      </c>
      <c r="M507">
        <v>0.98</v>
      </c>
      <c r="S507">
        <v>8003.13</v>
      </c>
    </row>
    <row r="508" spans="1:19" x14ac:dyDescent="0.3">
      <c r="A508" t="s">
        <v>233</v>
      </c>
      <c r="B508" s="2"/>
      <c r="C508" t="s">
        <v>75</v>
      </c>
      <c r="D508" t="s">
        <v>37</v>
      </c>
      <c r="S508">
        <f>SUM(S507)</f>
        <v>8003.13</v>
      </c>
    </row>
    <row r="509" spans="1:19" x14ac:dyDescent="0.3">
      <c r="A509" t="s">
        <v>233</v>
      </c>
      <c r="B509" t="s">
        <v>237</v>
      </c>
      <c r="C509" t="s">
        <v>61</v>
      </c>
      <c r="D509" t="s">
        <v>62</v>
      </c>
      <c r="K509">
        <v>1.2</v>
      </c>
      <c r="S509">
        <v>5512.77</v>
      </c>
    </row>
    <row r="510" spans="1:19" x14ac:dyDescent="0.3">
      <c r="A510" t="s">
        <v>233</v>
      </c>
      <c r="C510" t="s">
        <v>61</v>
      </c>
      <c r="D510" t="s">
        <v>37</v>
      </c>
      <c r="S510">
        <f>SUM(S509)</f>
        <v>5512.77</v>
      </c>
    </row>
    <row r="511" spans="1:19" x14ac:dyDescent="0.3">
      <c r="A511" t="s">
        <v>233</v>
      </c>
      <c r="B511" t="s">
        <v>237</v>
      </c>
      <c r="C511" t="s">
        <v>63</v>
      </c>
      <c r="D511" t="s">
        <v>62</v>
      </c>
      <c r="N511">
        <v>2</v>
      </c>
      <c r="P511">
        <v>200</v>
      </c>
      <c r="S511">
        <v>7955.94</v>
      </c>
    </row>
    <row r="512" spans="1:19" x14ac:dyDescent="0.3">
      <c r="A512" t="s">
        <v>233</v>
      </c>
      <c r="C512" t="s">
        <v>63</v>
      </c>
      <c r="D512" t="s">
        <v>37</v>
      </c>
      <c r="S512">
        <f>SUM(S511)</f>
        <v>7955.94</v>
      </c>
    </row>
    <row r="513" spans="1:18" x14ac:dyDescent="0.3">
      <c r="A513" t="s">
        <v>240</v>
      </c>
      <c r="C513" t="s">
        <v>38</v>
      </c>
      <c r="D513" t="s">
        <v>22</v>
      </c>
      <c r="E513" t="s">
        <v>23</v>
      </c>
      <c r="R513">
        <v>37</v>
      </c>
    </row>
    <row r="514" spans="1:18" x14ac:dyDescent="0.3">
      <c r="A514" t="s">
        <v>240</v>
      </c>
      <c r="C514" t="s">
        <v>21</v>
      </c>
      <c r="D514" t="s">
        <v>24</v>
      </c>
      <c r="E514" t="s">
        <v>23</v>
      </c>
      <c r="R514">
        <v>1.86</v>
      </c>
    </row>
    <row r="515" spans="1:18" x14ac:dyDescent="0.3">
      <c r="A515" t="s">
        <v>240</v>
      </c>
      <c r="C515" t="s">
        <v>21</v>
      </c>
      <c r="D515" t="s">
        <v>25</v>
      </c>
      <c r="F515" t="s">
        <v>39</v>
      </c>
      <c r="G515">
        <v>20</v>
      </c>
      <c r="H515">
        <v>0.03</v>
      </c>
      <c r="R515">
        <v>14.21</v>
      </c>
    </row>
    <row r="516" spans="1:18" x14ac:dyDescent="0.3">
      <c r="A516" t="s">
        <v>240</v>
      </c>
      <c r="C516" t="s">
        <v>21</v>
      </c>
      <c r="D516" t="s">
        <v>27</v>
      </c>
    </row>
    <row r="517" spans="1:18" x14ac:dyDescent="0.3">
      <c r="A517" t="s">
        <v>240</v>
      </c>
      <c r="C517" t="s">
        <v>21</v>
      </c>
      <c r="D517" t="s">
        <v>28</v>
      </c>
      <c r="E517" t="s">
        <v>23</v>
      </c>
    </row>
    <row r="518" spans="1:18" x14ac:dyDescent="0.3">
      <c r="A518" t="s">
        <v>240</v>
      </c>
      <c r="C518" t="s">
        <v>21</v>
      </c>
      <c r="D518" t="s">
        <v>30</v>
      </c>
      <c r="E518" t="s">
        <v>23</v>
      </c>
      <c r="R518">
        <v>1.1599999999999999</v>
      </c>
    </row>
    <row r="519" spans="1:18" x14ac:dyDescent="0.3">
      <c r="A519" t="s">
        <v>240</v>
      </c>
      <c r="C519" t="s">
        <v>21</v>
      </c>
      <c r="D519" t="s">
        <v>31</v>
      </c>
      <c r="E519" t="s">
        <v>23</v>
      </c>
    </row>
    <row r="520" spans="1:18" x14ac:dyDescent="0.3">
      <c r="A520" t="s">
        <v>240</v>
      </c>
      <c r="C520" t="s">
        <v>21</v>
      </c>
      <c r="D520" t="s">
        <v>33</v>
      </c>
      <c r="E520" t="s">
        <v>23</v>
      </c>
    </row>
    <row r="521" spans="1:18" x14ac:dyDescent="0.3">
      <c r="A521" t="s">
        <v>240</v>
      </c>
      <c r="C521" t="s">
        <v>21</v>
      </c>
      <c r="D521" t="s">
        <v>34</v>
      </c>
      <c r="E521" t="s">
        <v>23</v>
      </c>
    </row>
    <row r="522" spans="1:18" x14ac:dyDescent="0.3">
      <c r="A522" t="s">
        <v>240</v>
      </c>
      <c r="C522" t="s">
        <v>21</v>
      </c>
      <c r="D522" t="s">
        <v>35</v>
      </c>
      <c r="E522" t="s">
        <v>23</v>
      </c>
      <c r="R522">
        <v>6.5</v>
      </c>
    </row>
    <row r="523" spans="1:18" x14ac:dyDescent="0.3">
      <c r="A523" t="s">
        <v>240</v>
      </c>
      <c r="B523" t="s">
        <v>241</v>
      </c>
      <c r="C523" t="s">
        <v>21</v>
      </c>
      <c r="D523" t="s">
        <v>37</v>
      </c>
      <c r="R523">
        <v>77.31</v>
      </c>
    </row>
    <row r="524" spans="1:18" x14ac:dyDescent="0.3">
      <c r="A524" t="s">
        <v>240</v>
      </c>
      <c r="B524" t="s">
        <v>242</v>
      </c>
      <c r="C524" t="s">
        <v>42</v>
      </c>
      <c r="D524" t="s">
        <v>25</v>
      </c>
      <c r="R524">
        <v>27.6</v>
      </c>
    </row>
    <row r="525" spans="1:18" x14ac:dyDescent="0.3">
      <c r="A525" t="s">
        <v>240</v>
      </c>
      <c r="C525" t="s">
        <v>42</v>
      </c>
      <c r="D525" t="s">
        <v>37</v>
      </c>
      <c r="R525">
        <f>SUM(R524:R524)</f>
        <v>27.6</v>
      </c>
    </row>
    <row r="526" spans="1:18" x14ac:dyDescent="0.3">
      <c r="A526" t="s">
        <v>240</v>
      </c>
      <c r="B526" t="s">
        <v>243</v>
      </c>
      <c r="C526" t="s">
        <v>208</v>
      </c>
      <c r="D526" t="s">
        <v>51</v>
      </c>
      <c r="R526">
        <v>9.5</v>
      </c>
    </row>
    <row r="527" spans="1:18" x14ac:dyDescent="0.3">
      <c r="A527" t="s">
        <v>240</v>
      </c>
      <c r="C527" t="s">
        <v>208</v>
      </c>
      <c r="D527" t="s">
        <v>25</v>
      </c>
      <c r="F527" t="s">
        <v>103</v>
      </c>
      <c r="G527">
        <v>10</v>
      </c>
      <c r="H527">
        <v>3.5000000000000003E-2</v>
      </c>
      <c r="R527">
        <v>25</v>
      </c>
    </row>
    <row r="528" spans="1:18" x14ac:dyDescent="0.3">
      <c r="A528" t="s">
        <v>240</v>
      </c>
      <c r="C528" t="s">
        <v>208</v>
      </c>
      <c r="D528" t="s">
        <v>52</v>
      </c>
    </row>
    <row r="529" spans="1:19" x14ac:dyDescent="0.3">
      <c r="A529" t="s">
        <v>240</v>
      </c>
      <c r="C529" t="s">
        <v>208</v>
      </c>
      <c r="D529" t="s">
        <v>34</v>
      </c>
      <c r="R529">
        <v>9.5</v>
      </c>
    </row>
    <row r="530" spans="1:19" x14ac:dyDescent="0.3">
      <c r="A530" t="s">
        <v>240</v>
      </c>
      <c r="C530" t="s">
        <v>208</v>
      </c>
      <c r="D530" t="s">
        <v>37</v>
      </c>
      <c r="R530">
        <f>SUM(R526:R529)</f>
        <v>44</v>
      </c>
    </row>
    <row r="531" spans="1:19" x14ac:dyDescent="0.3">
      <c r="A531" t="s">
        <v>240</v>
      </c>
      <c r="C531" t="s">
        <v>54</v>
      </c>
      <c r="D531" t="s">
        <v>55</v>
      </c>
      <c r="F531" t="s">
        <v>238</v>
      </c>
      <c r="I531">
        <v>0.8</v>
      </c>
      <c r="R531">
        <v>801</v>
      </c>
    </row>
    <row r="532" spans="1:19" x14ac:dyDescent="0.3">
      <c r="A532" t="s">
        <v>240</v>
      </c>
      <c r="C532" t="s">
        <v>54</v>
      </c>
      <c r="D532" t="s">
        <v>56</v>
      </c>
    </row>
    <row r="533" spans="1:19" x14ac:dyDescent="0.3">
      <c r="A533" t="s">
        <v>240</v>
      </c>
      <c r="B533" t="s">
        <v>242</v>
      </c>
      <c r="C533" t="s">
        <v>54</v>
      </c>
      <c r="D533" t="s">
        <v>37</v>
      </c>
      <c r="R533">
        <v>305</v>
      </c>
    </row>
    <row r="534" spans="1:19" x14ac:dyDescent="0.3">
      <c r="A534" t="s">
        <v>240</v>
      </c>
      <c r="C534" t="s">
        <v>57</v>
      </c>
      <c r="D534" t="s">
        <v>58</v>
      </c>
      <c r="S534">
        <v>1092.5</v>
      </c>
    </row>
    <row r="535" spans="1:19" x14ac:dyDescent="0.3">
      <c r="A535" t="s">
        <v>240</v>
      </c>
      <c r="C535" t="s">
        <v>57</v>
      </c>
      <c r="D535" t="s">
        <v>59</v>
      </c>
    </row>
    <row r="536" spans="1:19" x14ac:dyDescent="0.3">
      <c r="A536" t="s">
        <v>240</v>
      </c>
      <c r="B536" t="s">
        <v>242</v>
      </c>
      <c r="C536" t="s">
        <v>57</v>
      </c>
      <c r="D536" t="s">
        <v>37</v>
      </c>
      <c r="S536">
        <f>SUM(S534:S535)</f>
        <v>1092.5</v>
      </c>
    </row>
    <row r="537" spans="1:19" x14ac:dyDescent="0.3">
      <c r="A537" t="s">
        <v>240</v>
      </c>
      <c r="C537" t="s">
        <v>75</v>
      </c>
      <c r="D537" t="s">
        <v>76</v>
      </c>
      <c r="S537">
        <v>1725</v>
      </c>
    </row>
    <row r="538" spans="1:19" x14ac:dyDescent="0.3">
      <c r="A538" t="s">
        <v>240</v>
      </c>
      <c r="B538" t="s">
        <v>242</v>
      </c>
      <c r="C538" t="s">
        <v>75</v>
      </c>
      <c r="D538" t="s">
        <v>37</v>
      </c>
      <c r="S538">
        <f>SUM(S537)</f>
        <v>1725</v>
      </c>
    </row>
    <row r="539" spans="1:19" x14ac:dyDescent="0.3">
      <c r="A539" t="s">
        <v>240</v>
      </c>
      <c r="C539" t="s">
        <v>61</v>
      </c>
      <c r="D539" t="s">
        <v>62</v>
      </c>
      <c r="S539">
        <v>954.5</v>
      </c>
    </row>
    <row r="540" spans="1:19" x14ac:dyDescent="0.3">
      <c r="A540" t="s">
        <v>240</v>
      </c>
      <c r="B540" t="s">
        <v>242</v>
      </c>
      <c r="C540" t="s">
        <v>61</v>
      </c>
      <c r="D540" t="s">
        <v>37</v>
      </c>
      <c r="S540">
        <f>SUM(S539)</f>
        <v>954.5</v>
      </c>
    </row>
    <row r="541" spans="1:19" x14ac:dyDescent="0.3">
      <c r="A541" t="s">
        <v>240</v>
      </c>
      <c r="C541" t="s">
        <v>63</v>
      </c>
      <c r="D541" t="s">
        <v>62</v>
      </c>
      <c r="N541">
        <v>2</v>
      </c>
      <c r="P541">
        <v>200</v>
      </c>
      <c r="S541">
        <v>770.5</v>
      </c>
    </row>
    <row r="542" spans="1:19" x14ac:dyDescent="0.3">
      <c r="A542" t="s">
        <v>240</v>
      </c>
      <c r="B542" t="s">
        <v>242</v>
      </c>
      <c r="C542" t="s">
        <v>63</v>
      </c>
      <c r="D542" t="s">
        <v>37</v>
      </c>
      <c r="S542">
        <f>SUM(S541)</f>
        <v>770.5</v>
      </c>
    </row>
  </sheetData>
  <phoneticPr fontId="1" type="noConversion"/>
  <pageMargins left="0.7" right="0.7" top="0.78740157499999996" bottom="0.78740157499999996" header="0.3" footer="0.3"/>
  <ignoredErrors>
    <ignoredError sqref="R95" formulaRange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28578a-2002-4229-896d-107de2893747">
      <Terms xmlns="http://schemas.microsoft.com/office/infopath/2007/PartnerControls"/>
    </lcf76f155ced4ddcb4097134ff3c332f>
    <TaxCatchAll xmlns="4b505d4c-0df9-4384-9c18-4f3216bd7e6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39AA1707BB164D924C88A8652520F8" ma:contentTypeVersion="12" ma:contentTypeDescription="Create a new document." ma:contentTypeScope="" ma:versionID="7dbee148d642387d09fe2cf30f714c1b">
  <xsd:schema xmlns:xsd="http://www.w3.org/2001/XMLSchema" xmlns:xs="http://www.w3.org/2001/XMLSchema" xmlns:p="http://schemas.microsoft.com/office/2006/metadata/properties" xmlns:ns2="4828578a-2002-4229-896d-107de2893747" xmlns:ns3="4b505d4c-0df9-4384-9c18-4f3216bd7e63" targetNamespace="http://schemas.microsoft.com/office/2006/metadata/properties" ma:root="true" ma:fieldsID="1a95fa0b16a566063554c5d763eeccb8" ns2:_="" ns3:_="">
    <xsd:import namespace="4828578a-2002-4229-896d-107de2893747"/>
    <xsd:import namespace="4b505d4c-0df9-4384-9c18-4f3216bd7e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8578a-2002-4229-896d-107de28937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edd1c77-ecac-4adc-8928-a4b79cad4f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505d4c-0df9-4384-9c18-4f3216bd7e6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e81c172-582f-4d1a-9621-66d82fb94d1b}" ma:internalName="TaxCatchAll" ma:showField="CatchAllData" ma:web="4b505d4c-0df9-4384-9c18-4f3216bd7e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52C9B0-8B69-4A73-B489-1B608ACC38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DB5E63-9238-4046-8C5F-A05900351E86}">
  <ds:schemaRefs>
    <ds:schemaRef ds:uri="http://schemas.microsoft.com/office/infopath/2007/PartnerControls"/>
    <ds:schemaRef ds:uri="4b505d4c-0df9-4384-9c18-4f3216bd7e63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4828578a-2002-4229-896d-107de2893747"/>
  </ds:schemaRefs>
</ds:datastoreItem>
</file>

<file path=customXml/itemProps3.xml><?xml version="1.0" encoding="utf-8"?>
<ds:datastoreItem xmlns:ds="http://schemas.openxmlformats.org/officeDocument/2006/customXml" ds:itemID="{9B4967DE-B625-44A7-B19C-B545413762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28578a-2002-4229-896d-107de2893747"/>
    <ds:schemaRef ds:uri="4b505d4c-0df9-4384-9c18-4f3216bd7e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Diez, Nikolaus Heiner</dc:creator>
  <cp:keywords/>
  <dc:description/>
  <cp:lastModifiedBy>Libardoni Giovanni</cp:lastModifiedBy>
  <cp:revision/>
  <dcterms:created xsi:type="dcterms:W3CDTF">2025-05-23T08:31:56Z</dcterms:created>
  <dcterms:modified xsi:type="dcterms:W3CDTF">2025-08-04T12:24:22Z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0x010100D739AA1707BB164D924C88A8652520F8</vt:lpwstr>
  </property>
  <property fmtid="{D5CDD505-2E9C-101B-9397-08002B2CF9AE}" pid="3" name="MediaServiceImageTags">
    <vt:lpwstr/>
  </property>
</Properties>
</file>