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23"/>
  <sheetViews>
    <sheetView workbookViewId="0">
      <selection activeCell="A1" sqref="A1"/>
    </sheetView>
  </sheetViews>
  <sheetFormatPr baseColWidth="8" defaultRowHeight="15"/>
  <sheetData>
    <row r="1">
      <c r="A1" s="1" t="inlineStr">
        <is>
          <t>Profile URL</t>
        </is>
      </c>
      <c r="B1" s="1" t="inlineStr">
        <is>
          <t>Title</t>
        </is>
      </c>
      <c r="C1" s="1" t="inlineStr">
        <is>
          <t>Price</t>
        </is>
      </c>
      <c r="D1" s="1" t="inlineStr">
        <is>
          <t>Date</t>
        </is>
      </c>
      <c r="E1" s="1" t="inlineStr">
        <is>
          <t>Name</t>
        </is>
      </c>
      <c r="F1" s="1" t="inlineStr">
        <is>
          <t>Area</t>
        </is>
      </c>
      <c r="G1" s="1" t="inlineStr">
        <is>
          <t>Description</t>
        </is>
      </c>
      <c r="H1" s="1" t="inlineStr">
        <is>
          <t>Post URL</t>
        </is>
      </c>
    </row>
    <row r="2">
      <c r="A2">
        <f>HYPERLINK("https://web.facebook.com/amy.hindi", "View Profile")</f>
        <v/>
      </c>
      <c r="B2" t="inlineStr">
        <is>
          <t>1 Bed 1 Bath Apartment</t>
        </is>
      </c>
      <c r="C2" t="inlineStr">
        <is>
          <t>$1,100</t>
        </is>
      </c>
      <c r="D2" t="inlineStr">
        <is>
          <t>1 hr</t>
        </is>
      </c>
      <c r="E2" t="inlineStr">
        <is>
          <t>Amyella Hindi</t>
        </is>
      </c>
      <c r="F2" t="inlineStr">
        <is>
          <t>East Haven, CT</t>
        </is>
      </c>
      <c r="G2" t="inlineStr">
        <is>
          <t>PLEASE MESSAGE ME YOUR NUMBER &amp; I WILL CONTACT YOU Newly Remodeled 1 Bedroom Apartment by the Beach - First Floor ** Hardwood Floor
** Spacious Kitchen
** Off Street Parking
** Laundry Room Onsite
** Walking Distance to the Beach
** The apartment is ALL ELECTRIC Please Call Amy at 203 508 2020 Requirements:
Proof of Monthly Income of x 2.5 the Rent
2 Months Security Deposit &amp; First Month Rent
No Past Eviction Cat - $200 One Time Pet Fee
Sorry, We Do Not Accept Dogs</t>
        </is>
      </c>
      <c r="H2">
        <f>HYPERLINK("https://web.facebook.com/groups/1483912085183985/permalink/2690881301153718/", "View Post")</f>
        <v/>
      </c>
    </row>
    <row r="3">
      <c r="A3">
        <f>HYPERLINK("https://web.facebook.com/daniel.jianyu.wu", "View Profile")</f>
        <v/>
      </c>
      <c r="B3" t="inlineStr">
        <is>
          <t>One bedroom+ one private bathroom in a 2B2B apt is open for subleasing</t>
        </is>
      </c>
      <c r="C3" t="inlineStr">
        <is>
          <t>$1,120</t>
        </is>
      </c>
      <c r="D3" t="inlineStr">
        <is>
          <t>December 17</t>
        </is>
      </c>
      <c r="E3" t="inlineStr">
        <is>
          <t>Jianyu Daniel Wu</t>
        </is>
      </c>
      <c r="F3" t="inlineStr">
        <is>
          <t>Downtown New Haven</t>
        </is>
      </c>
      <c r="G3" t="inlineStr">
        <is>
          <t>One bedroom + one private bathroom in a 2B/2B apartment available for sublet from January to July 2021. Start day is flexible and happy to renew the lease. Apartment location is 111 Park St, Madison Tower. Room comes fully furnished (queen bed, desk, closet), with private bathroom, shared kitchen (with equipment), living room, and balcony. The house is sunny and large, windows on all sides of the house. Laundry room in the basement.
It is located near the campus (especially Art/Architecture/...</t>
        </is>
      </c>
      <c r="H3">
        <f>HYPERLINK("https://web.facebook.com/groups/1483912085183985/permalink/2690881301153718/", "View Post")</f>
        <v/>
      </c>
    </row>
    <row r="4">
      <c r="A4">
        <f>HYPERLINK("https://web.facebook.com/amy.hindi", "View Profile")</f>
        <v/>
      </c>
      <c r="B4" t="inlineStr">
        <is>
          <t>4 Beds 2 Baths Apartment</t>
        </is>
      </c>
      <c r="C4" t="inlineStr">
        <is>
          <t>$1,500</t>
        </is>
      </c>
      <c r="D4" t="inlineStr">
        <is>
          <t>December 17</t>
        </is>
      </c>
      <c r="E4" t="inlineStr">
        <is>
          <t>Amyella Hindi</t>
        </is>
      </c>
      <c r="F4" t="inlineStr">
        <is>
          <t>New Haven, CT</t>
        </is>
      </c>
      <c r="G4" t="inlineStr">
        <is>
          <t>PLEASE MESSAGE ME YOUR NUMBER &amp; I WILL CALL YOU 4 Bedroom Duplex Apartment - Second Floor &amp; Third Floor Address: 249 Munson Street ** 2 Full Bath
** Hardwood Floor
** Tiled Bath
** Tiled Kitchen
** Washer &amp; Dryer Hookups
** Shared Backyard
** Minutes from SCSU (Southern CT State University) VIRTUAL OR IN PERSON TOUR Please Call Amy (203) 508-2020 Pet Policy:
Cat - $200 One Time Pet Fee
Sorry, We Do Not Accept Dogs</t>
        </is>
      </c>
      <c r="H4">
        <f>HYPERLINK("https://web.facebook.com/groups/1483912085183985/permalink/2690881301153718/", "View Post")</f>
        <v/>
      </c>
    </row>
    <row r="5">
      <c r="A5">
        <f>HYPERLINK("https://web.facebook.com/bryanakam", "View Profile")</f>
        <v/>
      </c>
      <c r="B5" t="inlineStr">
        <is>
          <t>Newly Renovated 2-Bedroom Apt in Prime East Rock Available for Spring Semester!</t>
        </is>
      </c>
      <c r="C5" t="inlineStr">
        <is>
          <t>$1,550</t>
        </is>
      </c>
      <c r="D5" t="inlineStr">
        <is>
          <t>December 16</t>
        </is>
      </c>
      <c r="E5" t="inlineStr">
        <is>
          <t>Bryan Kam</t>
        </is>
      </c>
      <c r="F5" t="inlineStr">
        <is>
          <t>Downtown New Haven</t>
        </is>
      </c>
      <c r="G5" t="inlineStr">
        <is>
          <t>Newly Renovated 2-Bedroom Apt in Prime East Rock Available for Spring Semester! Brand new apartment and amazing prime East Rock location on corner of Clark St and Pleasant St! Steps to the heart of Yale’s campus, Yale School of Management, and also conveniently located to the many eateries, shops and parks that only East Rock can offer! Located on the Yale shuttle bus line. This apartment was just renovated and features granite countertops, stainless steel appliances, tiled bathroom, gleaming...</t>
        </is>
      </c>
      <c r="H5">
        <f>HYPERLINK("https://web.facebook.com/groups/1483912085183985/permalink/2689046098003905/", "View Post")</f>
        <v/>
      </c>
    </row>
    <row r="6">
      <c r="A6">
        <f>HYPERLINK("https://web.facebook.com/DannyCichocki", "View Profile")</f>
        <v/>
      </c>
      <c r="B6" t="inlineStr">
        <is>
          <t>Large Room Available Starting January 1st 2021</t>
        </is>
      </c>
      <c r="C6" t="inlineStr">
        <is>
          <t>$650</t>
        </is>
      </c>
      <c r="D6" t="inlineStr">
        <is>
          <t>December 13</t>
        </is>
      </c>
      <c r="E6" t="inlineStr">
        <is>
          <t>Daniel Cichocki</t>
        </is>
      </c>
      <c r="F6" t="inlineStr">
        <is>
          <t>Downtown New Haven</t>
        </is>
      </c>
      <c r="G6" t="inlineStr">
        <is>
          <t>Large Room Available Starting January 1 2021 in a 5 bedroom 2 bathroom house all other tenants are Yale affiliates or young professionals. The house is right close to Stop and Shop and a convenient 5 min walk to the Yale Gym and Broadway shopping area; 10-15 min walk to New haven Downtown area with all the restaurants very close. The living room and kitchen are very large, with new kitchen, washer and dryer appliances available. The landlord is just down the street, and he is very responsive to...</t>
        </is>
      </c>
      <c r="H6">
        <f>HYPERLINK("https://web.facebook.com/groups/1483912085183985/permalink/2689046098003905/", "View Post")</f>
        <v/>
      </c>
    </row>
    <row r="7">
      <c r="A7">
        <f>HYPERLINK("https://web.facebook.com/laura.scarinci.526", "View Profile")</f>
        <v/>
      </c>
      <c r="B7" t="inlineStr">
        <is>
          <t>Colorful Furnished 1BR Apartment (Elm and Park)</t>
        </is>
      </c>
      <c r="C7" t="inlineStr">
        <is>
          <t>€1,350</t>
        </is>
      </c>
      <c r="D7" t="inlineStr">
        <is>
          <t>December 9</t>
        </is>
      </c>
      <c r="E7" t="inlineStr">
        <is>
          <t>Laura Scarinci</t>
        </is>
      </c>
      <c r="F7" t="inlineStr">
        <is>
          <t>Downtown New Haven</t>
        </is>
      </c>
      <c r="G7" t="inlineStr">
        <is>
          <t>Hi everyone.
I am subletting starting January 15-August 31 (start date flexible, can be earlier) my adorable 1BR apartment, located in the heart of the Broadway Shopping District, above the popular Ivy Wok and Tomatillo dining spots and within walking distance of other eateries and great shopping options and very close to campus. The apartment is fully furnished and nicely decorated. It features an amazing view of the square, spacious rooms, tons of light, hardwood floors, fully equipped...</t>
        </is>
      </c>
      <c r="H7">
        <f>HYPERLINK("https://web.facebook.com/groups/1483912085183985/permalink/2689046098003905/", "View Post")</f>
        <v/>
      </c>
    </row>
    <row r="8">
      <c r="A8">
        <f>HYPERLINK("https://web.facebook.com/eugene.kwon.3238", "View Profile")</f>
        <v/>
      </c>
      <c r="B8" t="inlineStr">
        <is>
          <t>APT Available (1 Room)</t>
        </is>
      </c>
      <c r="C8" t="inlineStr">
        <is>
          <t>₩700</t>
        </is>
      </c>
      <c r="D8" t="inlineStr">
        <is>
          <t>December 12</t>
        </is>
      </c>
      <c r="E8" t="inlineStr">
        <is>
          <t>Eugene Kwon</t>
        </is>
      </c>
      <c r="F8" t="inlineStr">
        <is>
          <t>Downtown New Haven</t>
        </is>
      </c>
      <c r="G8" t="inlineStr">
        <is>
          <t>Only female Yale or university affiliates (exchange, post-doc, etc) accepted. Date:
From Jan 1 to June 30 or desired date (dates are flexible) Location: Nearby Hooker Middle School Utilities and electricity included. You have to pay for internet and gas (not included in the rent). This is probably one of the cleanest apartments in New Haven. It's very minimum overall, but if you're looking for a quiet living space for work look no further. You will be sharing the apt with a responsible female...</t>
        </is>
      </c>
      <c r="H8">
        <f>HYPERLINK("https://web.facebook.com/groups/1483912085183985/permalink/2689046098003905/", "View Post")</f>
        <v/>
      </c>
    </row>
    <row r="9">
      <c r="A9">
        <f>HYPERLINK("https://web.facebook.com/jake.white.77", "View Profile")</f>
        <v/>
      </c>
      <c r="B9" t="inlineStr">
        <is>
          <t>Lovely 2-bdrm apt in East Rock, off-street parking, near S.O.M., Science Hill</t>
        </is>
      </c>
      <c r="C9" t="inlineStr">
        <is>
          <t>$1,650</t>
        </is>
      </c>
      <c r="D9" t="inlineStr">
        <is>
          <t>December 13</t>
        </is>
      </c>
      <c r="E9" t="inlineStr">
        <is>
          <t>Jake White</t>
        </is>
      </c>
      <c r="F9" t="inlineStr">
        <is>
          <t>Downtown New Haven</t>
        </is>
      </c>
      <c r="G9" t="inlineStr">
        <is>
          <t>https://newhaven.craigslist.org/apa/d/new-haven-lovely-bdrm-apt-in-east-rock/7229518991.html</t>
        </is>
      </c>
      <c r="H9">
        <f>HYPERLINK("https://web.facebook.com/groups/1483912085183985/permalink/2689046098003905/", "View Post")</f>
        <v/>
      </c>
    </row>
    <row r="10">
      <c r="A10">
        <f>HYPERLINK("https://web.facebook.com/laura.scarinci.526", "View Profile")</f>
        <v/>
      </c>
      <c r="B10" t="inlineStr">
        <is>
          <t>Colorful Furnished 1BR Apartment</t>
        </is>
      </c>
      <c r="C10" t="inlineStr">
        <is>
          <t>€1,270</t>
        </is>
      </c>
      <c r="D10" t="inlineStr">
        <is>
          <t>December 14</t>
        </is>
      </c>
      <c r="E10" t="inlineStr">
        <is>
          <t>Laura Scarinci</t>
        </is>
      </c>
      <c r="F10" t="inlineStr">
        <is>
          <t>Downtown New Haven</t>
        </is>
      </c>
      <c r="G10" t="inlineStr">
        <is>
          <t>Hi everyone.
I am subletting starting now until August 31 my adorable 1BR apartment, located in the heart of the Broadway Shopping District, above the popular Ivy Wok and Tomatillo dining spots and within walking distance of other eateries and great shopping options and very close to campus. The apartment is fully furnished and nicely decorated. It features an amazing view of the square, spacious rooms, tons of light, hardwood floors, fully equipped kitchen. It is a Yale property so you need to...</t>
        </is>
      </c>
      <c r="H10">
        <f>HYPERLINK("https://web.facebook.com/groups/1483912085183985/permalink/2689046098003905/", "View Post")</f>
        <v/>
      </c>
    </row>
    <row r="11">
      <c r="A11">
        <f>HYPERLINK("https://web.facebook.com/eunyoungcindy.choi", "View Profile")</f>
        <v/>
      </c>
      <c r="B11" t="inlineStr">
        <is>
          <t>East Rock $600+utilities</t>
        </is>
      </c>
      <c r="C11" t="inlineStr">
        <is>
          <t>$600</t>
        </is>
      </c>
      <c r="D11" t="inlineStr">
        <is>
          <t>December 13</t>
        </is>
      </c>
      <c r="E11" t="inlineStr">
        <is>
          <t>Eun Young Cindy Choi</t>
        </is>
      </c>
      <c r="F11" t="inlineStr">
        <is>
          <t>New Haven, CT</t>
        </is>
      </c>
      <c r="G11" t="inlineStr">
        <is>
          <t>Sunny, furnished room available in a 3BR apartment in East Rock. Perfect location on Clark Street (one block away from Nica’s and Blue State Coffee, 5 min walk from SOM and 3 min to Orange line stop). The apartment has a fully equipped kitchen (including dishwasher), pantry and free in-unit laundry (not coin operated). The room will be furnished with a day bed. $600/month + shared utilities (electricity and wifi). Available to move in January. Perfect for a young professional or student. You...</t>
        </is>
      </c>
      <c r="H11">
        <f>HYPERLINK("https://web.facebook.com/groups/1483912085183985/permalink/2688636774711504/", "View Post")</f>
        <v/>
      </c>
    </row>
    <row r="12">
      <c r="A12">
        <f>HYPERLINK("https://web.facebook.com/sherkhan91", "View Profile")</f>
        <v/>
      </c>
      <c r="B12" t="inlineStr">
        <is>
          <t>Looking for a 2bed/ 2 bathroom in East Rock or Wooster park area with in unit washer/ Dryer.</t>
        </is>
      </c>
      <c r="C12" t="inlineStr">
        <is>
          <t>$2,000</t>
        </is>
      </c>
      <c r="D12" t="inlineStr">
        <is>
          <t>December 13</t>
        </is>
      </c>
      <c r="E12" t="inlineStr">
        <is>
          <t>Sher Khan</t>
        </is>
      </c>
      <c r="F12" t="inlineStr">
        <is>
          <t>06511</t>
        </is>
      </c>
      <c r="G12" t="inlineStr">
        <is>
          <t>Starting July 2021</t>
        </is>
      </c>
      <c r="H12">
        <f>HYPERLINK("https://web.facebook.com/groups/1483912085183985/permalink/2688636774711504/", "View Post")</f>
        <v/>
      </c>
    </row>
    <row r="13">
      <c r="A13">
        <f>HYPERLINK("https://web.facebook.com/IsraRodri15", "View Profile")</f>
        <v/>
      </c>
      <c r="B13" t="inlineStr">
        <is>
          <t>2004 Infiniti I35</t>
        </is>
      </c>
      <c r="C13" t="inlineStr">
        <is>
          <t>$1,980</t>
        </is>
      </c>
      <c r="D13" t="inlineStr">
        <is>
          <t>December 13</t>
        </is>
      </c>
      <c r="E13" t="inlineStr">
        <is>
          <t>Cristopher Rodriguez Ñeke</t>
        </is>
      </c>
      <c r="F13" t="inlineStr">
        <is>
          <t>New Haven, CT</t>
        </is>
      </c>
      <c r="G13" t="inlineStr">
        <is>
          <t>The car is in good condition (no check engine light). I recently did a tune up and changed breaks. The car has 147K miles. Clean title. I’m asking for $2400 OBO. Serious inquires only. 2400$ O MEJOR OFERTA!</t>
        </is>
      </c>
      <c r="H13">
        <f>HYPERLINK("https://web.facebook.com/groups/1483912085183985/permalink/2688636774711504/", "View Post")</f>
        <v/>
      </c>
    </row>
    <row r="14">
      <c r="A14">
        <f>HYPERLINK("https://web.facebook.com/lucy.pereira.102", "View Profile")</f>
        <v/>
      </c>
      <c r="B14" t="inlineStr">
        <is>
          <t>Furnished bedroom sublet/lease take over starting January 2021</t>
        </is>
      </c>
      <c r="C14" t="inlineStr">
        <is>
          <t>$600</t>
        </is>
      </c>
      <c r="D14" t="inlineStr">
        <is>
          <t>December 13</t>
        </is>
      </c>
      <c r="E14" t="inlineStr">
        <is>
          <t>Lucy Pereira</t>
        </is>
      </c>
      <c r="F14" t="inlineStr">
        <is>
          <t>New Haven, CT</t>
        </is>
      </c>
      <c r="G14" t="inlineStr">
        <is>
          <t>Available January 2021 Sunny, furnished room available in a 3BR apartment in East Rock. Perfect location on Clark Street (one block away from Nica’s and Blue State Coffee, 5 min walk from SOM and 3 min to Orange line stop). The apartment has a fully equipped kitchen (including dishwasher), pantry and free in-unit laundry (not coin operated). The room will be furnished with a day bed. The rest of the house is already furnished. $600/month + shared utilities (electricity and wifi). Available to...</t>
        </is>
      </c>
      <c r="H14">
        <f>HYPERLINK("https://web.facebook.com/groups/1483912085183985/permalink/2688636774711504/", "View Post")</f>
        <v/>
      </c>
    </row>
    <row r="15">
      <c r="A15">
        <f>HYPERLINK("https://web.facebook.com/gabriel.mairson", "View Profile")</f>
        <v/>
      </c>
      <c r="B15" t="inlineStr">
        <is>
          <t>Co-op housing</t>
        </is>
      </c>
      <c r="C15" t="inlineStr">
        <is>
          <t>$675</t>
        </is>
      </c>
      <c r="D15" t="inlineStr">
        <is>
          <t>December 10</t>
        </is>
      </c>
      <c r="E15" t="inlineStr">
        <is>
          <t>Gabriel Mairson</t>
        </is>
      </c>
      <c r="F15" t="inlineStr">
        <is>
          <t>Amity</t>
        </is>
      </c>
      <c r="G15" t="inlineStr">
        <is>
          <t>$425-$675 Co-operative Living Opportunity (East Rock, New Haven) Are you interested in living communally? We are looking to invite new members into our warm, caring, awesome co-op! We have several openings available with flexible move-in dates ranging from $425-$675 per room plus about $150/month in utilities. Who We Are We are a well-established co-op (12+ years) that is currently composed of a number of people in their 20s and 30s in a big, sunny, 10-bedroom house on Whitney Avenue. We work in...</t>
        </is>
      </c>
      <c r="H15">
        <f>HYPERLINK("https://web.facebook.com/groups/1483912085183985/permalink/2688636774711504/", "View Post")</f>
        <v/>
      </c>
    </row>
    <row r="16">
      <c r="A16">
        <f>HYPERLINK("https://web.facebook.com/LaurenePetitjean", "View Profile")</f>
        <v/>
      </c>
      <c r="B16" t="inlineStr">
        <is>
          <t>1bd 1 bath in East Rock</t>
        </is>
      </c>
      <c r="C16" t="inlineStr">
        <is>
          <t>$1,100</t>
        </is>
      </c>
      <c r="D16" t="inlineStr">
        <is>
          <t>December 14</t>
        </is>
      </c>
      <c r="E16" t="inlineStr">
        <is>
          <t>Laurene Petitjean</t>
        </is>
      </c>
      <c r="F16" t="inlineStr">
        <is>
          <t>06511</t>
        </is>
      </c>
      <c r="G16" t="inlineStr">
        <is>
          <t>Cozy, bright, clean and safe 2nd floor apartment. 1 bedroom 1 bathroom, extremely well located on Bradley St. in East Rock (5 min walk to market, 3 min to coffee shop, 1 min to package store) yet closer to downtown (10 min walk)! 5 mins to SOM, 7 to YSE. Fully equipped kitchen, including dishwasher and microwave. Easy on-street parking is free and readily available all year. Off street parking options are available for a fee. Portable washing machine available in the apt, sink plug in. Window AC...</t>
        </is>
      </c>
      <c r="H16">
        <f>HYPERLINK("https://web.facebook.com/groups/1483912085183985/permalink/2688636774711504/", "View Post")</f>
        <v/>
      </c>
    </row>
    <row r="17">
      <c r="A17">
        <f>HYPERLINK("https://web.facebook.com/profile.php?id=100024933518040", "View Profile")</f>
        <v/>
      </c>
      <c r="B17" t="inlineStr">
        <is>
          <t>Furnished rooms , $595 &amp; $675, walk to T and Bus39 , 12/1 and 1/1,</t>
        </is>
      </c>
      <c r="C17" t="inlineStr">
        <is>
          <t>$640</t>
        </is>
      </c>
      <c r="D17" t="inlineStr">
        <is>
          <t>December 10</t>
        </is>
      </c>
      <c r="E17" t="inlineStr">
        <is>
          <t>Jack Man</t>
        </is>
      </c>
      <c r="F17" t="inlineStr">
        <is>
          <t>02130-1245</t>
        </is>
      </c>
      <c r="G17" t="inlineStr">
        <is>
          <t>Furnished rooms. One is available from December for $595, one is from January for $675. The apt is 3 min to bus 39, 9 min to orange line T and green line T. Housemates are students or young professionals in harvard medical area, northeastern university and tufts medical school. No smoking cigarettes or weed, no drugs, no pet , no loud music or frequent visitors. Share utilities and internet with housemates. Average utilities is about $50</t>
        </is>
      </c>
      <c r="H17">
        <f>HYPERLINK("https://web.facebook.com/groups/1483912085183985/permalink/2685621015013080/", "View Post")</f>
        <v/>
      </c>
    </row>
    <row r="18">
      <c r="A18">
        <f>HYPERLINK("https://web.facebook.com/nikolay.gresko", "View Profile")</f>
        <v/>
      </c>
      <c r="B18" t="inlineStr">
        <is>
          <t>Furnished bedroom in 2br/1 bath townhouse in New Haven Downtown</t>
        </is>
      </c>
      <c r="C18" t="inlineStr">
        <is>
          <t>$880</t>
        </is>
      </c>
      <c r="D18" t="inlineStr">
        <is>
          <t>December 14</t>
        </is>
      </c>
      <c r="E18" t="inlineStr">
        <is>
          <t>Nikolay Gresko</t>
        </is>
      </c>
      <c r="F18" t="inlineStr">
        <is>
          <t>Downtown New Haven</t>
        </is>
      </c>
      <c r="G18" t="inlineStr">
        <is>
          <t>Quiet and clean bedroom available in January. Sublease runs through July 2021 with an option to take over the main lease. Four months sublease minimum. Apartment is bright, very clean, and organized. Located near medical school campus. Secure gated building with bike racks in-and-out mailroom, laundry. Shared with male scientist and a cat. First and last month rent due upon moving in. DM for details and inquiries.</t>
        </is>
      </c>
      <c r="H18">
        <f>HYPERLINK("https://web.facebook.com/groups/1483912085183985/permalink/2685621015013080/", "View Post")</f>
        <v/>
      </c>
    </row>
    <row r="19">
      <c r="A19">
        <f>HYPERLINK("https://web.facebook.com/profile.php?id=100024933518040", "View Profile")</f>
        <v/>
      </c>
      <c r="B19" t="inlineStr">
        <is>
          <t>Furnished rooms , walking to red line T and longwood free shuttle</t>
        </is>
      </c>
      <c r="C19" t="inlineStr">
        <is>
          <t>$695</t>
        </is>
      </c>
      <c r="D19" t="inlineStr">
        <is>
          <t>December 10</t>
        </is>
      </c>
      <c r="E19" t="inlineStr">
        <is>
          <t>Jack Man</t>
        </is>
      </c>
      <c r="F19" t="inlineStr">
        <is>
          <t>Dorchester, MA</t>
        </is>
      </c>
      <c r="G19" t="inlineStr">
        <is>
          <t>3 rooms available now or November 1. 2 rooms in same apt, one in another apartment. One room is $645, one for $695 and one is $745. The apartment is 7 min to red line T at JFK/U mass, harvard medical school free shuttle, easy to U mass, south station, seaport, downtown, MGH, MIT... Brigham and women’s hospital, harvard public health... 4 min to bus 8, easy to Boston medical/dental school and northeastern university Housemates are graduate students in harvard medical, northeastern , U mass and...</t>
        </is>
      </c>
      <c r="H19">
        <f>HYPERLINK("https://web.facebook.com/groups/1483912085183985/permalink/2685621015013080/", "View Post")</f>
        <v/>
      </c>
    </row>
    <row r="20">
      <c r="A20">
        <f>HYPERLINK("https://web.facebook.com/peace.lily.96558", "View Profile")</f>
        <v/>
      </c>
      <c r="B20" t="inlineStr">
        <is>
          <t>FREE WIFI &amp; Utilities Incl. Newly Renovated 3BR Apartment in the Heart of East Rock</t>
        </is>
      </c>
      <c r="C20" t="inlineStr">
        <is>
          <t>$750</t>
        </is>
      </c>
      <c r="D20" t="inlineStr">
        <is>
          <t>December 13</t>
        </is>
      </c>
      <c r="E20" t="inlineStr">
        <is>
          <t>Peace Lily</t>
        </is>
      </c>
      <c r="F20" t="inlineStr">
        <is>
          <t>Downtown New Haven</t>
        </is>
      </c>
      <c r="G20" t="inlineStr">
        <is>
          <t>Located on Edwards St close to State and Orange St. Three shared bedroom apartment in the heart of East Rock! One mid-size bedroom at $750 will be available from January, 2021. Utilities, Wifi and bedroom furnishing are all included. The bedroom will be furnished with bed, mattress, desk and chair. Furniture is also provided and shared in common area. Two male roommates are Yale postgrad student and working professional. Just steps from State Street cafes and Orange Street markets, Yale shuttle...</t>
        </is>
      </c>
      <c r="H20">
        <f>HYPERLINK("https://web.facebook.com/groups/1483912085183985/permalink/2685621015013080/", "View Post")</f>
        <v/>
      </c>
    </row>
    <row r="21">
      <c r="A21">
        <f>HYPERLINK("https://web.facebook.com/amy.hindi", "View Profile")</f>
        <v/>
      </c>
      <c r="B21" t="inlineStr">
        <is>
          <t>3 Beds 1 Bath Apartment</t>
        </is>
      </c>
      <c r="C21" t="inlineStr">
        <is>
          <t>$1,200</t>
        </is>
      </c>
      <c r="D21" t="inlineStr">
        <is>
          <t>December 10</t>
        </is>
      </c>
      <c r="E21" t="inlineStr">
        <is>
          <t>Amyella Hindi</t>
        </is>
      </c>
      <c r="F21" t="inlineStr">
        <is>
          <t>New Haven, CT</t>
        </is>
      </c>
      <c r="G21" t="inlineStr">
        <is>
          <t>PLEASE MESSAGE ME YOUR NUMBER &amp; I WILL CALL YOU Newly Renovated 3 Bedroom Apartment (Second Floor) ** Spacious Tiled Eat In Kitchen
** Beautiful Hardwood Floor
** Beautiful Tiled Bath
** Washer &amp; Dryer Hookups in Basement
** Off Street Parking ** VIRTUAL OR IN PERSON TOUR Please Call Amy at (203) 508-2020 Requirements:
Proof of Monthly Income of X 2.5 the Rent
2 Months Security Deposit &amp; First Month's Rent
No Past Eviction Pet Policy:
Cat - $200 One Time Pet Fee
Sorry, We Do Not Accept Dogs</t>
        </is>
      </c>
      <c r="H21">
        <f>HYPERLINK("https://web.facebook.com/groups/1483912085183985/permalink/2685621015013080/", "View Post")</f>
        <v/>
      </c>
    </row>
    <row r="22">
      <c r="A22">
        <f>HYPERLINK("https://web.facebook.com/amy.hindi", "View Profile")</f>
        <v/>
      </c>
      <c r="B22" t="inlineStr">
        <is>
          <t>Studio 1 Bath Apartment</t>
        </is>
      </c>
      <c r="C22" t="inlineStr">
        <is>
          <t>$900</t>
        </is>
      </c>
      <c r="D22" t="inlineStr">
        <is>
          <t>December 11</t>
        </is>
      </c>
      <c r="E22" t="inlineStr">
        <is>
          <t>Amyella Hindi</t>
        </is>
      </c>
      <c r="F22" t="inlineStr">
        <is>
          <t>New Haven, CT</t>
        </is>
      </c>
      <c r="G22" t="inlineStr">
        <is>
          <t>PLEASE MESSAGE ME YOUR NUMBER &amp; I WILL CALL YOU Spacious Renovated Studio Apartment - First Floor Address: 25 Pine Street ** Beautiful Hardwood Floor
** Tiled Bath
** Beautiful Kitchen
** Plenty of Closet Space VIRTUAL OR IN PERSON TOUR Please Call Amy at (203)508-2020 Requirements:
Proof of Monthly Income of X 2.5 the Rent
2 Months Security Deposit &amp; First Month's Rent
No Past Eviction Cat - $200 One Time Pet Fee
Sorry, We Do Not Accept Dogs</t>
        </is>
      </c>
      <c r="H22">
        <f>HYPERLINK("https://web.facebook.com/groups/1483912085183985/permalink/2686988744876307/", "View Post")</f>
        <v/>
      </c>
    </row>
    <row r="23">
      <c r="A23">
        <f>HYPERLINK("https://web.facebook.com/profile.php?id=100024288663233", "View Profile")</f>
        <v/>
      </c>
      <c r="B23" t="inlineStr">
        <is>
          <t>Studio 1 Bath Apartment</t>
        </is>
      </c>
      <c r="C23" t="inlineStr">
        <is>
          <t>$1,200</t>
        </is>
      </c>
      <c r="D23" t="inlineStr">
        <is>
          <t>December 14</t>
        </is>
      </c>
      <c r="E23" t="inlineStr">
        <is>
          <t>Allen Chen</t>
        </is>
      </c>
      <c r="F23" t="inlineStr">
        <is>
          <t>Downtown New Haven</t>
        </is>
      </c>
      <c r="G23" t="inlineStr">
        <is>
          <t>Several studio apartments available in downtown New Haven with utilities included ranging from $1,100-$1,200. Units have been refreshed overall and have received updated kitchens. Lease terms are flexible.</t>
        </is>
      </c>
      <c r="H23">
        <f>HYPERLINK("https://web.facebook.com/groups/1483912085183985/permalink/2686988744876307/", "View Post")</f>
        <v/>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2020-12-17T07:02:58Z</dcterms:created>
  <dcterms:modified xsi:type="dcterms:W3CDTF">2020-12-17T07:02:58Z</dcterms:modified>
</cp:coreProperties>
</file>