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jpeg" ContentType="image/jpe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 d'emploi" sheetId="1" state="visible" r:id="rId2"/>
    <sheet name="Validation page1" sheetId="2" state="visible" r:id="rId3"/>
    <sheet name="Validation page2 AC" sheetId="3" state="visible" r:id="rId4"/>
    <sheet name="Validation page2 EE" sheetId="4" state="visible" r:id="rId5"/>
    <sheet name="Validation page2 ITEC" sheetId="5" state="visible" r:id="rId6"/>
    <sheet name="Validation page2 SIN" sheetId="6" state="visible" r:id="rId7"/>
    <sheet name="Diapo 1" sheetId="7" state="visible" r:id="rId8"/>
    <sheet name="Diapo 2" sheetId="8" state="visible" r:id="rId9"/>
    <sheet name="Diapo3 AC" sheetId="9" state="visible" r:id="rId10"/>
    <sheet name="Diapo3 EE" sheetId="10" state="visible" r:id="rId11"/>
    <sheet name="Diapo3 ITEC" sheetId="11" state="visible" r:id="rId12"/>
    <sheet name="Diapo3 SIN" sheetId="12" state="visible" r:id="rId13"/>
    <sheet name="Grille AC" sheetId="13" state="visible" r:id="rId14"/>
    <sheet name="Grille EE" sheetId="14" state="visible" r:id="rId15"/>
    <sheet name="Grille ITEC" sheetId="15" state="visible" r:id="rId16"/>
    <sheet name="Grille SIN" sheetId="16" state="visible" r:id="rId17"/>
  </sheets>
  <definedNames>
    <definedName function="false" hidden="false" localSheetId="2" name="Z_19D1BCC7_25EA_49F3_BD5F_F556DE4B24EC_.wvu.Cols" vbProcedure="false">'Validation page2 AC'!$F:$F</definedName>
    <definedName function="false" hidden="false" localSheetId="2" name="Z_E74D1533_9171_4758_A653_0FB66EEA2861_.wvu.Cols" vbProcedure="false">'Validation page2 AC'!$F:$F</definedName>
    <definedName function="false" hidden="false" localSheetId="3" name="Z_19D1BCC7_25EA_49F3_BD5F_F556DE4B24EC_.wvu.Cols" vbProcedure="false">'Validation page2 EE'!$F:$F</definedName>
    <definedName function="false" hidden="false" localSheetId="3" name="Z_E74D1533_9171_4758_A653_0FB66EEA2861_.wvu.Cols" vbProcedure="false">'Validation page2 EE'!$F:$F</definedName>
    <definedName function="false" hidden="false" localSheetId="4" name="Z_19D1BCC7_25EA_49F3_BD5F_F556DE4B24EC_.wvu.Cols" vbProcedure="false">'Validation page2 ITEC'!$F:$F</definedName>
    <definedName function="false" hidden="false" localSheetId="4" name="Z_E74D1533_9171_4758_A653_0FB66EEA2861_.wvu.Cols" vbProcedure="false">'Validation page2 ITEC'!$F:$F</definedName>
    <definedName function="false" hidden="false" localSheetId="5" name="Z_19D1BCC7_25EA_49F3_BD5F_F556DE4B24EC_.wvu.Cols" vbProcedure="false">'Validation page2 SIN'!$F:$F</definedName>
    <definedName function="false" hidden="false" localSheetId="5" name="Z_E74D1533_9171_4758_A653_0FB66EEA2861_.wvu.Cols" vbProcedure="false">'Validation page2 SIN'!$F:$F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<sst xmlns="http://schemas.openxmlformats.org/spreadsheetml/2006/main" count="888" uniqueCount="316">
  <si>
    <t xml:space="preserve">Mode d'emploi</t>
  </si>
  <si>
    <t xml:space="preserve">L'objectif de ce document est de permettre une projection du document lors de la validation des projets sans travail supplémentaire de votre part (sauf 2 illustrations à ajouter)</t>
  </si>
  <si>
    <t xml:space="preserve">case blanche</t>
  </si>
  <si>
    <t xml:space="preserve">"= case à remplir"</t>
  </si>
  <si>
    <t xml:space="preserve">case grise</t>
  </si>
  <si>
    <t xml:space="preserve">"= ne pas modifier"</t>
  </si>
  <si>
    <t xml:space="preserve">case orangé</t>
  </si>
  <si>
    <t xml:space="preserve">"= à complèter par la commission"</t>
  </si>
  <si>
    <t xml:space="preserve">1- Complèter les onglets Validation page 1 + page 2 (en fonction des spécialités du projet)</t>
  </si>
  <si>
    <t xml:space="preserve">2- Coller une photo du sytème dans l'onglet Diapo 2</t>
  </si>
  <si>
    <t xml:space="preserve">3- Coller une photo du SYSML dans l'onglet Diapo 2</t>
  </si>
  <si>
    <t xml:space="preserve">4-Utiliser les boutons de navigation --&gt;</t>
  </si>
  <si>
    <r>
      <rPr>
        <b val="true"/>
        <i val="true"/>
        <sz val="11"/>
        <color rgb="FF000000"/>
        <rFont val="Calibri"/>
        <family val="2"/>
        <charset val="1"/>
      </rPr>
      <t xml:space="preserve">5- Complèter les grilles de spécialités --&gt;
(compétences)
</t>
    </r>
    <r>
      <rPr>
        <i val="true"/>
        <sz val="11"/>
        <color rgb="FF000000"/>
        <rFont val="Calibri"/>
        <family val="2"/>
        <charset val="1"/>
      </rPr>
      <t xml:space="preserve">
Vous pouvez naviguer par les onglets  --&gt;</t>
    </r>
  </si>
  <si>
    <t xml:space="preserve">Proposition de la commission</t>
  </si>
  <si>
    <t xml:space="preserve">Établissement</t>
  </si>
  <si>
    <t xml:space="preserve">Projet validé :</t>
  </si>
  <si>
    <t xml:space="preserve">Lycée Jean Monet-Annemasse</t>
  </si>
  <si>
    <t xml:space="preserve">Projet à amender :</t>
  </si>
  <si>
    <t xml:space="preserve">Projet refusé :</t>
  </si>
  <si>
    <t xml:space="preserve">Membres de la commission :</t>
  </si>
  <si>
    <t xml:space="preserve">Noms, prénoms :</t>
  </si>
  <si>
    <t xml:space="preserve">à compléter par la commission</t>
  </si>
  <si>
    <t xml:space="preserve">Observations des membres de la commission de validation</t>
  </si>
  <si>
    <t xml:space="preserve">Observations :</t>
  </si>
  <si>
    <t xml:space="preserve">Fiche de validation du projet de terminale STI2D</t>
  </si>
  <si>
    <t xml:space="preserve">Année :</t>
  </si>
  <si>
    <t xml:space="preserve">2018-2019</t>
  </si>
  <si>
    <t xml:space="preserve">Projet N° :</t>
  </si>
  <si>
    <t xml:space="preserve">-</t>
  </si>
  <si>
    <t xml:space="preserve">Professeurs
proposant le projet</t>
  </si>
  <si>
    <t xml:space="preserve">- Mr.Merabet</t>
  </si>
  <si>
    <t xml:space="preserve">- Mr.Rocher</t>
  </si>
  <si>
    <t xml:space="preserve">Intitulé du projet</t>
  </si>
  <si>
    <t xml:space="preserve">Système étudié:</t>
  </si>
  <si>
    <t xml:space="preserve">Borne lumineuse commandée à distance</t>
  </si>
  <si>
    <t xml:space="preserve">Description de la situation de départ:</t>
  </si>
  <si>
    <t xml:space="preserve">La pièce de théâtre nécessite un pupitre qui s’allumera à la demande  de façon discrète. Les acteurs de la pièce devront s’approcher du pupitre. </t>
  </si>
  <si>
    <t xml:space="preserve">Problématique:</t>
  </si>
  <si>
    <t xml:space="preserve">Comment gérer à distance la lumière du pupitre  ?</t>
  </si>
  <si>
    <t xml:space="preserve">Origine de la proposition</t>
  </si>
  <si>
    <t xml:space="preserve">Mr.Merabet et Mr.Rocher</t>
  </si>
  <si>
    <t xml:space="preserve">Énoncé général du besoin</t>
  </si>
  <si>
    <t xml:space="preserve">Créer un pupitre lumineux qui s’active à distance grâce à un smartphone.</t>
  </si>
  <si>
    <t xml:space="preserve">Contraintes imposées au projet</t>
  </si>
  <si>
    <t xml:space="preserve"> Application mobile multi-plateforme – Lumière visible par l’ensemble du public – Réalisation de la maquette dans le laboratoire</t>
  </si>
  <si>
    <t xml:space="preserve">Répartition du projet en groupes et spécialités</t>
  </si>
  <si>
    <t xml:space="preserve">AC</t>
  </si>
  <si>
    <t xml:space="preserve">Nombre de groupes :</t>
  </si>
  <si>
    <t xml:space="preserve">Nombre d’élèves :</t>
  </si>
  <si>
    <t xml:space="preserve">EE</t>
  </si>
  <si>
    <t xml:space="preserve">ITEC</t>
  </si>
  <si>
    <t xml:space="preserve">SIN</t>
  </si>
  <si>
    <r>
      <rPr>
        <b val="true"/>
        <i val="true"/>
        <sz val="11"/>
        <color rgb="FF000000"/>
        <rFont val="Arial"/>
        <family val="2"/>
        <charset val="1"/>
      </rPr>
      <t xml:space="preserve">Définition d’une partie du projet
pour un groupe de trois à cinq élèves
</t>
    </r>
    <r>
      <rPr>
        <i val="true"/>
        <sz val="11"/>
        <color rgb="FF000000"/>
        <rFont val="Arial"/>
        <family val="2"/>
        <charset val="1"/>
      </rPr>
      <t xml:space="preserve">(une fiche par groupe)
</t>
    </r>
    <r>
      <rPr>
        <b val="true"/>
        <i val="true"/>
        <sz val="11"/>
        <color rgb="FF000000"/>
        <rFont val="Arial"/>
        <family val="2"/>
        <charset val="1"/>
      </rPr>
      <t xml:space="preserve">
Compétences : voir les 2 grilles jointes</t>
    </r>
  </si>
  <si>
    <t xml:space="preserve">Spécialité :</t>
  </si>
  <si>
    <t xml:space="preserve">Nombre d’élèves :</t>
  </si>
  <si>
    <t xml:space="preserve">Groupe N°</t>
  </si>
  <si>
    <t xml:space="preserve">…</t>
  </si>
  <si>
    <t xml:space="preserve">Professeurs responsables du groupe</t>
  </si>
  <si>
    <t xml:space="preserve">Intitulé de la partie de projet confiée au
groupe :</t>
  </si>
  <si>
    <t xml:space="preserve">...</t>
  </si>
  <si>
    <t xml:space="preserve">Enoncé du besoin pour la partie confiée au groupe</t>
  </si>
  <si>
    <t xml:space="preserve">Production finale attendue</t>
  </si>
  <si>
    <t xml:space="preserve">Autres contraintes imposées</t>
  </si>
  <si>
    <r>
      <rPr>
        <b val="true"/>
        <i val="true"/>
        <sz val="12"/>
        <color rgb="FF000000"/>
        <rFont val="Arial"/>
        <family val="2"/>
        <charset val="1"/>
      </rPr>
      <t xml:space="preserve">Avant-projet de répartition des tâches attendues :
- collectives,
- individuelles pour chacun des trois à cinq élèves : E1 à E5,
- sous-traitées.
</t>
    </r>
    <r>
      <rPr>
        <b val="true"/>
        <i val="true"/>
        <sz val="12"/>
        <rFont val="Arial"/>
        <family val="2"/>
        <charset val="1"/>
      </rPr>
      <t xml:space="preserve">
</t>
    </r>
    <r>
      <rPr>
        <i val="true"/>
        <sz val="12"/>
        <rFont val="Arial"/>
        <family val="2"/>
        <charset val="1"/>
      </rPr>
      <t xml:space="preserve">Citer au moins une des caractéristiques du cdc qui permettra à chaque élève d’atteindre les objectifs (grille d’évaluation).</t>
    </r>
  </si>
  <si>
    <t xml:space="preserve">Collectives :</t>
  </si>
  <si>
    <t xml:space="preserve">E1 :</t>
  </si>
  <si>
    <t xml:space="preserve">Partie spécifique étudiée
</t>
  </si>
  <si>
    <t xml:space="preserve">Spécifier au moins une caractéristique attendue du cahier des charges
</t>
  </si>
  <si>
    <t xml:space="preserve">E2 :</t>
  </si>
  <si>
    <t xml:space="preserve">E3 :</t>
  </si>
  <si>
    <t xml:space="preserve">E4 :</t>
  </si>
  <si>
    <t xml:space="preserve">E5 :</t>
  </si>
  <si>
    <t xml:space="preserve">Sous-traitées :</t>
  </si>
  <si>
    <r>
      <rPr>
        <b val="true"/>
        <i val="true"/>
        <sz val="10"/>
        <color rgb="FF000000"/>
        <rFont val="Arial"/>
        <family val="2"/>
        <charset val="1"/>
      </rPr>
      <t xml:space="preserve">Avant-projet de répartition des tâches attendues :
- collectives,
- individuelles pour chacun des trois à cinq élèves : E1 à E5,
- sous-traitées.
</t>
    </r>
    <r>
      <rPr>
        <i val="true"/>
        <sz val="10"/>
        <color rgb="FF558ED5"/>
        <rFont val="Arial"/>
        <family val="2"/>
        <charset val="1"/>
      </rPr>
      <t xml:space="preserve">Citer au moins une des caractéristiques du cdc qui permettra à chaque élève d’atteindre les objectifs (grille d’évaluation).</t>
    </r>
  </si>
  <si>
    <t xml:space="preserve">Groupe :</t>
  </si>
  <si>
    <t xml:space="preserve">Un fichier powerpoint -  prototype – dossier technique</t>
  </si>
  <si>
    <r>
      <rPr>
        <b val="true"/>
        <i val="true"/>
        <sz val="12"/>
        <color rgb="FF000000"/>
        <rFont val="Arial"/>
        <family val="2"/>
        <charset val="1"/>
      </rPr>
      <t xml:space="preserve">Avant-projet de répartition des tâches attendues :
- collectives,
- individuelles pour chacun des trois à cinq élèves : E1 à E5,
- sous-traitées.
</t>
    </r>
    <r>
      <rPr>
        <i val="true"/>
        <sz val="12"/>
        <color rgb="FF558ED5"/>
        <rFont val="Arial"/>
        <family val="2"/>
        <charset val="1"/>
      </rPr>
      <t xml:space="preserve">Citer au moins une des caractéristiques du cdc qui permettra à chaque élève d’atteindre les objectifs (grille d’évaluation).</t>
    </r>
  </si>
  <si>
    <t xml:space="preserve">Validation  préalable</t>
  </si>
  <si>
    <t xml:space="preserve">des</t>
  </si>
  <si>
    <t xml:space="preserve">projets STI2D</t>
  </si>
  <si>
    <t xml:space="preserve">Projet :</t>
  </si>
  <si>
    <t xml:space="preserve">Noms, prénoms </t>
  </si>
  <si>
    <t xml:space="preserve">Projet : </t>
  </si>
  <si>
    <t xml:space="preserve">1. Système étudié</t>
  </si>
  <si>
    <t xml:space="preserve">4. Expression du besoin</t>
  </si>
  <si>
    <t xml:space="preserve">Coller ici 
une photo du 
sytème</t>
  </si>
  <si>
    <t xml:space="preserve">2. Description de la situation de départ</t>
  </si>
  <si>
    <t xml:space="preserve">5. Cas d’utilisation(s) </t>
  </si>
  <si>
    <t xml:space="preserve">Coller ici 
une photo 
du diagramme 
SYSML de 
cas d'utilisation</t>
  </si>
  <si>
    <t xml:space="preserve">3. Problématique</t>
  </si>
  <si>
    <t xml:space="preserve">6. Contraintes imposées au projet</t>
  </si>
  <si>
    <t xml:space="preserve">Partie(s) collective(s) du système étudié</t>
  </si>
  <si>
    <t xml:space="preserve">Parties individuelles</t>
  </si>
  <si>
    <t xml:space="preserve">Elève 1
</t>
  </si>
  <si>
    <t xml:space="preserve">Elève 2
</t>
  </si>
  <si>
    <t xml:space="preserve">Elève 3
</t>
  </si>
  <si>
    <t xml:space="preserve">Elève 4
</t>
  </si>
  <si>
    <t xml:space="preserve">Elève 5
</t>
  </si>
  <si>
    <t xml:space="preserve">1) Compétences évaluées en « Conduite de projet »</t>
  </si>
  <si>
    <t xml:space="preserve">2) Compétences évaluées en « Présentation du projet »</t>
  </si>
  <si>
    <t xml:space="preserve">(Evaluation en cours d’année)</t>
  </si>
  <si>
    <t xml:space="preserve">(Oral terminal)</t>
  </si>
  <si>
    <t xml:space="preserve">a) Pour chacun des élèves E1 à E5, cocher les indicateurs mesurables compte tenu des tâches confiées.</t>
  </si>
  <si>
    <t xml:space="preserve">Pour chacun des élèves E1 à E5, tous les indicateurs doivent être cochés pour chacun des objectifs O1, O2, O6 et O8 ci-dessous.</t>
  </si>
  <si>
    <t xml:space="preserve">b) Vérifier qu’au moins 50% en poids des indicateurs sont cochés pour chacun des objectifs O7, O8 et O9 ci-dessous, pour chaque élève.</t>
  </si>
  <si>
    <t xml:space="preserve"> En conséquence, les tâches confiées à chaque élève doivent permettre de mesurer tous les indicateurs.</t>
  </si>
  <si>
    <t xml:space="preserve">Compétences</t>
  </si>
  <si>
    <t xml:space="preserve">Indicateurs de performance</t>
  </si>
  <si>
    <t xml:space="preserve">Poids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</si>
  <si>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</si>
  <si>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</si>
  <si>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</si>
  <si>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</si>
  <si>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</si>
  <si>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O7</t>
  </si>
  <si>
    <t xml:space="preserve">Imaginer une solution, répondre à un besoin</t>
  </si>
  <si>
    <t xml:space="preserve">O1</t>
  </si>
  <si>
    <t xml:space="preserve">Caractériser des systèmes privilégiant un usage raisonné du point de vue développement durable</t>
  </si>
  <si>
    <t xml:space="preserve">CO</t>
  </si>
  <si>
    <t xml:space="preserve">Participer à une étude architecturale dans une démarche de développement durable</t>
  </si>
  <si>
    <t xml:space="preserve">Le besoin relatif au projet et les fonctions principales sont identifiés et justifiés</t>
  </si>
  <si>
    <t xml:space="preserve">x</t>
  </si>
  <si>
    <t xml:space="preserve">Justifier les choix des matériaux, des structures du système et les énergies mises en oeuvre dans une approche de développement durable</t>
  </si>
  <si>
    <t xml:space="preserve">Le choix des matériaux et/ou des matériels est justifié, des critères d'écoconception sont pris en compte</t>
  </si>
  <si>
    <t xml:space="preserve">7.1</t>
  </si>
  <si>
    <t xml:space="preserve">Les critères du cahier des charges sont décodés et les principaux points de vigilance relatifs au projet sont identifiés</t>
  </si>
  <si>
    <t xml:space="preserve">1.1</t>
  </si>
  <si>
    <t xml:space="preserve">La structure matérielle et/ou informationnelle est correctement justifiée</t>
  </si>
  <si>
    <t xml:space="preserve">La démarche d'analyse du problème est pertinente</t>
  </si>
  <si>
    <t xml:space="preserve">Justifier le choix d’une solution selon des contraintes d’ergonomie et d’effets sur la santé de l’homme et du vivant</t>
  </si>
  <si>
    <t xml:space="preserve">La justification des paramètres de confort et/ou la réponse apportée par le système aux contraintes de préservation de la santé et du respect de la sécurité sont explicitées</t>
  </si>
  <si>
    <t xml:space="preserve">Proposer / choisir des solutions techniques répondant aux contraintes et attentes d'une construction</t>
  </si>
  <si>
    <t xml:space="preserve">Les moyens conventionnels de représentation des solutions sont correctement utilisés (croquis, schémas, …)</t>
  </si>
  <si>
    <t xml:space="preserve">1.2</t>
  </si>
  <si>
    <t xml:space="preserve">7.2</t>
  </si>
  <si>
    <t xml:space="preserve">Les contraintes de normes, propriété industrielle, brevets sont identifiées</t>
  </si>
  <si>
    <t xml:space="preserve">O2</t>
  </si>
  <si>
    <t xml:space="preserve">Identifier les éléments permettant la limitation de l’impact environnemental d’un système et de ses constituants</t>
  </si>
  <si>
    <t xml:space="preserve">Les solutions techniques proposées et les produits innovants choisis sont pertinents des points de vue DD, économique et comportemental</t>
  </si>
  <si>
    <t xml:space="preserve">Identifier les flux et la forme de l’énergie, caractériser ses transformations et/ou modulations</t>
  </si>
  <si>
    <t xml:space="preserve">Les flux et la forme de l'énergie et/ou de l'information sont décrits de façon qualitative</t>
  </si>
  <si>
    <t xml:space="preserve">Les choix sont explicités dans une démarche d'analyse globale de réponse au cahier des charges</t>
  </si>
  <si>
    <t xml:space="preserve">2.1</t>
  </si>
  <si>
    <t xml:space="preserve">Les caractéristiques d'entrées et de sorties des transformations ou des modulations sont correctement précisées</t>
  </si>
  <si>
    <t xml:space="preserve">Concevoir une organisation de réalisation</t>
  </si>
  <si>
    <t xml:space="preserve">Le phasage des opérations de réalisation est réaliste, le chemin critique est identifié</t>
  </si>
  <si>
    <t xml:space="preserve">L'analyse globale d'une chaîne (énergie, action, information) est correctement réalisée</t>
  </si>
  <si>
    <t xml:space="preserve">7.3</t>
  </si>
  <si>
    <t xml:space="preserve">Les procédés de mise en oeuvre sont choisis et justifiés</t>
  </si>
  <si>
    <t xml:space="preserve">Justifier les solutions constructives d'un système au regard des impacts environnementaux et économiques engendrés tout au long de son cycle de vie</t>
  </si>
  <si>
    <t xml:space="preserve">La relation entre une fonction, des solutions et leur impact environnemental ou sociétal est précisée</t>
  </si>
  <si>
    <t xml:space="preserve">La logistique de réalisation répond aux contraintes techniques et de site du chantier</t>
  </si>
  <si>
    <t xml:space="preserve">2.2</t>
  </si>
  <si>
    <t xml:space="preserve">Le compromis technico économique et/ou la prise en compte des normes et réglementations est expliqué</t>
  </si>
  <si>
    <t xml:space="preserve">Les impacts environnementaux sont identifiés, des solutions de limitation sont proposées</t>
  </si>
  <si>
    <t xml:space="preserve">O6</t>
  </si>
  <si>
    <t xml:space="preserve">Communiquer une idée, un principe ou une solution technique, un projet</t>
  </si>
  <si>
    <t xml:space="preserve">O8</t>
  </si>
  <si>
    <t xml:space="preserve">Valider des solutions techniques</t>
  </si>
  <si>
    <t xml:space="preserve">Décrire une idée, un principe, une solution, un projet en utilisant des outils de représentation adaptés</t>
  </si>
  <si>
    <t xml:space="preserve">La description du principe ou de la solution est synthétique et correcte</t>
  </si>
  <si>
    <t xml:space="preserve">C0</t>
  </si>
  <si>
    <t xml:space="preserve">Simuler un comportement structurel, thermique et acoustique de tout ou partie d'une construction</t>
  </si>
  <si>
    <t xml:space="preserve">Les variables et les paramètres des modèles sont identifiés</t>
  </si>
  <si>
    <t xml:space="preserve">6.1</t>
  </si>
  <si>
    <t xml:space="preserve">8.1</t>
  </si>
  <si>
    <t xml:space="preserve">Leurs influences respectives sont identifiées</t>
  </si>
  <si>
    <t xml:space="preserve">Décrire le fonctionnement et/ou l’exploitation d’un système en utilisant l'outil de description le plus pertinent</t>
  </si>
  <si>
    <t xml:space="preserve">La description du fonctionnement ou de l'exploitation du système est synthétique et correcte</t>
  </si>
  <si>
    <t xml:space="preserve">Les scénarios de simulation sont identifiés</t>
  </si>
  <si>
    <t xml:space="preserve">6.2</t>
  </si>
  <si>
    <t xml:space="preserve">Analyser les résultats issus de simulations ou d'essais de laboratoire</t>
  </si>
  <si>
    <t xml:space="preserve">Les conditions de l'essai sont identifiées et justifiées</t>
  </si>
  <si>
    <t xml:space="preserve">Présenter et argumenter des démarches et des résultats</t>
  </si>
  <si>
    <t xml:space="preserve">Le choix de la démarche retenue est argumenté</t>
  </si>
  <si>
    <t xml:space="preserve">8.2</t>
  </si>
  <si>
    <t xml:space="preserve">Les observations et mesures sont rigoureuses</t>
  </si>
  <si>
    <t xml:space="preserve">6.3</t>
  </si>
  <si>
    <t xml:space="preserve">Les résultats sont présentés et commentés de manière claire et concise</t>
  </si>
  <si>
    <t xml:space="preserve">Les incertitudes sont estimées</t>
  </si>
  <si>
    <t xml:space="preserve">L'interprétation des résultats est pertinente</t>
  </si>
  <si>
    <t xml:space="preserve">Justifier des éléments d'une solution technique et analyser les écarts par rapport au cahier des charges</t>
  </si>
  <si>
    <t xml:space="preserve">Les solutions techniques envisagées sont correctement analysées au regard des résultats d'expérimentations et/ou de tests et/ou de simulations</t>
  </si>
  <si>
    <t xml:space="preserve">Les résultats de la simulation et les mesures sont corrélés (validation des modèles)</t>
  </si>
  <si>
    <t xml:space="preserve">L'origine des écarts entre les résultats obtenus et les exigences du cahier des charges est correctement identifiée</t>
  </si>
  <si>
    <t xml:space="preserve">Analyser / valider les choix structurels et de confort</t>
  </si>
  <si>
    <t xml:space="preserve">Une démarche d'analyse de la structure est mise en oeuvre</t>
  </si>
  <si>
    <t xml:space="preserve">8.3</t>
  </si>
  <si>
    <t xml:space="preserve">Les écarts entre les performances attendues et celles consécutives aux choix faits sont établis</t>
  </si>
  <si>
    <t xml:space="preserve">O9</t>
  </si>
  <si>
    <t xml:space="preserve">Gérer la vie du produit</t>
  </si>
  <si>
    <t xml:space="preserve">Améliorer les performances d'une construction du point de vue énergétique, domotique et informationnel</t>
  </si>
  <si>
    <t xml:space="preserve">Un bilan des performances de la construction existante est établi</t>
  </si>
  <si>
    <t xml:space="preserve">9.1</t>
  </si>
  <si>
    <t xml:space="preserve">Les besoins de l'usager sont traduits en solutions technologiques</t>
  </si>
  <si>
    <t xml:space="preserve">Une réalisation permet de constater les améliorations attendues</t>
  </si>
  <si>
    <t xml:space="preserve">L'adaptabilité de la construction rénovée est prise en compte</t>
  </si>
  <si>
    <t xml:space="preserve">Identifier les causes de désordres dans une construction</t>
  </si>
  <si>
    <t xml:space="preserve">Une démarche pertinente d'investigation est réalisée pour identifier les désordres et leurs causes</t>
  </si>
  <si>
    <t xml:space="preserve">9.2</t>
  </si>
  <si>
    <t xml:space="preserve">Des solutions de remédiation sont envisagées</t>
  </si>
  <si>
    <t xml:space="preserve">Valoriser la fin de vie du produit : déconstruction, gestion des déchets, valorisation des produits</t>
  </si>
  <si>
    <t xml:space="preserve">Une analyse de cycle de vie de tout ou partie d'une construction est menée</t>
  </si>
  <si>
    <t xml:space="preserve">9.3</t>
  </si>
  <si>
    <t xml:space="preserve">Une procédure de valorisation des produits au sens DD est proposée</t>
  </si>
  <si>
    <t xml:space="preserve">Participer à une démarche de conception dans le but de proposer plusieurs solutions possibles à un problème technique identifié en lien avec un enjeu énergétique</t>
  </si>
  <si>
    <t xml:space="preserve">Le besoin relatif au projet et les fonctions sont identifiés et justifiés</t>
  </si>
  <si>
    <t xml:space="preserve">Justifier une solution retenue en intégrant les conséquences des choix sur le triptyque Matériau - Énergie - Information</t>
  </si>
  <si>
    <t xml:space="preserve">Les caractéristiques comportementales de la solution retenue répondent au cahier des charges</t>
  </si>
  <si>
    <t xml:space="preserve">Les choix sont explicités et la solution justifiée en intégrant les conséquences sur le triptyque MEI</t>
  </si>
  <si>
    <t xml:space="preserve">Définir la structure, la constitution d'un système en fonction des caractéristiques technico-économiques et environnementales attendues. Définir les modifications de la structure, les choix de constituants et du type de système de gestion d'une chaîne d'énergie afin de répondre à une évolution d'un cahier des charges</t>
  </si>
  <si>
    <t xml:space="preserve">Les croquis et schémas à main levée sont utilisés à bon escient</t>
  </si>
  <si>
    <t xml:space="preserve">Les moyens numériques de description sont correctement utilisés</t>
  </si>
  <si>
    <t xml:space="preserve">La solution choisie pour la gestion de l'énergie est pertinente et adaptée aux exigences</t>
  </si>
  <si>
    <t xml:space="preserve">Les grandes étapes d'une démarche de créativité sont franchies de manière cohérente</t>
  </si>
  <si>
    <t xml:space="preserve">7.4</t>
  </si>
  <si>
    <t xml:space="preserve">La structure proposée et le choix des composants respectent les exigences</t>
  </si>
  <si>
    <t xml:space="preserve">Renseigner un logiciel de simulation du comportement énergétique avec les caractéristiques du système et les paramètres externes pour un point de fonctionnement donné</t>
  </si>
  <si>
    <t xml:space="preserve">Les variables et les paramètres du modèle sont identifiés</t>
  </si>
  <si>
    <t xml:space="preserve">Interpréter les résultats d'une simulation afin de valider une solution ou l'optimiser</t>
  </si>
  <si>
    <t xml:space="preserve">Les paramètres influents sont identifiés</t>
  </si>
  <si>
    <t xml:space="preserve">L'interprétation des résultats de la simulation est pertinente</t>
  </si>
  <si>
    <t xml:space="preserve">Les modifications proposées sont cohérentes</t>
  </si>
  <si>
    <t xml:space="preserve">Comparer et interpréter le résultat d'une simulation d'un comportement d'un système avec un comportement réel</t>
  </si>
  <si>
    <t xml:space="preserve">Les résultats de la simulation et les mesures sont corrélés</t>
  </si>
  <si>
    <t xml:space="preserve">L'analyse des écarts est méthodique</t>
  </si>
  <si>
    <t xml:space="preserve">L'interprétation des résultats est cohérente et pertinente</t>
  </si>
  <si>
    <t xml:space="preserve">Mettre en oeuvre un protocole d'essais et de mesures sur le prototype d'une chaîne d'énergie, interpréter les résultats</t>
  </si>
  <si>
    <t xml:space="preserve">Le protocole d'essai est justifié et adapté à l'objectif</t>
  </si>
  <si>
    <t xml:space="preserve">8.4</t>
  </si>
  <si>
    <t xml:space="preserve">Les observations et mesures sont méthodiquement menés et les incertitudes de mesures estimées</t>
  </si>
  <si>
    <t xml:space="preserve">Expérimenter des procédés de stockage, de production, de transport, de transformation, d'énergie pour aider à la conception d'une chaîne d'énergie</t>
  </si>
  <si>
    <t xml:space="preserve">Les paramètres significatifs à observer sont identifiés</t>
  </si>
  <si>
    <t xml:space="preserve">Le protocole d'expérimentation est adapté à l'objectif</t>
  </si>
  <si>
    <t xml:space="preserve">Les caractéristiques principales et leurs conséquences constructives sont identifiées</t>
  </si>
  <si>
    <t xml:space="preserve">Réaliser et valider un prototype obtenu en réponse à tout ou partie du cahier des charges initial</t>
  </si>
  <si>
    <t xml:space="preserve">Le prototype choisi et sa réalisation, respecte le diagramme des exigences</t>
  </si>
  <si>
    <t xml:space="preserve">Les caractéristiques à valider sont identifiées et permettent de valider les exigences</t>
  </si>
  <si>
    <t xml:space="preserve">Intégrer un prototype dans un système à modifier pour valider son comportement et ses performances</t>
  </si>
  <si>
    <t xml:space="preserve">Le prototype s'insère dans le système</t>
  </si>
  <si>
    <t xml:space="preserve">Un protocole d'essai pertinent est défini</t>
  </si>
  <si>
    <t xml:space="preserve">L'essai respecte le protocole et le comportement du système est relevé</t>
  </si>
  <si>
    <t xml:space="preserve">Les mesures et leurs interprétations montrent des résultats cohérents</t>
  </si>
  <si>
    <t xml:space="preserve">Identifier et justifier un problème technique à partir de l’analyse globale d’un système (approche Matière - énergie - information)</t>
  </si>
  <si>
    <t xml:space="preserve">Proposer des solutions à un problème technique identifié en participant à des démarches de créativité, choisir et justifier la solution retenue</t>
  </si>
  <si>
    <t xml:space="preserve">Les moyens conventionnels de représentation des solutions sont correctement utilisés (croquis, schémas, etc.)</t>
  </si>
  <si>
    <t xml:space="preserve">Les choix sont explicités et la solution justifiée en regard des paramètres choisis</t>
  </si>
  <si>
    <t xml:space="preserve">Définir, à l’aide d’un modeleur numérique, les formes et dimensions d'une pièce d'un mécanisme à partir des contraintes fonctionnelles, de son principe de réalisation et de son matériau</t>
  </si>
  <si>
    <t xml:space="preserve">La démarche de création est rationnelle</t>
  </si>
  <si>
    <t xml:space="preserve">Les contraintes fonctionnelles sont traduites de manière complète</t>
  </si>
  <si>
    <t xml:space="preserve">Les formes et dimensions sont compatibles avec le principe de réalisation, le matériau choisi et les contraintes subies</t>
  </si>
  <si>
    <t xml:space="preserve">Définir, à l’aide d’un modeleur numérique, les modifications d'un mécanisme à partir des contraintes fonctionnelles</t>
  </si>
  <si>
    <t xml:space="preserve">Les modifications respectent les contraintes fonctionnelles</t>
  </si>
  <si>
    <t xml:space="preserve">La procédure de modification est rationnelle</t>
  </si>
  <si>
    <t xml:space="preserve">obtenir les caractéristiques d'une loi d'entrée/sortie d'un mécanisme simple</t>
  </si>
  <si>
    <t xml:space="preserve">Interpréter les résultats d'une simulation mécanique pour valider une solution ou modifier une pièce ou un mécanisme</t>
  </si>
  <si>
    <t xml:space="preserve">Mettre en œuvre un protocole d’essais et de mesures, interpréter les résultats</t>
  </si>
  <si>
    <t xml:space="preserve">Comparer et interpréter le résultat d'une simulation d'un comportement mécanique avec un comportement réel</t>
  </si>
  <si>
    <t xml:space="preserve">L'interprétation des résultats est cohérente</t>
  </si>
  <si>
    <t xml:space="preserve">Expérimenter des procédés pour caractériser les paramètres de transformation de la matière et leurs conséquences sur la définition et l’obtention de pièces</t>
  </si>
  <si>
    <t xml:space="preserve">Des conséquences pertinentes sont identifiées</t>
  </si>
  <si>
    <t xml:space="preserve">Réaliser et valider un prototype obtenu par rapport à tout ou partie du cahier des charges initial</t>
  </si>
  <si>
    <t xml:space="preserve">Le moyen de prototypage retenu d'une pièce est adapté à la partie du CDC à respecter</t>
  </si>
  <si>
    <t xml:space="preserve">Les caractéristiques à valider sont identifiées</t>
  </si>
  <si>
    <t xml:space="preserve">La corrélation des caractéristiques permet de valider le prototype par rapport au cahier des charges</t>
  </si>
  <si>
    <t xml:space="preserve">Intégrer les pièces prototypes dans le système à modifier pour valider son comportement et ses performances</t>
  </si>
  <si>
    <t xml:space="preserve">Les pièces prototypes s'insèrent dans le mécanisme</t>
  </si>
  <si>
    <t xml:space="preserve">Une procédure d'essai pertinente est définie</t>
  </si>
  <si>
    <t xml:space="preserve">L'essai est méthodiquement réalisé et le comportement du mécanisme relevé</t>
  </si>
  <si>
    <t xml:space="preserve">Décoder la notice technique d’un système, vérifier la conformité du fonctionnement</t>
  </si>
  <si>
    <t xml:space="preserve">L'interprétation de la notice du système permet de décrire une procédure</t>
  </si>
  <si>
    <t xml:space="preserve">Le système est installé et paramétré</t>
  </si>
  <si>
    <t xml:space="preserve">Les mesures sont effectuées et comparées aux caractéristiques de la notice technique</t>
  </si>
  <si>
    <t xml:space="preserve">Un rapport de mise en oeuvre et d'essais est rédigé</t>
  </si>
  <si>
    <t xml:space="preserve">Décoder le cahier des charges fonctionnel décrivant le besoin exprimé, identifier la fonction définie par un besoin exprimé, faire des mesures pour caractériser cette fonction et conclure sur sa conformité</t>
  </si>
  <si>
    <t xml:space="preserve">Les diagrammes Sysml utilisés sont bien interprétés</t>
  </si>
  <si>
    <t xml:space="preserve">Une procédure pertinente est proposée et mise en oeuvre</t>
  </si>
  <si>
    <t xml:space="preserve">Un rapport de conformité est rédigé</t>
  </si>
  <si>
    <t xml:space="preserve">Exprimer le principe de fonctionnement d'un système à partir des diagrammes SysML pertinents. Repérer les constituants de la chaîne d'énergie et d'information</t>
  </si>
  <si>
    <t xml:space="preserve">Le système est modélisé à l'aide de diagrammes conformes</t>
  </si>
  <si>
    <t xml:space="preserve">Les diagrammes comportementaux permettant d'exprimer le principe de fonctionnement sont correctement utilisés</t>
  </si>
  <si>
    <t xml:space="preserve">Les constituants sont identifiés</t>
  </si>
  <si>
    <t xml:space="preserve">Rechercher et choisir une solution logicielle ou matérielle au regard de la définition d'un système</t>
  </si>
  <si>
    <t xml:space="preserve">La définition du système est exprimée correctement</t>
  </si>
  <si>
    <t xml:space="preserve">Une liste non exhaustive de solutions pertinentes est établie</t>
  </si>
  <si>
    <t xml:space="preserve">Le choix de la solution est argumenté</t>
  </si>
  <si>
    <t xml:space="preserve">Établir pour une fonction précédemment identifiée, un modèle de comportement à partir de mesures faites sur le système</t>
  </si>
  <si>
    <t xml:space="preserve">Les mesures nécessaires sont effectuées</t>
  </si>
  <si>
    <t xml:space="preserve">Un modèle de comportement pertinent est établi</t>
  </si>
  <si>
    <t xml:space="preserve">Les paramètres du modèle sont renseignés pour limiter les écarts avec les mesures</t>
  </si>
  <si>
    <t xml:space="preserve">Traduire sous forme graphique l'architecture de la chaîne d'information identifiée pour un système et définir les paramètres d'utilisation du simulateur</t>
  </si>
  <si>
    <t xml:space="preserve">La chaîne d'information est modélisée par des diagrammes adaptés (SysML)</t>
  </si>
  <si>
    <t xml:space="preserve">Le diagramme états transitions est programmé</t>
  </si>
  <si>
    <t xml:space="preserve">Identifier les variables simulées et mesurées sur un système pour valider le choix d'une solution</t>
  </si>
  <si>
    <t xml:space="preserve">Les variables caractéristiques du système simulé sont identifiées</t>
  </si>
  <si>
    <t xml:space="preserve">Les variables caractéristiques du système réel sont mesurables</t>
  </si>
  <si>
    <t xml:space="preserve">Les paramètres du système simulé sont affinés pour réduire les écarts avec le système réel</t>
  </si>
  <si>
    <t xml:space="preserve">Les conditions de simulation sont argumentées pour valider le choix d'une solution</t>
  </si>
  <si>
    <t xml:space="preserve">Utiliser les outils adaptés pour planifier un projet (diagramme de Gantt, chemin critique, données économiques, réunions de projet)</t>
  </si>
  <si>
    <t xml:space="preserve">Le cahier des charges fonctionnel est analysé et reformulé</t>
  </si>
  <si>
    <t xml:space="preserve">Les données économiques sont identifiées</t>
  </si>
  <si>
    <t xml:space="preserve">Les tâches du projet sont planifiées de manière cohérente</t>
  </si>
  <si>
    <t xml:space="preserve">Installer, configurer et instrumenter un système réel. Mettre en oeuvre la chaîne d'acquisition puis acquérir, traiter, transmettre et restituer l'information</t>
  </si>
  <si>
    <t xml:space="preserve">La notice du système est correctement interprétée</t>
  </si>
  <si>
    <t xml:space="preserve">Les grandeurs caractéristiques sont identifiées et les appareils de mesure sont adaptés</t>
  </si>
  <si>
    <t xml:space="preserve">Les grandeurs sont acquises, traitées et transmises</t>
  </si>
  <si>
    <t xml:space="preserve">Les contraintes temporelles et fréquentielles sont respectées, l'information est restituée</t>
  </si>
  <si>
    <t xml:space="preserve">Rechercher des évolutions de constituants dans le cadre d'une démarche de veille technologique, analyser la structure d'un système pour intervenir sur les constituants dans le cadre d'une opération de maintenance</t>
  </si>
  <si>
    <t xml:space="preserve">Les procédures adaptées d'intervention sur les constituants sont proposées</t>
  </si>
  <si>
    <t xml:space="preserve">L'intervention de maintenance sur le système est planifiée et la continuité de service assurée</t>
  </si>
  <si>
    <t xml:space="preserve">Le rapport d'intervention est établi</t>
  </si>
  <si>
    <t xml:space="preserve">Rechercher et choisir de nouveaux constituants d'un système (ou d'un projet finalisé) au regard d'évolutions technologiques, socio-économiques spécifiées dans un cahier des charges. Organiser le projet permettant de « maquetter » la solution choisie</t>
  </si>
  <si>
    <t xml:space="preserve">Les diagrammes comportementaux sont correctement mis à jour</t>
  </si>
  <si>
    <t xml:space="preserve">9.4</t>
  </si>
  <si>
    <t xml:space="preserve">Des constituants sont choisis et justifiés</t>
  </si>
  <si>
    <t xml:space="preserve">Le prototypage rapide de la solution est organisée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</si>
</sst>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 %"/>
  </numFmts>
  <fonts count="6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17375E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4"/>
      <color rgb="FFFF0000"/>
      <name val="Calibri"/>
      <family val="0"/>
    </font>
    <font>
      <sz val="24"/>
      <color rgb="FFFFFFFF"/>
      <name val="Calibri"/>
      <family val="0"/>
    </font>
    <font>
      <sz val="11"/>
      <color rgb="FF0070C0"/>
      <name val="Calibri"/>
      <family val="0"/>
    </font>
    <font>
      <sz val="11"/>
      <color rgb="FF000000"/>
      <name val="Calibri"/>
      <family val="0"/>
    </font>
    <font>
      <b val="true"/>
      <sz val="10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17375E"/>
      <name val="Arial"/>
      <family val="2"/>
      <charset val="1"/>
    </font>
    <font>
      <b val="true"/>
      <sz val="12"/>
      <color rgb="FF17375E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17375E"/>
      <name val="Arial"/>
      <family val="2"/>
    </font>
    <font>
      <b val="true"/>
      <i val="true"/>
      <sz val="12"/>
      <color rgb="FF17375E"/>
      <name val="Arial"/>
      <family val="2"/>
      <charset val="1"/>
    </font>
    <font>
      <b val="true"/>
      <sz val="14"/>
      <color rgb="FF000000"/>
      <name val="Calibri"/>
      <family val="0"/>
    </font>
    <font>
      <b val="true"/>
      <sz val="12"/>
      <color rgb="FF000000"/>
      <name val="Calibri"/>
      <family val="0"/>
    </font>
    <font>
      <b val="true"/>
      <i val="true"/>
      <sz val="11"/>
      <color rgb="FF000000"/>
      <name val="Calibri"/>
      <family val="0"/>
    </font>
    <font>
      <i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name val="Calibri"/>
      <family val="2"/>
      <charset val="1"/>
    </font>
    <font>
      <b val="true"/>
      <i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sz val="12"/>
      <color rgb="FF17375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0"/>
    </font>
    <font>
      <sz val="66"/>
      <color rgb="FFFFFFFF"/>
      <name val="Calibri"/>
      <family val="0"/>
    </font>
    <font>
      <i val="true"/>
      <sz val="10"/>
      <color rgb="FF558ED5"/>
      <name val="Arial"/>
      <family val="2"/>
      <charset val="1"/>
    </font>
    <font>
      <b val="true"/>
      <i val="true"/>
      <sz val="12"/>
      <color rgb="FF17375E"/>
      <name val="Arial"/>
      <family val="2"/>
    </font>
    <font>
      <i val="true"/>
      <sz val="12"/>
      <color rgb="FF558ED5"/>
      <name val="Arial"/>
      <family val="2"/>
      <charset val="1"/>
    </font>
    <font>
      <sz val="2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4"/>
      <color rgb="FF17375E"/>
      <name val="Calibri"/>
      <family val="2"/>
      <charset val="1"/>
    </font>
    <font>
      <b val="true"/>
      <sz val="12"/>
      <color rgb="FF254061"/>
      <name val="Arial"/>
      <family val="2"/>
      <charset val="1"/>
    </font>
    <font>
      <b val="true"/>
      <i val="true"/>
      <sz val="16"/>
      <color rgb="FF17375E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14"/>
      <color rgb="FF17375E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4"/>
      <color rgb="FF17375E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sz val="28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AC1D71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AC1D71"/>
      <name val="Arial"/>
      <family val="2"/>
      <charset val="1"/>
    </font>
    <font>
      <b val="true"/>
      <sz val="7.5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000000"/>
        <bgColor rgb="FF0033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2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9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5" fontId="18" fillId="3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5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3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5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3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3" fillId="3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9" fillId="5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5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5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5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5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3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5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3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2" fillId="3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3" fillId="5" borderId="2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3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3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5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3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2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5" borderId="2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8" fillId="5" borderId="2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7" fillId="5" borderId="25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47" fillId="5" borderId="2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7" fillId="5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8" fillId="5" borderId="24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49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8" fillId="5" borderId="28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47" fillId="5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7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7" fillId="5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9" fillId="3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5" borderId="3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47" fillId="5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0" fillId="5" borderId="3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1" fillId="5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0" fillId="5" borderId="0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2" fillId="6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5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5" borderId="3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3" fillId="5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51" fillId="5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3" fillId="5" borderId="3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7" fillId="2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6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6" fillId="2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9" fillId="5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0" fillId="5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1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5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2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9" fillId="5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1" fillId="5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9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1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5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5" fillId="2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7" fillId="2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1" fillId="2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6" fillId="2" borderId="2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9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0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0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1" fillId="5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5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3" fillId="5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5" fillId="2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7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6" fillId="2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1" fillId="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4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1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9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3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1" fillId="5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3" borderId="1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9" fillId="3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C1D71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Validation page1&apos;!A1" TargetMode="External"/><Relationship Id="rId2" Type="http://schemas.openxmlformats.org/officeDocument/2006/relationships/image" Target="../media/image91.png"/><Relationship Id="rId3" Type="http://schemas.openxmlformats.org/officeDocument/2006/relationships/image" Target="../media/image92.png"/><Relationship Id="rId4" Type="http://schemas.openxmlformats.org/officeDocument/2006/relationships/image" Target="../media/image9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hyperlink" Target="#&apos;Diapo3 ITEC&apos;!A1" TargetMode="External"/><Relationship Id="rId2" Type="http://schemas.openxmlformats.org/officeDocument/2006/relationships/hyperlink" Target="#&apos;Diapo3 AC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EE&apos;!A1" TargetMode="Externa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#&apos;Diapo3 SIN&apos;!A1" TargetMode="External"/><Relationship Id="rId2" Type="http://schemas.openxmlformats.org/officeDocument/2006/relationships/hyperlink" Target="#&apos;Diapo3 EE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ITEC&apos;!A1" TargetMode="Externa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hyperlink" Target="#&apos;Diapo3 ITEC&apos;!A1" TargetMode="External"/><Relationship Id="rId2" Type="http://schemas.openxmlformats.org/officeDocument/2006/relationships/hyperlink" Target="#&apos;Validation page1&apos;!A1" TargetMode="External"/><Relationship Id="rId3" Type="http://schemas.openxmlformats.org/officeDocument/2006/relationships/hyperlink" Target="#&apos;Grille SIN&apos;!A1" TargetMode="Externa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#&apos;Validation page1&apos;!A1" TargetMode="Externa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#&apos;Validation page1&apos;!A1" TargetMode="Externa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#&apos;Validation page1&apos;!A1" TargetMode="Externa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hyperlink" Target="#&apos;Validation page1&apos;!A1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4.png"/><Relationship Id="rId2" Type="http://schemas.openxmlformats.org/officeDocument/2006/relationships/hyperlink" Target="#&apos;Validation page2 AC&apos;!A1" TargetMode="External"/><Relationship Id="rId3" Type="http://schemas.openxmlformats.org/officeDocument/2006/relationships/hyperlink" Target="#&apos;Grille AC&apos;!A1" TargetMode="External"/><Relationship Id="rId4" Type="http://schemas.openxmlformats.org/officeDocument/2006/relationships/hyperlink" Target="#&apos;Grille EE&apos;!A1" TargetMode="External"/><Relationship Id="rId5" Type="http://schemas.openxmlformats.org/officeDocument/2006/relationships/hyperlink" Target="#&apos;Grille ITEC&apos;!A1" TargetMode="External"/><Relationship Id="rId6" Type="http://schemas.openxmlformats.org/officeDocument/2006/relationships/hyperlink" Target="#&apos;Grille SIN&apos;!A1" TargetMode="Externa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Validation page2 EE&apos;!A1" TargetMode="External"/><Relationship Id="rId2" Type="http://schemas.openxmlformats.org/officeDocument/2006/relationships/hyperlink" Target="#&apos;Validation page1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AC&apos;!A1" TargetMode="Externa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&apos;Validation page2 ITEC&apos;!A1" TargetMode="External"/><Relationship Id="rId2" Type="http://schemas.openxmlformats.org/officeDocument/2006/relationships/hyperlink" Target="#&apos;Validation page2 AC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EE&apos;!A1" TargetMode="Externa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&apos;Validation page2 SIN&apos;!A1" TargetMode="External"/><Relationship Id="rId2" Type="http://schemas.openxmlformats.org/officeDocument/2006/relationships/hyperlink" Target="#&apos;Validation page2 EE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ITEC&apos;!A1" TargetMode="Externa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&apos;Diapo 1&apos;!A1" TargetMode="External"/><Relationship Id="rId2" Type="http://schemas.openxmlformats.org/officeDocument/2006/relationships/hyperlink" Target="#&apos;Validation page2 ITEC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SIN&apos;!A1" TargetMode="Externa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hyperlink" Target="#&apos;Diapo 2&apos;!A1" TargetMode="External"/><Relationship Id="rId3" Type="http://schemas.openxmlformats.org/officeDocument/2006/relationships/hyperlink" Target="#&apos;Validation page2 SIN&apos;!A1" TargetMode="External"/><Relationship Id="rId4" Type="http://schemas.openxmlformats.org/officeDocument/2006/relationships/hyperlink" Target="#&apos;Validation page1&apos;!A1" TargetMode="Externa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&apos;Diapo3 AC&apos;!A1" TargetMode="External"/><Relationship Id="rId2" Type="http://schemas.openxmlformats.org/officeDocument/2006/relationships/hyperlink" Target="#&apos;Diapo 1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image" Target="../media/image9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&apos;Diapo3 EE&apos;!A1" TargetMode="External"/><Relationship Id="rId2" Type="http://schemas.openxmlformats.org/officeDocument/2006/relationships/hyperlink" Target="#&apos;Diapo 2&apos;!A1" TargetMode="External"/><Relationship Id="rId3" Type="http://schemas.openxmlformats.org/officeDocument/2006/relationships/hyperlink" Target="#&apos;Validation page1&apos;!A1" TargetMode="External"/><Relationship Id="rId4" Type="http://schemas.openxmlformats.org/officeDocument/2006/relationships/hyperlink" Target="#&apos;Grille AC&apos;!A1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111960</xdr:colOff>
      <xdr:row>16</xdr:row>
      <xdr:rowOff>180000</xdr:rowOff>
    </xdr:from>
    <xdr:to>
      <xdr:col>5</xdr:col>
      <xdr:colOff>536760</xdr:colOff>
      <xdr:row>18</xdr:row>
      <xdr:rowOff>89280</xdr:rowOff>
    </xdr:to>
    <xdr:sp>
      <xdr:nvSpPr>
        <xdr:cNvPr id="0" name="CustomShape 1">
          <a:hlinkClick r:id="rId1"/>
        </xdr:cNvPr>
        <xdr:cNvSpPr/>
      </xdr:nvSpPr>
      <xdr:spPr>
        <a:xfrm>
          <a:off x="4062600" y="5224320"/>
          <a:ext cx="1241640" cy="9144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Cliquer ici pour commencer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609480</xdr:colOff>
      <xdr:row>10</xdr:row>
      <xdr:rowOff>46440</xdr:rowOff>
    </xdr:from>
    <xdr:to>
      <xdr:col>1</xdr:col>
      <xdr:colOff>6120</xdr:colOff>
      <xdr:row>14</xdr:row>
      <xdr:rowOff>443520</xdr:rowOff>
    </xdr:to>
    <xdr:sp>
      <xdr:nvSpPr>
        <xdr:cNvPr id="1" name="CustomShape 1"/>
        <xdr:cNvSpPr/>
      </xdr:nvSpPr>
      <xdr:spPr>
        <a:xfrm>
          <a:off x="609480" y="2027520"/>
          <a:ext cx="243000" cy="189072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</xdr:sp>
    <xdr:clientData/>
  </xdr:twoCellAnchor>
  <xdr:twoCellAnchor editAs="oneCell">
    <xdr:from>
      <xdr:col>7</xdr:col>
      <xdr:colOff>79560</xdr:colOff>
      <xdr:row>8</xdr:row>
      <xdr:rowOff>50760</xdr:rowOff>
    </xdr:from>
    <xdr:to>
      <xdr:col>13</xdr:col>
      <xdr:colOff>590400</xdr:colOff>
      <xdr:row>14</xdr:row>
      <xdr:rowOff>799920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6480360" y="1650960"/>
          <a:ext cx="5410440" cy="26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126000</xdr:colOff>
      <xdr:row>13</xdr:row>
      <xdr:rowOff>72720</xdr:rowOff>
    </xdr:from>
    <xdr:to>
      <xdr:col>5</xdr:col>
      <xdr:colOff>523080</xdr:colOff>
      <xdr:row>14</xdr:row>
      <xdr:rowOff>554400</xdr:rowOff>
    </xdr:to>
    <xdr:pic>
      <xdr:nvPicPr>
        <xdr:cNvPr id="3" name="Image 3" descr=""/>
        <xdr:cNvPicPr/>
      </xdr:nvPicPr>
      <xdr:blipFill>
        <a:blip r:embed="rId3"/>
        <a:srcRect l="0" t="0" r="0" b="55600"/>
        <a:stretch/>
      </xdr:blipFill>
      <xdr:spPr>
        <a:xfrm>
          <a:off x="3260160" y="2625120"/>
          <a:ext cx="2030400" cy="14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26640</xdr:colOff>
      <xdr:row>12</xdr:row>
      <xdr:rowOff>185400</xdr:rowOff>
    </xdr:from>
    <xdr:to>
      <xdr:col>5</xdr:col>
      <xdr:colOff>523080</xdr:colOff>
      <xdr:row>13</xdr:row>
      <xdr:rowOff>840960</xdr:rowOff>
    </xdr:to>
    <xdr:sp>
      <xdr:nvSpPr>
        <xdr:cNvPr id="4" name="CustomShape 1"/>
        <xdr:cNvSpPr/>
      </xdr:nvSpPr>
      <xdr:spPr>
        <a:xfrm>
          <a:off x="3160800" y="2547360"/>
          <a:ext cx="2129760" cy="846000"/>
        </a:xfrm>
        <a:prstGeom prst="ellipse">
          <a:avLst/>
        </a:prstGeom>
        <a:noFill/>
        <a:ln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13320</xdr:colOff>
      <xdr:row>13</xdr:row>
      <xdr:rowOff>775080</xdr:rowOff>
    </xdr:from>
    <xdr:to>
      <xdr:col>5</xdr:col>
      <xdr:colOff>509760</xdr:colOff>
      <xdr:row>14</xdr:row>
      <xdr:rowOff>695160</xdr:rowOff>
    </xdr:to>
    <xdr:sp>
      <xdr:nvSpPr>
        <xdr:cNvPr id="5" name="CustomShape 1"/>
        <xdr:cNvSpPr/>
      </xdr:nvSpPr>
      <xdr:spPr>
        <a:xfrm>
          <a:off x="3147480" y="3327480"/>
          <a:ext cx="2129760" cy="842400"/>
        </a:xfrm>
        <a:prstGeom prst="ellipse">
          <a:avLst/>
        </a:prstGeom>
        <a:noFill/>
        <a:ln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221760</xdr:colOff>
      <xdr:row>14</xdr:row>
      <xdr:rowOff>1073880</xdr:rowOff>
    </xdr:from>
    <xdr:to>
      <xdr:col>18</xdr:col>
      <xdr:colOff>500400</xdr:colOff>
      <xdr:row>14</xdr:row>
      <xdr:rowOff>1271520</xdr:rowOff>
    </xdr:to>
    <xdr:pic>
      <xdr:nvPicPr>
        <xdr:cNvPr id="6" name="Image 8" descr=""/>
        <xdr:cNvPicPr/>
      </xdr:nvPicPr>
      <xdr:blipFill>
        <a:blip r:embed="rId4"/>
        <a:stretch/>
      </xdr:blipFill>
      <xdr:spPr>
        <a:xfrm>
          <a:off x="3355920" y="4548600"/>
          <a:ext cx="12527640" cy="19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442800</xdr:colOff>
      <xdr:row>14</xdr:row>
      <xdr:rowOff>921240</xdr:rowOff>
    </xdr:from>
    <xdr:to>
      <xdr:col>13</xdr:col>
      <xdr:colOff>276840</xdr:colOff>
      <xdr:row>16</xdr:row>
      <xdr:rowOff>85680</xdr:rowOff>
    </xdr:to>
    <xdr:sp>
      <xdr:nvSpPr>
        <xdr:cNvPr id="7" name="CustomShape 1"/>
        <xdr:cNvSpPr/>
      </xdr:nvSpPr>
      <xdr:spPr>
        <a:xfrm>
          <a:off x="6026760" y="4395960"/>
          <a:ext cx="5550480" cy="734040"/>
        </a:xfrm>
        <a:prstGeom prst="ellipse">
          <a:avLst/>
        </a:prstGeom>
        <a:noFill/>
        <a:ln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b"/>
        <a:p>
          <a:pPr algn="ctr">
            <a:lnSpc>
              <a:spcPct val="100000"/>
            </a:lnSpc>
          </a:pPr>
          <a:r>
            <a:rPr b="0" lang="fr-FR" sz="1400" spc="-1" strike="noStrike">
              <a:solidFill>
                <a:srgbClr val="ff0000"/>
              </a:solidFill>
              <a:latin typeface="Calibri"/>
            </a:rPr>
            <a:t>Page 2 différentes suivant les spécialités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137160</xdr:colOff>
      <xdr:row>0</xdr:row>
      <xdr:rowOff>91440</xdr:rowOff>
    </xdr:from>
    <xdr:to>
      <xdr:col>10</xdr:col>
      <xdr:colOff>441720</xdr:colOff>
      <xdr:row>3</xdr:row>
      <xdr:rowOff>159840</xdr:rowOff>
    </xdr:to>
    <xdr:sp>
      <xdr:nvSpPr>
        <xdr:cNvPr id="8" name="CustomShape 1"/>
        <xdr:cNvSpPr/>
      </xdr:nvSpPr>
      <xdr:spPr>
        <a:xfrm>
          <a:off x="137160" y="91440"/>
          <a:ext cx="9155160" cy="6397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fr-FR" sz="2400" spc="-1" strike="noStrike">
              <a:solidFill>
                <a:srgbClr val="ffffff"/>
              </a:solidFill>
              <a:latin typeface="Calibri"/>
            </a:rPr>
            <a:t>Documents d'accompagnement d'aide à la validation des projets</a:t>
          </a:r>
          <a:endParaRPr b="0" lang="fr-F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0</xdr:row>
      <xdr:rowOff>95400</xdr:rowOff>
    </xdr:from>
    <xdr:to>
      <xdr:col>15</xdr:col>
      <xdr:colOff>418680</xdr:colOff>
      <xdr:row>5</xdr:row>
      <xdr:rowOff>180720</xdr:rowOff>
    </xdr:to>
    <xdr:sp>
      <xdr:nvSpPr>
        <xdr:cNvPr id="9" name="CustomShape 1"/>
        <xdr:cNvSpPr/>
      </xdr:nvSpPr>
      <xdr:spPr>
        <a:xfrm>
          <a:off x="9450720" y="95400"/>
          <a:ext cx="3901320" cy="10375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Nommer les fichiers de la façon suivante 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70c0"/>
              </a:solidFill>
              <a:latin typeface="Calibri"/>
            </a:rPr>
            <a:t>NomEtablissement_spécialité_GRN°GroupeProjet.xls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(1 fichier par Groupe Projet)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Exemple 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Oiselet_ITEC_GR01.xls, Oiselet_ITEC_GR02.xls, ...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776880</xdr:colOff>
      <xdr:row>0</xdr:row>
      <xdr:rowOff>0</xdr:rowOff>
    </xdr:from>
    <xdr:to>
      <xdr:col>12</xdr:col>
      <xdr:colOff>784440</xdr:colOff>
      <xdr:row>1</xdr:row>
      <xdr:rowOff>555840</xdr:rowOff>
    </xdr:to>
    <xdr:sp>
      <xdr:nvSpPr>
        <xdr:cNvPr id="55" name="CustomShape 1">
          <a:hlinkClick r:id="rId1"/>
        </xdr:cNvPr>
        <xdr:cNvSpPr/>
      </xdr:nvSpPr>
      <xdr:spPr>
        <a:xfrm>
          <a:off x="13941000" y="0"/>
          <a:ext cx="824040" cy="91764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37440</xdr:colOff>
      <xdr:row>0</xdr:row>
      <xdr:rowOff>10800</xdr:rowOff>
    </xdr:from>
    <xdr:to>
      <xdr:col>11</xdr:col>
      <xdr:colOff>44640</xdr:colOff>
      <xdr:row>1</xdr:row>
      <xdr:rowOff>544680</xdr:rowOff>
    </xdr:to>
    <xdr:sp>
      <xdr:nvSpPr>
        <xdr:cNvPr id="56" name="CustomShape 1">
          <a:hlinkClick r:id="rId2"/>
        </xdr:cNvPr>
        <xdr:cNvSpPr/>
      </xdr:nvSpPr>
      <xdr:spPr>
        <a:xfrm flipH="1">
          <a:off x="12384720" y="10800"/>
          <a:ext cx="824040" cy="89568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176760</xdr:colOff>
      <xdr:row>1</xdr:row>
      <xdr:rowOff>326880</xdr:rowOff>
    </xdr:from>
    <xdr:to>
      <xdr:col>12</xdr:col>
      <xdr:colOff>26640</xdr:colOff>
      <xdr:row>1</xdr:row>
      <xdr:rowOff>804240</xdr:rowOff>
    </xdr:to>
    <xdr:sp>
      <xdr:nvSpPr>
        <xdr:cNvPr id="57" name="CustomShape 1">
          <a:hlinkClick r:id="rId3"/>
        </xdr:cNvPr>
        <xdr:cNvSpPr/>
      </xdr:nvSpPr>
      <xdr:spPr>
        <a:xfrm rot="16200000">
          <a:off x="13246200" y="116640"/>
          <a:ext cx="666360" cy="4773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358200</xdr:colOff>
      <xdr:row>2</xdr:row>
      <xdr:rowOff>335160</xdr:rowOff>
    </xdr:from>
    <xdr:to>
      <xdr:col>12</xdr:col>
      <xdr:colOff>716040</xdr:colOff>
      <xdr:row>5</xdr:row>
      <xdr:rowOff>441360</xdr:rowOff>
    </xdr:to>
    <xdr:sp>
      <xdr:nvSpPr>
        <xdr:cNvPr id="58" name="CustomShape 1"/>
        <xdr:cNvSpPr/>
      </xdr:nvSpPr>
      <xdr:spPr>
        <a:xfrm>
          <a:off x="12705480" y="2266560"/>
          <a:ext cx="1991160" cy="13521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EE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276840</xdr:colOff>
      <xdr:row>1</xdr:row>
      <xdr:rowOff>755640</xdr:rowOff>
    </xdr:from>
    <xdr:to>
      <xdr:col>11</xdr:col>
      <xdr:colOff>709920</xdr:colOff>
      <xdr:row>1</xdr:row>
      <xdr:rowOff>1246680</xdr:rowOff>
    </xdr:to>
    <xdr:sp>
      <xdr:nvSpPr>
        <xdr:cNvPr id="59" name="CustomShape 1">
          <a:hlinkClick r:id="rId4"/>
        </xdr:cNvPr>
        <xdr:cNvSpPr/>
      </xdr:nvSpPr>
      <xdr:spPr>
        <a:xfrm>
          <a:off x="13440960" y="1117440"/>
          <a:ext cx="43308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EE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482760</xdr:colOff>
      <xdr:row>1</xdr:row>
      <xdr:rowOff>507960</xdr:rowOff>
    </xdr:from>
    <xdr:to>
      <xdr:col>12</xdr:col>
      <xdr:colOff>519480</xdr:colOff>
      <xdr:row>1</xdr:row>
      <xdr:rowOff>713520</xdr:rowOff>
    </xdr:to>
    <xdr:sp>
      <xdr:nvSpPr>
        <xdr:cNvPr id="60" name="CustomShape 1"/>
        <xdr:cNvSpPr/>
      </xdr:nvSpPr>
      <xdr:spPr>
        <a:xfrm>
          <a:off x="12830040" y="869760"/>
          <a:ext cx="1670040" cy="2055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44640</xdr:colOff>
      <xdr:row>0</xdr:row>
      <xdr:rowOff>205920</xdr:rowOff>
    </xdr:from>
    <xdr:to>
      <xdr:col>13</xdr:col>
      <xdr:colOff>60480</xdr:colOff>
      <xdr:row>1</xdr:row>
      <xdr:rowOff>761760</xdr:rowOff>
    </xdr:to>
    <xdr:sp>
      <xdr:nvSpPr>
        <xdr:cNvPr id="61" name="CustomShape 1">
          <a:hlinkClick r:id="rId1"/>
        </xdr:cNvPr>
        <xdr:cNvSpPr/>
      </xdr:nvSpPr>
      <xdr:spPr>
        <a:xfrm>
          <a:off x="14025240" y="205920"/>
          <a:ext cx="832320" cy="91764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106560</xdr:colOff>
      <xdr:row>0</xdr:row>
      <xdr:rowOff>216720</xdr:rowOff>
    </xdr:from>
    <xdr:to>
      <xdr:col>11</xdr:col>
      <xdr:colOff>122040</xdr:colOff>
      <xdr:row>1</xdr:row>
      <xdr:rowOff>750600</xdr:rowOff>
    </xdr:to>
    <xdr:sp>
      <xdr:nvSpPr>
        <xdr:cNvPr id="62" name="CustomShape 1">
          <a:hlinkClick r:id="rId2"/>
        </xdr:cNvPr>
        <xdr:cNvSpPr/>
      </xdr:nvSpPr>
      <xdr:spPr>
        <a:xfrm flipH="1">
          <a:off x="12453840" y="216720"/>
          <a:ext cx="832320" cy="89568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255240</xdr:colOff>
      <xdr:row>1</xdr:row>
      <xdr:rowOff>532440</xdr:rowOff>
    </xdr:from>
    <xdr:to>
      <xdr:col>12</xdr:col>
      <xdr:colOff>105120</xdr:colOff>
      <xdr:row>1</xdr:row>
      <xdr:rowOff>1014840</xdr:rowOff>
    </xdr:to>
    <xdr:sp>
      <xdr:nvSpPr>
        <xdr:cNvPr id="63" name="CustomShape 1">
          <a:hlinkClick r:id="rId3"/>
        </xdr:cNvPr>
        <xdr:cNvSpPr/>
      </xdr:nvSpPr>
      <xdr:spPr>
        <a:xfrm rot="16200000">
          <a:off x="13327200" y="319680"/>
          <a:ext cx="666360" cy="48240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350640</xdr:colOff>
      <xdr:row>2</xdr:row>
      <xdr:rowOff>358200</xdr:rowOff>
    </xdr:from>
    <xdr:to>
      <xdr:col>12</xdr:col>
      <xdr:colOff>708480</xdr:colOff>
      <xdr:row>5</xdr:row>
      <xdr:rowOff>464400</xdr:rowOff>
    </xdr:to>
    <xdr:sp>
      <xdr:nvSpPr>
        <xdr:cNvPr id="64" name="CustomShape 1"/>
        <xdr:cNvSpPr/>
      </xdr:nvSpPr>
      <xdr:spPr>
        <a:xfrm>
          <a:off x="12697920" y="2289600"/>
          <a:ext cx="1991160" cy="13521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ITEC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307800</xdr:colOff>
      <xdr:row>1</xdr:row>
      <xdr:rowOff>984240</xdr:rowOff>
    </xdr:from>
    <xdr:to>
      <xdr:col>11</xdr:col>
      <xdr:colOff>740880</xdr:colOff>
      <xdr:row>1</xdr:row>
      <xdr:rowOff>1475280</xdr:rowOff>
    </xdr:to>
    <xdr:sp>
      <xdr:nvSpPr>
        <xdr:cNvPr id="65" name="CustomShape 1">
          <a:hlinkClick r:id="rId4"/>
        </xdr:cNvPr>
        <xdr:cNvSpPr/>
      </xdr:nvSpPr>
      <xdr:spPr>
        <a:xfrm>
          <a:off x="13471920" y="1346040"/>
          <a:ext cx="43308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ITEC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507960</xdr:colOff>
      <xdr:row>1</xdr:row>
      <xdr:rowOff>762120</xdr:rowOff>
    </xdr:from>
    <xdr:to>
      <xdr:col>12</xdr:col>
      <xdr:colOff>544680</xdr:colOff>
      <xdr:row>1</xdr:row>
      <xdr:rowOff>967680</xdr:rowOff>
    </xdr:to>
    <xdr:sp>
      <xdr:nvSpPr>
        <xdr:cNvPr id="66" name="CustomShape 1"/>
        <xdr:cNvSpPr/>
      </xdr:nvSpPr>
      <xdr:spPr>
        <a:xfrm>
          <a:off x="12855240" y="1123920"/>
          <a:ext cx="1670040" cy="2055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7560</xdr:colOff>
      <xdr:row>0</xdr:row>
      <xdr:rowOff>254880</xdr:rowOff>
    </xdr:from>
    <xdr:to>
      <xdr:col>11</xdr:col>
      <xdr:colOff>16560</xdr:colOff>
      <xdr:row>1</xdr:row>
      <xdr:rowOff>700560</xdr:rowOff>
    </xdr:to>
    <xdr:sp>
      <xdr:nvSpPr>
        <xdr:cNvPr id="67" name="CustomShape 1">
          <a:hlinkClick r:id="rId1"/>
        </xdr:cNvPr>
        <xdr:cNvSpPr/>
      </xdr:nvSpPr>
      <xdr:spPr>
        <a:xfrm flipH="1">
          <a:off x="12354840" y="254880"/>
          <a:ext cx="825840" cy="80748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148320</xdr:colOff>
      <xdr:row>1</xdr:row>
      <xdr:rowOff>503640</xdr:rowOff>
    </xdr:from>
    <xdr:to>
      <xdr:col>11</xdr:col>
      <xdr:colOff>748800</xdr:colOff>
      <xdr:row>1</xdr:row>
      <xdr:rowOff>982080</xdr:rowOff>
    </xdr:to>
    <xdr:sp>
      <xdr:nvSpPr>
        <xdr:cNvPr id="68" name="CustomShape 1">
          <a:hlinkClick r:id="rId2"/>
        </xdr:cNvPr>
        <xdr:cNvSpPr/>
      </xdr:nvSpPr>
      <xdr:spPr>
        <a:xfrm rot="16200000">
          <a:off x="13251240" y="325800"/>
          <a:ext cx="600480" cy="47844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365760</xdr:colOff>
      <xdr:row>2</xdr:row>
      <xdr:rowOff>320040</xdr:rowOff>
    </xdr:from>
    <xdr:to>
      <xdr:col>12</xdr:col>
      <xdr:colOff>723600</xdr:colOff>
      <xdr:row>5</xdr:row>
      <xdr:rowOff>426240</xdr:rowOff>
    </xdr:to>
    <xdr:sp>
      <xdr:nvSpPr>
        <xdr:cNvPr id="69" name="CustomShape 1"/>
        <xdr:cNvSpPr/>
      </xdr:nvSpPr>
      <xdr:spPr>
        <a:xfrm>
          <a:off x="12713040" y="2251440"/>
          <a:ext cx="1991160" cy="13521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SIN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236160</xdr:colOff>
      <xdr:row>1</xdr:row>
      <xdr:rowOff>916560</xdr:rowOff>
    </xdr:from>
    <xdr:to>
      <xdr:col>11</xdr:col>
      <xdr:colOff>669240</xdr:colOff>
      <xdr:row>1</xdr:row>
      <xdr:rowOff>1407600</xdr:rowOff>
    </xdr:to>
    <xdr:sp>
      <xdr:nvSpPr>
        <xdr:cNvPr id="70" name="CustomShape 1">
          <a:hlinkClick r:id="rId3"/>
        </xdr:cNvPr>
        <xdr:cNvSpPr/>
      </xdr:nvSpPr>
      <xdr:spPr>
        <a:xfrm>
          <a:off x="13400280" y="1278360"/>
          <a:ext cx="43308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SIN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423360</xdr:colOff>
      <xdr:row>1</xdr:row>
      <xdr:rowOff>694440</xdr:rowOff>
    </xdr:from>
    <xdr:to>
      <xdr:col>12</xdr:col>
      <xdr:colOff>460080</xdr:colOff>
      <xdr:row>1</xdr:row>
      <xdr:rowOff>900000</xdr:rowOff>
    </xdr:to>
    <xdr:sp>
      <xdr:nvSpPr>
        <xdr:cNvPr id="71" name="CustomShape 1"/>
        <xdr:cNvSpPr/>
      </xdr:nvSpPr>
      <xdr:spPr>
        <a:xfrm>
          <a:off x="12770640" y="1056240"/>
          <a:ext cx="1670040" cy="2055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0</xdr:row>
      <xdr:rowOff>0</xdr:rowOff>
    </xdr:from>
    <xdr:to>
      <xdr:col>7</xdr:col>
      <xdr:colOff>60480</xdr:colOff>
      <xdr:row>2</xdr:row>
      <xdr:rowOff>45360</xdr:rowOff>
    </xdr:to>
    <xdr:sp>
      <xdr:nvSpPr>
        <xdr:cNvPr id="72" name="CustomShape 1"/>
        <xdr:cNvSpPr/>
      </xdr:nvSpPr>
      <xdr:spPr>
        <a:xfrm>
          <a:off x="6027120" y="0"/>
          <a:ext cx="1017000" cy="3787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2400" spc="-1" strike="noStrike">
              <a:solidFill>
                <a:srgbClr val="ffffff"/>
              </a:solidFill>
              <a:latin typeface="Calibri"/>
            </a:rPr>
            <a:t>AC</a:t>
          </a:r>
          <a:endParaRPr b="0" lang="fr-F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68760</xdr:colOff>
      <xdr:row>0</xdr:row>
      <xdr:rowOff>0</xdr:rowOff>
    </xdr:from>
    <xdr:to>
      <xdr:col>9</xdr:col>
      <xdr:colOff>251280</xdr:colOff>
      <xdr:row>2</xdr:row>
      <xdr:rowOff>266400</xdr:rowOff>
    </xdr:to>
    <xdr:sp>
      <xdr:nvSpPr>
        <xdr:cNvPr id="73" name="CustomShape 1">
          <a:hlinkClick r:id="rId1"/>
        </xdr:cNvPr>
        <xdr:cNvSpPr/>
      </xdr:nvSpPr>
      <xdr:spPr>
        <a:xfrm>
          <a:off x="7052400" y="0"/>
          <a:ext cx="564840" cy="5997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3543480</xdr:colOff>
      <xdr:row>0</xdr:row>
      <xdr:rowOff>0</xdr:rowOff>
    </xdr:from>
    <xdr:to>
      <xdr:col>7</xdr:col>
      <xdr:colOff>91440</xdr:colOff>
      <xdr:row>2</xdr:row>
      <xdr:rowOff>45360</xdr:rowOff>
    </xdr:to>
    <xdr:sp>
      <xdr:nvSpPr>
        <xdr:cNvPr id="74" name="CustomShape 1"/>
        <xdr:cNvSpPr/>
      </xdr:nvSpPr>
      <xdr:spPr>
        <a:xfrm>
          <a:off x="5901840" y="0"/>
          <a:ext cx="1173240" cy="3787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2400" spc="-1" strike="noStrike">
              <a:solidFill>
                <a:srgbClr val="ffffff"/>
              </a:solidFill>
              <a:latin typeface="Calibri"/>
            </a:rPr>
            <a:t>EE</a:t>
          </a:r>
          <a:endParaRPr b="0" lang="fr-F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99000</xdr:colOff>
      <xdr:row>0</xdr:row>
      <xdr:rowOff>0</xdr:rowOff>
    </xdr:from>
    <xdr:to>
      <xdr:col>9</xdr:col>
      <xdr:colOff>281520</xdr:colOff>
      <xdr:row>2</xdr:row>
      <xdr:rowOff>266400</xdr:rowOff>
    </xdr:to>
    <xdr:sp>
      <xdr:nvSpPr>
        <xdr:cNvPr id="75" name="CustomShape 1">
          <a:hlinkClick r:id="rId1"/>
        </xdr:cNvPr>
        <xdr:cNvSpPr/>
      </xdr:nvSpPr>
      <xdr:spPr>
        <a:xfrm>
          <a:off x="7082640" y="0"/>
          <a:ext cx="564840" cy="5997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3543480</xdr:colOff>
      <xdr:row>0</xdr:row>
      <xdr:rowOff>0</xdr:rowOff>
    </xdr:from>
    <xdr:to>
      <xdr:col>7</xdr:col>
      <xdr:colOff>91440</xdr:colOff>
      <xdr:row>2</xdr:row>
      <xdr:rowOff>45360</xdr:rowOff>
    </xdr:to>
    <xdr:sp>
      <xdr:nvSpPr>
        <xdr:cNvPr id="76" name="CustomShape 1"/>
        <xdr:cNvSpPr/>
      </xdr:nvSpPr>
      <xdr:spPr>
        <a:xfrm>
          <a:off x="5901840" y="0"/>
          <a:ext cx="1173240" cy="3787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2400" spc="-1" strike="noStrike">
              <a:solidFill>
                <a:srgbClr val="ffffff"/>
              </a:solidFill>
              <a:latin typeface="Calibri"/>
            </a:rPr>
            <a:t>ITEC</a:t>
          </a:r>
          <a:endParaRPr b="0" lang="fr-F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114480</xdr:colOff>
      <xdr:row>0</xdr:row>
      <xdr:rowOff>0</xdr:rowOff>
    </xdr:from>
    <xdr:to>
      <xdr:col>9</xdr:col>
      <xdr:colOff>297000</xdr:colOff>
      <xdr:row>2</xdr:row>
      <xdr:rowOff>266400</xdr:rowOff>
    </xdr:to>
    <xdr:sp>
      <xdr:nvSpPr>
        <xdr:cNvPr id="77" name="CustomShape 1">
          <a:hlinkClick r:id="rId1"/>
        </xdr:cNvPr>
        <xdr:cNvSpPr/>
      </xdr:nvSpPr>
      <xdr:spPr>
        <a:xfrm>
          <a:off x="7098120" y="0"/>
          <a:ext cx="564840" cy="5997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99000</xdr:colOff>
      <xdr:row>0</xdr:row>
      <xdr:rowOff>15120</xdr:rowOff>
    </xdr:from>
    <xdr:to>
      <xdr:col>9</xdr:col>
      <xdr:colOff>281520</xdr:colOff>
      <xdr:row>2</xdr:row>
      <xdr:rowOff>281520</xdr:rowOff>
    </xdr:to>
    <xdr:sp>
      <xdr:nvSpPr>
        <xdr:cNvPr id="78" name="CustomShape 1">
          <a:hlinkClick r:id="rId1"/>
        </xdr:cNvPr>
        <xdr:cNvSpPr/>
      </xdr:nvSpPr>
      <xdr:spPr>
        <a:xfrm>
          <a:off x="7082640" y="15120"/>
          <a:ext cx="564840" cy="5997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3543480</xdr:colOff>
      <xdr:row>0</xdr:row>
      <xdr:rowOff>0</xdr:rowOff>
    </xdr:from>
    <xdr:to>
      <xdr:col>7</xdr:col>
      <xdr:colOff>91440</xdr:colOff>
      <xdr:row>2</xdr:row>
      <xdr:rowOff>45360</xdr:rowOff>
    </xdr:to>
    <xdr:sp>
      <xdr:nvSpPr>
        <xdr:cNvPr id="79" name="CustomShape 1"/>
        <xdr:cNvSpPr/>
      </xdr:nvSpPr>
      <xdr:spPr>
        <a:xfrm>
          <a:off x="5901840" y="0"/>
          <a:ext cx="1173240" cy="3787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2400" spc="-1" strike="noStrike">
              <a:solidFill>
                <a:srgbClr val="ffffff"/>
              </a:solidFill>
              <a:latin typeface="Calibri"/>
            </a:rPr>
            <a:t>SIN</a:t>
          </a:r>
          <a:endParaRPr b="0" lang="fr-FR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39240</xdr:colOff>
      <xdr:row>3</xdr:row>
      <xdr:rowOff>6120</xdr:rowOff>
    </xdr:from>
    <xdr:to>
      <xdr:col>1</xdr:col>
      <xdr:colOff>1621080</xdr:colOff>
      <xdr:row>6</xdr:row>
      <xdr:rowOff>304560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159840" y="570960"/>
          <a:ext cx="1581840" cy="108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784800</xdr:colOff>
      <xdr:row>0</xdr:row>
      <xdr:rowOff>0</xdr:rowOff>
    </xdr:from>
    <xdr:to>
      <xdr:col>11</xdr:col>
      <xdr:colOff>7200</xdr:colOff>
      <xdr:row>4</xdr:row>
      <xdr:rowOff>79920</xdr:rowOff>
    </xdr:to>
    <xdr:sp>
      <xdr:nvSpPr>
        <xdr:cNvPr id="11" name="CustomShape 1">
          <a:hlinkClick r:id="rId2"/>
        </xdr:cNvPr>
        <xdr:cNvSpPr/>
      </xdr:nvSpPr>
      <xdr:spPr>
        <a:xfrm>
          <a:off x="13312440" y="0"/>
          <a:ext cx="855720" cy="91152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suivante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358560</xdr:colOff>
      <xdr:row>6</xdr:row>
      <xdr:rowOff>17640</xdr:rowOff>
    </xdr:from>
    <xdr:to>
      <xdr:col>8</xdr:col>
      <xdr:colOff>792360</xdr:colOff>
      <xdr:row>6</xdr:row>
      <xdr:rowOff>509040</xdr:rowOff>
    </xdr:to>
    <xdr:sp>
      <xdr:nvSpPr>
        <xdr:cNvPr id="12" name="CustomShape 1">
          <a:hlinkClick r:id="rId3"/>
        </xdr:cNvPr>
        <xdr:cNvSpPr/>
      </xdr:nvSpPr>
      <xdr:spPr>
        <a:xfrm>
          <a:off x="12069720" y="1366920"/>
          <a:ext cx="433800" cy="49140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400" spc="-1" strike="noStrike">
              <a:solidFill>
                <a:srgbClr val="000000"/>
              </a:solidFill>
              <a:latin typeface="Calibri"/>
            </a:rPr>
            <a:t>AC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6</xdr:row>
      <xdr:rowOff>17640</xdr:rowOff>
    </xdr:from>
    <xdr:to>
      <xdr:col>9</xdr:col>
      <xdr:colOff>433800</xdr:colOff>
      <xdr:row>6</xdr:row>
      <xdr:rowOff>509040</xdr:rowOff>
    </xdr:to>
    <xdr:sp>
      <xdr:nvSpPr>
        <xdr:cNvPr id="13" name="CustomShape 1">
          <a:hlinkClick r:id="rId4"/>
        </xdr:cNvPr>
        <xdr:cNvSpPr/>
      </xdr:nvSpPr>
      <xdr:spPr>
        <a:xfrm>
          <a:off x="12527640" y="1366920"/>
          <a:ext cx="433800" cy="49140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EE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457920</xdr:colOff>
      <xdr:row>6</xdr:row>
      <xdr:rowOff>17640</xdr:rowOff>
    </xdr:from>
    <xdr:to>
      <xdr:col>10</xdr:col>
      <xdr:colOff>74880</xdr:colOff>
      <xdr:row>6</xdr:row>
      <xdr:rowOff>509040</xdr:rowOff>
    </xdr:to>
    <xdr:sp>
      <xdr:nvSpPr>
        <xdr:cNvPr id="14" name="CustomShape 1">
          <a:hlinkClick r:id="rId5"/>
        </xdr:cNvPr>
        <xdr:cNvSpPr/>
      </xdr:nvSpPr>
      <xdr:spPr>
        <a:xfrm>
          <a:off x="12985560" y="1366920"/>
          <a:ext cx="433800" cy="49140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ITEC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106920</xdr:colOff>
      <xdr:row>6</xdr:row>
      <xdr:rowOff>17640</xdr:rowOff>
    </xdr:from>
    <xdr:to>
      <xdr:col>10</xdr:col>
      <xdr:colOff>540720</xdr:colOff>
      <xdr:row>6</xdr:row>
      <xdr:rowOff>509040</xdr:rowOff>
    </xdr:to>
    <xdr:sp>
      <xdr:nvSpPr>
        <xdr:cNvPr id="15" name="CustomShape 1">
          <a:hlinkClick r:id="rId6"/>
        </xdr:cNvPr>
        <xdr:cNvSpPr/>
      </xdr:nvSpPr>
      <xdr:spPr>
        <a:xfrm>
          <a:off x="13451400" y="1366920"/>
          <a:ext cx="433800" cy="49140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SIN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421920</xdr:colOff>
      <xdr:row>5</xdr:row>
      <xdr:rowOff>36000</xdr:rowOff>
    </xdr:from>
    <xdr:to>
      <xdr:col>10</xdr:col>
      <xdr:colOff>461880</xdr:colOff>
      <xdr:row>6</xdr:row>
      <xdr:rowOff>10440</xdr:rowOff>
    </xdr:to>
    <xdr:sp>
      <xdr:nvSpPr>
        <xdr:cNvPr id="16" name="CustomShape 1"/>
        <xdr:cNvSpPr/>
      </xdr:nvSpPr>
      <xdr:spPr>
        <a:xfrm>
          <a:off x="12133080" y="1186920"/>
          <a:ext cx="1673280" cy="17280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720720</xdr:colOff>
      <xdr:row>0</xdr:row>
      <xdr:rowOff>3240</xdr:rowOff>
    </xdr:from>
    <xdr:to>
      <xdr:col>10</xdr:col>
      <xdr:colOff>738720</xdr:colOff>
      <xdr:row>3</xdr:row>
      <xdr:rowOff>226080</xdr:rowOff>
    </xdr:to>
    <xdr:sp>
      <xdr:nvSpPr>
        <xdr:cNvPr id="17" name="CustomShape 1">
          <a:hlinkClick r:id="rId1"/>
        </xdr:cNvPr>
        <xdr:cNvSpPr/>
      </xdr:nvSpPr>
      <xdr:spPr>
        <a:xfrm>
          <a:off x="13370400" y="3240"/>
          <a:ext cx="834480" cy="9090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1362960</xdr:colOff>
      <xdr:row>0</xdr:row>
      <xdr:rowOff>14040</xdr:rowOff>
    </xdr:from>
    <xdr:to>
      <xdr:col>8</xdr:col>
      <xdr:colOff>796320</xdr:colOff>
      <xdr:row>3</xdr:row>
      <xdr:rowOff>215280</xdr:rowOff>
    </xdr:to>
    <xdr:sp>
      <xdr:nvSpPr>
        <xdr:cNvPr id="18" name="CustomShape 1">
          <a:hlinkClick r:id="rId2"/>
        </xdr:cNvPr>
        <xdr:cNvSpPr/>
      </xdr:nvSpPr>
      <xdr:spPr>
        <a:xfrm flipH="1">
          <a:off x="11795040" y="14040"/>
          <a:ext cx="834480" cy="8874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113040</xdr:colOff>
      <xdr:row>2</xdr:row>
      <xdr:rowOff>280080</xdr:rowOff>
    </xdr:from>
    <xdr:to>
      <xdr:col>9</xdr:col>
      <xdr:colOff>772920</xdr:colOff>
      <xdr:row>4</xdr:row>
      <xdr:rowOff>191520</xdr:rowOff>
    </xdr:to>
    <xdr:sp>
      <xdr:nvSpPr>
        <xdr:cNvPr id="19" name="CustomShape 1">
          <a:hlinkClick r:id="rId3"/>
        </xdr:cNvPr>
        <xdr:cNvSpPr/>
      </xdr:nvSpPr>
      <xdr:spPr>
        <a:xfrm rot="16200000">
          <a:off x="12674520" y="113400"/>
          <a:ext cx="659880" cy="48348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174960</xdr:colOff>
      <xdr:row>4</xdr:row>
      <xdr:rowOff>140400</xdr:rowOff>
    </xdr:from>
    <xdr:to>
      <xdr:col>9</xdr:col>
      <xdr:colOff>607680</xdr:colOff>
      <xdr:row>5</xdr:row>
      <xdr:rowOff>312120</xdr:rowOff>
    </xdr:to>
    <xdr:sp>
      <xdr:nvSpPr>
        <xdr:cNvPr id="20" name="CustomShape 1">
          <a:hlinkClick r:id="rId4"/>
        </xdr:cNvPr>
        <xdr:cNvSpPr/>
      </xdr:nvSpPr>
      <xdr:spPr>
        <a:xfrm>
          <a:off x="12824640" y="1117440"/>
          <a:ext cx="43272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400" spc="-1" strike="noStrike">
              <a:solidFill>
                <a:srgbClr val="000000"/>
              </a:solidFill>
              <a:latin typeface="Calibri"/>
            </a:rPr>
            <a:t>AC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368640</xdr:colOff>
      <xdr:row>3</xdr:row>
      <xdr:rowOff>200520</xdr:rowOff>
    </xdr:from>
    <xdr:to>
      <xdr:col>10</xdr:col>
      <xdr:colOff>405360</xdr:colOff>
      <xdr:row>4</xdr:row>
      <xdr:rowOff>140400</xdr:rowOff>
    </xdr:to>
    <xdr:sp>
      <xdr:nvSpPr>
        <xdr:cNvPr id="21" name="CustomShape 1"/>
        <xdr:cNvSpPr/>
      </xdr:nvSpPr>
      <xdr:spPr>
        <a:xfrm>
          <a:off x="12201840" y="886680"/>
          <a:ext cx="1669680" cy="2307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312480</xdr:colOff>
      <xdr:row>7</xdr:row>
      <xdr:rowOff>571680</xdr:rowOff>
    </xdr:from>
    <xdr:to>
      <xdr:col>10</xdr:col>
      <xdr:colOff>670320</xdr:colOff>
      <xdr:row>9</xdr:row>
      <xdr:rowOff>274320</xdr:rowOff>
    </xdr:to>
    <xdr:sp>
      <xdr:nvSpPr>
        <xdr:cNvPr id="22" name="CustomShape 1"/>
        <xdr:cNvSpPr/>
      </xdr:nvSpPr>
      <xdr:spPr>
        <a:xfrm>
          <a:off x="12145680" y="2531160"/>
          <a:ext cx="1990800" cy="13561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AC</a:t>
          </a:r>
          <a:endParaRPr b="0" lang="fr-FR" sz="66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741240</xdr:colOff>
      <xdr:row>0</xdr:row>
      <xdr:rowOff>3240</xdr:rowOff>
    </xdr:from>
    <xdr:to>
      <xdr:col>10</xdr:col>
      <xdr:colOff>746640</xdr:colOff>
      <xdr:row>3</xdr:row>
      <xdr:rowOff>226080</xdr:rowOff>
    </xdr:to>
    <xdr:sp>
      <xdr:nvSpPr>
        <xdr:cNvPr id="23" name="CustomShape 1">
          <a:hlinkClick r:id="rId1"/>
        </xdr:cNvPr>
        <xdr:cNvSpPr/>
      </xdr:nvSpPr>
      <xdr:spPr>
        <a:xfrm>
          <a:off x="13390920" y="3240"/>
          <a:ext cx="821880" cy="9090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5760</xdr:colOff>
      <xdr:row>0</xdr:row>
      <xdr:rowOff>14040</xdr:rowOff>
    </xdr:from>
    <xdr:to>
      <xdr:col>9</xdr:col>
      <xdr:colOff>11160</xdr:colOff>
      <xdr:row>3</xdr:row>
      <xdr:rowOff>215280</xdr:rowOff>
    </xdr:to>
    <xdr:sp>
      <xdr:nvSpPr>
        <xdr:cNvPr id="24" name="CustomShape 1">
          <a:hlinkClick r:id="rId2"/>
        </xdr:cNvPr>
        <xdr:cNvSpPr/>
      </xdr:nvSpPr>
      <xdr:spPr>
        <a:xfrm flipH="1">
          <a:off x="11838960" y="14040"/>
          <a:ext cx="821880" cy="8874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142920</xdr:colOff>
      <xdr:row>2</xdr:row>
      <xdr:rowOff>280080</xdr:rowOff>
    </xdr:from>
    <xdr:to>
      <xdr:col>9</xdr:col>
      <xdr:colOff>802800</xdr:colOff>
      <xdr:row>4</xdr:row>
      <xdr:rowOff>183960</xdr:rowOff>
    </xdr:to>
    <xdr:sp>
      <xdr:nvSpPr>
        <xdr:cNvPr id="25" name="CustomShape 1">
          <a:hlinkClick r:id="rId3"/>
        </xdr:cNvPr>
        <xdr:cNvSpPr/>
      </xdr:nvSpPr>
      <xdr:spPr>
        <a:xfrm rot="16200000">
          <a:off x="12700440" y="117000"/>
          <a:ext cx="659880" cy="47592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380880</xdr:colOff>
      <xdr:row>7</xdr:row>
      <xdr:rowOff>594360</xdr:rowOff>
    </xdr:from>
    <xdr:to>
      <xdr:col>10</xdr:col>
      <xdr:colOff>738720</xdr:colOff>
      <xdr:row>9</xdr:row>
      <xdr:rowOff>297000</xdr:rowOff>
    </xdr:to>
    <xdr:sp>
      <xdr:nvSpPr>
        <xdr:cNvPr id="26" name="CustomShape 1"/>
        <xdr:cNvSpPr/>
      </xdr:nvSpPr>
      <xdr:spPr>
        <a:xfrm>
          <a:off x="12214080" y="2553840"/>
          <a:ext cx="1990800" cy="13561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EE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153000</xdr:colOff>
      <xdr:row>4</xdr:row>
      <xdr:rowOff>208080</xdr:rowOff>
    </xdr:from>
    <xdr:to>
      <xdr:col>9</xdr:col>
      <xdr:colOff>585720</xdr:colOff>
      <xdr:row>6</xdr:row>
      <xdr:rowOff>67320</xdr:rowOff>
    </xdr:to>
    <xdr:sp>
      <xdr:nvSpPr>
        <xdr:cNvPr id="27" name="CustomShape 1">
          <a:hlinkClick r:id="rId4"/>
        </xdr:cNvPr>
        <xdr:cNvSpPr/>
      </xdr:nvSpPr>
      <xdr:spPr>
        <a:xfrm>
          <a:off x="12802680" y="1185120"/>
          <a:ext cx="43272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EE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358560</xdr:colOff>
      <xdr:row>3</xdr:row>
      <xdr:rowOff>251640</xdr:rowOff>
    </xdr:from>
    <xdr:to>
      <xdr:col>10</xdr:col>
      <xdr:colOff>395280</xdr:colOff>
      <xdr:row>4</xdr:row>
      <xdr:rowOff>165960</xdr:rowOff>
    </xdr:to>
    <xdr:sp>
      <xdr:nvSpPr>
        <xdr:cNvPr id="28" name="CustomShape 1"/>
        <xdr:cNvSpPr/>
      </xdr:nvSpPr>
      <xdr:spPr>
        <a:xfrm>
          <a:off x="12191760" y="937800"/>
          <a:ext cx="1669680" cy="20520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1440</xdr:colOff>
      <xdr:row>0</xdr:row>
      <xdr:rowOff>3240</xdr:rowOff>
    </xdr:from>
    <xdr:to>
      <xdr:col>11</xdr:col>
      <xdr:colOff>14760</xdr:colOff>
      <xdr:row>3</xdr:row>
      <xdr:rowOff>172800</xdr:rowOff>
    </xdr:to>
    <xdr:sp>
      <xdr:nvSpPr>
        <xdr:cNvPr id="29" name="CustomShape 1">
          <a:hlinkClick r:id="rId1"/>
        </xdr:cNvPr>
        <xdr:cNvSpPr/>
      </xdr:nvSpPr>
      <xdr:spPr>
        <a:xfrm>
          <a:off x="13467600" y="3240"/>
          <a:ext cx="830160" cy="85572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67320</xdr:colOff>
      <xdr:row>0</xdr:row>
      <xdr:rowOff>13320</xdr:rowOff>
    </xdr:from>
    <xdr:to>
      <xdr:col>9</xdr:col>
      <xdr:colOff>81000</xdr:colOff>
      <xdr:row>3</xdr:row>
      <xdr:rowOff>162360</xdr:rowOff>
    </xdr:to>
    <xdr:sp>
      <xdr:nvSpPr>
        <xdr:cNvPr id="30" name="CustomShape 1">
          <a:hlinkClick r:id="rId2"/>
        </xdr:cNvPr>
        <xdr:cNvSpPr/>
      </xdr:nvSpPr>
      <xdr:spPr>
        <a:xfrm flipH="1">
          <a:off x="11900520" y="13320"/>
          <a:ext cx="830160" cy="8352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213480</xdr:colOff>
      <xdr:row>2</xdr:row>
      <xdr:rowOff>240120</xdr:rowOff>
    </xdr:from>
    <xdr:to>
      <xdr:col>10</xdr:col>
      <xdr:colOff>18360</xdr:colOff>
      <xdr:row>4</xdr:row>
      <xdr:rowOff>149040</xdr:rowOff>
    </xdr:to>
    <xdr:sp>
      <xdr:nvSpPr>
        <xdr:cNvPr id="31" name="CustomShape 1">
          <a:hlinkClick r:id="rId3"/>
        </xdr:cNvPr>
        <xdr:cNvSpPr/>
      </xdr:nvSpPr>
      <xdr:spPr>
        <a:xfrm rot="16200000">
          <a:off x="12792960" y="93960"/>
          <a:ext cx="621360" cy="4809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358200</xdr:colOff>
      <xdr:row>7</xdr:row>
      <xdr:rowOff>502920</xdr:rowOff>
    </xdr:from>
    <xdr:to>
      <xdr:col>10</xdr:col>
      <xdr:colOff>716040</xdr:colOff>
      <xdr:row>10</xdr:row>
      <xdr:rowOff>624600</xdr:rowOff>
    </xdr:to>
    <xdr:sp>
      <xdr:nvSpPr>
        <xdr:cNvPr id="32" name="CustomShape 1"/>
        <xdr:cNvSpPr/>
      </xdr:nvSpPr>
      <xdr:spPr>
        <a:xfrm>
          <a:off x="12191400" y="2395800"/>
          <a:ext cx="1990800" cy="24775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ITEC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217080</xdr:colOff>
      <xdr:row>4</xdr:row>
      <xdr:rowOff>137520</xdr:rowOff>
    </xdr:from>
    <xdr:to>
      <xdr:col>9</xdr:col>
      <xdr:colOff>649800</xdr:colOff>
      <xdr:row>6</xdr:row>
      <xdr:rowOff>163080</xdr:rowOff>
    </xdr:to>
    <xdr:sp>
      <xdr:nvSpPr>
        <xdr:cNvPr id="33" name="CustomShape 1">
          <a:hlinkClick r:id="rId4"/>
        </xdr:cNvPr>
        <xdr:cNvSpPr/>
      </xdr:nvSpPr>
      <xdr:spPr>
        <a:xfrm>
          <a:off x="12866760" y="1114560"/>
          <a:ext cx="432720" cy="62892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ITEC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417240</xdr:colOff>
      <xdr:row>3</xdr:row>
      <xdr:rowOff>144000</xdr:rowOff>
    </xdr:from>
    <xdr:to>
      <xdr:col>10</xdr:col>
      <xdr:colOff>453960</xdr:colOff>
      <xdr:row>4</xdr:row>
      <xdr:rowOff>116280</xdr:rowOff>
    </xdr:to>
    <xdr:sp>
      <xdr:nvSpPr>
        <xdr:cNvPr id="34" name="CustomShape 1"/>
        <xdr:cNvSpPr/>
      </xdr:nvSpPr>
      <xdr:spPr>
        <a:xfrm>
          <a:off x="12250440" y="830160"/>
          <a:ext cx="1669680" cy="2631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1440</xdr:colOff>
      <xdr:row>0</xdr:row>
      <xdr:rowOff>3240</xdr:rowOff>
    </xdr:from>
    <xdr:to>
      <xdr:col>11</xdr:col>
      <xdr:colOff>14760</xdr:colOff>
      <xdr:row>3</xdr:row>
      <xdr:rowOff>226080</xdr:rowOff>
    </xdr:to>
    <xdr:sp>
      <xdr:nvSpPr>
        <xdr:cNvPr id="35" name="CustomShape 1">
          <a:hlinkClick r:id="rId1"/>
        </xdr:cNvPr>
        <xdr:cNvSpPr/>
      </xdr:nvSpPr>
      <xdr:spPr>
        <a:xfrm>
          <a:off x="13467600" y="3240"/>
          <a:ext cx="830160" cy="9090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67320</xdr:colOff>
      <xdr:row>0</xdr:row>
      <xdr:rowOff>14040</xdr:rowOff>
    </xdr:from>
    <xdr:to>
      <xdr:col>9</xdr:col>
      <xdr:colOff>81000</xdr:colOff>
      <xdr:row>3</xdr:row>
      <xdr:rowOff>215280</xdr:rowOff>
    </xdr:to>
    <xdr:sp>
      <xdr:nvSpPr>
        <xdr:cNvPr id="36" name="CustomShape 1">
          <a:hlinkClick r:id="rId2"/>
        </xdr:cNvPr>
        <xdr:cNvSpPr/>
      </xdr:nvSpPr>
      <xdr:spPr>
        <a:xfrm flipH="1">
          <a:off x="11900520" y="14040"/>
          <a:ext cx="830160" cy="8874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213480</xdr:colOff>
      <xdr:row>2</xdr:row>
      <xdr:rowOff>280080</xdr:rowOff>
    </xdr:from>
    <xdr:to>
      <xdr:col>10</xdr:col>
      <xdr:colOff>56880</xdr:colOff>
      <xdr:row>4</xdr:row>
      <xdr:rowOff>189000</xdr:rowOff>
    </xdr:to>
    <xdr:sp>
      <xdr:nvSpPr>
        <xdr:cNvPr id="37" name="CustomShape 1">
          <a:hlinkClick r:id="rId3"/>
        </xdr:cNvPr>
        <xdr:cNvSpPr/>
      </xdr:nvSpPr>
      <xdr:spPr>
        <a:xfrm rot="16200000">
          <a:off x="12773520" y="114480"/>
          <a:ext cx="659880" cy="4809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358200</xdr:colOff>
      <xdr:row>7</xdr:row>
      <xdr:rowOff>190440</xdr:rowOff>
    </xdr:from>
    <xdr:to>
      <xdr:col>10</xdr:col>
      <xdr:colOff>716040</xdr:colOff>
      <xdr:row>8</xdr:row>
      <xdr:rowOff>929160</xdr:rowOff>
    </xdr:to>
    <xdr:sp>
      <xdr:nvSpPr>
        <xdr:cNvPr id="38" name="CustomShape 1"/>
        <xdr:cNvSpPr/>
      </xdr:nvSpPr>
      <xdr:spPr>
        <a:xfrm>
          <a:off x="12191400" y="2149920"/>
          <a:ext cx="1990800" cy="13557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SIN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272520</xdr:colOff>
      <xdr:row>4</xdr:row>
      <xdr:rowOff>159840</xdr:rowOff>
    </xdr:from>
    <xdr:to>
      <xdr:col>9</xdr:col>
      <xdr:colOff>705240</xdr:colOff>
      <xdr:row>6</xdr:row>
      <xdr:rowOff>19080</xdr:rowOff>
    </xdr:to>
    <xdr:sp>
      <xdr:nvSpPr>
        <xdr:cNvPr id="39" name="CustomShape 1">
          <a:hlinkClick r:id="rId4"/>
        </xdr:cNvPr>
        <xdr:cNvSpPr/>
      </xdr:nvSpPr>
      <xdr:spPr>
        <a:xfrm>
          <a:off x="12922200" y="1136880"/>
          <a:ext cx="43272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200" spc="-1" strike="noStrike">
              <a:solidFill>
                <a:srgbClr val="000000"/>
              </a:solidFill>
              <a:latin typeface="Calibri"/>
            </a:rPr>
            <a:t>SIN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459360</xdr:colOff>
      <xdr:row>3</xdr:row>
      <xdr:rowOff>228600</xdr:rowOff>
    </xdr:from>
    <xdr:to>
      <xdr:col>10</xdr:col>
      <xdr:colOff>496080</xdr:colOff>
      <xdr:row>4</xdr:row>
      <xdr:rowOff>142920</xdr:rowOff>
    </xdr:to>
    <xdr:sp>
      <xdr:nvSpPr>
        <xdr:cNvPr id="40" name="CustomShape 1"/>
        <xdr:cNvSpPr/>
      </xdr:nvSpPr>
      <xdr:spPr>
        <a:xfrm>
          <a:off x="12292560" y="914760"/>
          <a:ext cx="1669680" cy="20520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56520</xdr:colOff>
      <xdr:row>6</xdr:row>
      <xdr:rowOff>236160</xdr:rowOff>
    </xdr:from>
    <xdr:to>
      <xdr:col>1</xdr:col>
      <xdr:colOff>1647360</xdr:colOff>
      <xdr:row>10</xdr:row>
      <xdr:rowOff>273960</xdr:rowOff>
    </xdr:to>
    <xdr:pic>
      <xdr:nvPicPr>
        <xdr:cNvPr id="41" name="Image 1" descr=""/>
        <xdr:cNvPicPr/>
      </xdr:nvPicPr>
      <xdr:blipFill>
        <a:blip r:embed="rId1"/>
        <a:stretch/>
      </xdr:blipFill>
      <xdr:spPr>
        <a:xfrm>
          <a:off x="177120" y="2158920"/>
          <a:ext cx="1590840" cy="108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767160</xdr:colOff>
      <xdr:row>0</xdr:row>
      <xdr:rowOff>7560</xdr:rowOff>
    </xdr:from>
    <xdr:to>
      <xdr:col>10</xdr:col>
      <xdr:colOff>772200</xdr:colOff>
      <xdr:row>2</xdr:row>
      <xdr:rowOff>300960</xdr:rowOff>
    </xdr:to>
    <xdr:sp>
      <xdr:nvSpPr>
        <xdr:cNvPr id="42" name="CustomShape 1">
          <a:hlinkClick r:id="rId2"/>
        </xdr:cNvPr>
        <xdr:cNvSpPr/>
      </xdr:nvSpPr>
      <xdr:spPr>
        <a:xfrm>
          <a:off x="13376880" y="7560"/>
          <a:ext cx="821520" cy="8838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33480</xdr:colOff>
      <xdr:row>0</xdr:row>
      <xdr:rowOff>18000</xdr:rowOff>
    </xdr:from>
    <xdr:to>
      <xdr:col>9</xdr:col>
      <xdr:colOff>38160</xdr:colOff>
      <xdr:row>2</xdr:row>
      <xdr:rowOff>290160</xdr:rowOff>
    </xdr:to>
    <xdr:sp>
      <xdr:nvSpPr>
        <xdr:cNvPr id="43" name="CustomShape 1">
          <a:hlinkClick r:id="rId3"/>
        </xdr:cNvPr>
        <xdr:cNvSpPr/>
      </xdr:nvSpPr>
      <xdr:spPr>
        <a:xfrm flipH="1">
          <a:off x="11826360" y="18000"/>
          <a:ext cx="821520" cy="86256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169200</xdr:colOff>
      <xdr:row>2</xdr:row>
      <xdr:rowOff>80280</xdr:rowOff>
    </xdr:from>
    <xdr:to>
      <xdr:col>9</xdr:col>
      <xdr:colOff>810720</xdr:colOff>
      <xdr:row>3</xdr:row>
      <xdr:rowOff>189360</xdr:rowOff>
    </xdr:to>
    <xdr:sp>
      <xdr:nvSpPr>
        <xdr:cNvPr id="44" name="CustomShape 1">
          <a:hlinkClick r:id="rId4"/>
        </xdr:cNvPr>
        <xdr:cNvSpPr/>
      </xdr:nvSpPr>
      <xdr:spPr>
        <a:xfrm rot="16200000">
          <a:off x="12696120" y="111960"/>
          <a:ext cx="641520" cy="47592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739080</xdr:colOff>
      <xdr:row>0</xdr:row>
      <xdr:rowOff>0</xdr:rowOff>
    </xdr:from>
    <xdr:to>
      <xdr:col>8</xdr:col>
      <xdr:colOff>746280</xdr:colOff>
      <xdr:row>2</xdr:row>
      <xdr:rowOff>388440</xdr:rowOff>
    </xdr:to>
    <xdr:sp>
      <xdr:nvSpPr>
        <xdr:cNvPr id="45" name="CustomShape 1">
          <a:hlinkClick r:id="rId1"/>
        </xdr:cNvPr>
        <xdr:cNvSpPr/>
      </xdr:nvSpPr>
      <xdr:spPr>
        <a:xfrm>
          <a:off x="13097160" y="0"/>
          <a:ext cx="824040" cy="92160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4142160</xdr:colOff>
      <xdr:row>0</xdr:row>
      <xdr:rowOff>10800</xdr:rowOff>
    </xdr:from>
    <xdr:to>
      <xdr:col>7</xdr:col>
      <xdr:colOff>6840</xdr:colOff>
      <xdr:row>2</xdr:row>
      <xdr:rowOff>377280</xdr:rowOff>
    </xdr:to>
    <xdr:sp>
      <xdr:nvSpPr>
        <xdr:cNvPr id="46" name="CustomShape 1">
          <a:hlinkClick r:id="rId2"/>
        </xdr:cNvPr>
        <xdr:cNvSpPr/>
      </xdr:nvSpPr>
      <xdr:spPr>
        <a:xfrm flipH="1">
          <a:off x="11540880" y="10800"/>
          <a:ext cx="824040" cy="89964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138960</xdr:colOff>
      <xdr:row>2</xdr:row>
      <xdr:rowOff>158040</xdr:rowOff>
    </xdr:from>
    <xdr:to>
      <xdr:col>7</xdr:col>
      <xdr:colOff>807840</xdr:colOff>
      <xdr:row>2</xdr:row>
      <xdr:rowOff>635400</xdr:rowOff>
    </xdr:to>
    <xdr:sp>
      <xdr:nvSpPr>
        <xdr:cNvPr id="47" name="CustomShape 1">
          <a:hlinkClick r:id="rId3"/>
        </xdr:cNvPr>
        <xdr:cNvSpPr/>
      </xdr:nvSpPr>
      <xdr:spPr>
        <a:xfrm rot="16200000">
          <a:off x="12401280" y="118080"/>
          <a:ext cx="668880" cy="47736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1524600</xdr:colOff>
      <xdr:row>2</xdr:row>
      <xdr:rowOff>457200</xdr:rowOff>
    </xdr:from>
    <xdr:to>
      <xdr:col>2</xdr:col>
      <xdr:colOff>2521440</xdr:colOff>
      <xdr:row>2</xdr:row>
      <xdr:rowOff>1500840</xdr:rowOff>
    </xdr:to>
    <xdr:pic>
      <xdr:nvPicPr>
        <xdr:cNvPr id="48" name="Picture 1" descr=""/>
        <xdr:cNvPicPr/>
      </xdr:nvPicPr>
      <xdr:blipFill>
        <a:blip r:embed="rId4"/>
        <a:stretch/>
      </xdr:blipFill>
      <xdr:spPr>
        <a:xfrm>
          <a:off x="4477680" y="990360"/>
          <a:ext cx="996840" cy="1043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14040</xdr:colOff>
      <xdr:row>0</xdr:row>
      <xdr:rowOff>0</xdr:rowOff>
    </xdr:from>
    <xdr:to>
      <xdr:col>13</xdr:col>
      <xdr:colOff>29880</xdr:colOff>
      <xdr:row>1</xdr:row>
      <xdr:rowOff>555840</xdr:rowOff>
    </xdr:to>
    <xdr:sp>
      <xdr:nvSpPr>
        <xdr:cNvPr id="49" name="CustomShape 1">
          <a:hlinkClick r:id="rId1"/>
        </xdr:cNvPr>
        <xdr:cNvSpPr/>
      </xdr:nvSpPr>
      <xdr:spPr>
        <a:xfrm>
          <a:off x="13994640" y="0"/>
          <a:ext cx="832320" cy="91764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suivante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76320</xdr:colOff>
      <xdr:row>0</xdr:row>
      <xdr:rowOff>10800</xdr:rowOff>
    </xdr:from>
    <xdr:to>
      <xdr:col>11</xdr:col>
      <xdr:colOff>91800</xdr:colOff>
      <xdr:row>1</xdr:row>
      <xdr:rowOff>544680</xdr:rowOff>
    </xdr:to>
    <xdr:sp>
      <xdr:nvSpPr>
        <xdr:cNvPr id="50" name="CustomShape 1">
          <a:hlinkClick r:id="rId2"/>
        </xdr:cNvPr>
        <xdr:cNvSpPr/>
      </xdr:nvSpPr>
      <xdr:spPr>
        <a:xfrm flipH="1">
          <a:off x="12423600" y="10800"/>
          <a:ext cx="832320" cy="895680"/>
        </a:xfrm>
        <a:prstGeom prst="rightArrow">
          <a:avLst>
            <a:gd name="adj1" fmla="val 50000"/>
            <a:gd name="adj2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algn="ctr" blurRad="149987" dir="8460000" dist="25019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dir="t" rig="contrasting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rIns="0" tIns="0" bIns="0" anchor="ctr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latin typeface="Calibri"/>
            </a:rPr>
            <a:t>Page </a:t>
          </a:r>
          <a:r>
            <a:rPr b="1" lang="fr-FR" sz="1000" spc="-1" strike="noStrike">
              <a:solidFill>
                <a:srgbClr val="000000"/>
              </a:solidFill>
              <a:latin typeface="Calibri"/>
            </a:rPr>
            <a:t>précédente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224640</xdr:colOff>
      <xdr:row>1</xdr:row>
      <xdr:rowOff>326880</xdr:rowOff>
    </xdr:from>
    <xdr:to>
      <xdr:col>12</xdr:col>
      <xdr:colOff>74520</xdr:colOff>
      <xdr:row>1</xdr:row>
      <xdr:rowOff>809280</xdr:rowOff>
    </xdr:to>
    <xdr:sp>
      <xdr:nvSpPr>
        <xdr:cNvPr id="51" name="CustomShape 1">
          <a:hlinkClick r:id="rId3"/>
        </xdr:cNvPr>
        <xdr:cNvSpPr/>
      </xdr:nvSpPr>
      <xdr:spPr>
        <a:xfrm rot="16200000">
          <a:off x="13296600" y="114120"/>
          <a:ext cx="666360" cy="482400"/>
        </a:xfrm>
        <a:prstGeom prst="homePlate">
          <a:avLst>
            <a:gd name="adj" fmla="val 50000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lIns="90000" rIns="90000" tIns="45000" bIns="45000" anchor="ctr" vert="vert" rot="5400000"/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latin typeface="Calibri"/>
            </a:rPr>
            <a:t>Début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304920</xdr:colOff>
      <xdr:row>3</xdr:row>
      <xdr:rowOff>0</xdr:rowOff>
    </xdr:from>
    <xdr:to>
      <xdr:col>12</xdr:col>
      <xdr:colOff>662760</xdr:colOff>
      <xdr:row>5</xdr:row>
      <xdr:rowOff>471960</xdr:rowOff>
    </xdr:to>
    <xdr:sp>
      <xdr:nvSpPr>
        <xdr:cNvPr id="52" name="CustomShape 1"/>
        <xdr:cNvSpPr/>
      </xdr:nvSpPr>
      <xdr:spPr>
        <a:xfrm>
          <a:off x="12652200" y="2293560"/>
          <a:ext cx="1991160" cy="13557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fr-FR" sz="6600" spc="-1" strike="noStrike">
              <a:solidFill>
                <a:srgbClr val="ffffff"/>
              </a:solidFill>
              <a:latin typeface="Calibri"/>
            </a:rPr>
            <a:t>AC</a:t>
          </a:r>
          <a:endParaRPr b="0" lang="fr-FR" sz="6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280080</xdr:colOff>
      <xdr:row>1</xdr:row>
      <xdr:rowOff>781200</xdr:rowOff>
    </xdr:from>
    <xdr:to>
      <xdr:col>11</xdr:col>
      <xdr:colOff>713160</xdr:colOff>
      <xdr:row>1</xdr:row>
      <xdr:rowOff>1272240</xdr:rowOff>
    </xdr:to>
    <xdr:sp>
      <xdr:nvSpPr>
        <xdr:cNvPr id="53" name="CustomShape 1">
          <a:hlinkClick r:id="rId4"/>
        </xdr:cNvPr>
        <xdr:cNvSpPr/>
      </xdr:nvSpPr>
      <xdr:spPr>
        <a:xfrm>
          <a:off x="13444200" y="1143000"/>
          <a:ext cx="433080" cy="491040"/>
        </a:xfrm>
        <a:prstGeom prst="downArrow">
          <a:avLst>
            <a:gd name="adj1" fmla="val 50000"/>
            <a:gd name="adj2" fmla="val 50000"/>
          </a:avLst>
        </a:prstGeom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 vert="vert270" rot="16200000"/>
        <a:p>
          <a:pPr algn="ctr">
            <a:lnSpc>
              <a:spcPct val="100000"/>
            </a:lnSpc>
          </a:pPr>
          <a:r>
            <a:rPr b="1" lang="fr-FR" sz="1400" spc="-1" strike="noStrike">
              <a:solidFill>
                <a:srgbClr val="000000"/>
              </a:solidFill>
              <a:latin typeface="Calibri"/>
            </a:rPr>
            <a:t>AC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474120</xdr:colOff>
      <xdr:row>1</xdr:row>
      <xdr:rowOff>550440</xdr:rowOff>
    </xdr:from>
    <xdr:to>
      <xdr:col>12</xdr:col>
      <xdr:colOff>510840</xdr:colOff>
      <xdr:row>1</xdr:row>
      <xdr:rowOff>781200</xdr:rowOff>
    </xdr:to>
    <xdr:sp>
      <xdr:nvSpPr>
        <xdr:cNvPr id="54" name="CustomShape 1"/>
        <xdr:cNvSpPr/>
      </xdr:nvSpPr>
      <xdr:spPr>
        <a:xfrm>
          <a:off x="12821400" y="912240"/>
          <a:ext cx="1670040" cy="230760"/>
        </a:xfrm>
        <a:prstGeom prst="rect">
          <a:avLst/>
        </a:prstGeom>
        <a:noFill/>
        <a:ln>
          <a:noFill/>
        </a:ln>
        <a:effectLst>
          <a:outerShdw algn="ctr" blurRad="190500" dir="2700000" dist="22860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dir="t" rig="glow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i="1" lang="fr-FR" sz="1100" spc="-1" strike="noStrike">
              <a:solidFill>
                <a:srgbClr val="000000"/>
              </a:solidFill>
              <a:latin typeface="Calibri"/>
            </a:rPr>
            <a:t>Accès grilles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4.01"/>
    <col collapsed="false" customWidth="true" hidden="false" outlineLevel="0" max="3" min="3" style="1" width="18.42"/>
    <col collapsed="false" customWidth="true" hidden="false" outlineLevel="0" max="1025" min="4" style="1" width="11.57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21" hidden="false" customHeight="false" outlineLevel="0" collapsed="false">
      <c r="A6" s="2" t="s">
        <v>0</v>
      </c>
      <c r="B6" s="2"/>
      <c r="C6" s="2"/>
      <c r="D6" s="2"/>
      <c r="E6" s="2"/>
      <c r="F6" s="2"/>
      <c r="G6" s="2"/>
      <c r="H6" s="2"/>
    </row>
    <row r="7" customFormat="false" ht="15" hidden="false" customHeight="false" outlineLevel="0" collapsed="false">
      <c r="A7" s="1" t="s">
        <v>1</v>
      </c>
    </row>
    <row r="8" customFormat="false" ht="15" hidden="false" customHeight="false" outlineLevel="0" collapsed="false">
      <c r="A8" s="3" t="s">
        <v>2</v>
      </c>
      <c r="B8" s="1" t="s">
        <v>3</v>
      </c>
    </row>
    <row r="9" customFormat="false" ht="15" hidden="false" customHeight="false" outlineLevel="0" collapsed="false">
      <c r="A9" s="4" t="s">
        <v>4</v>
      </c>
      <c r="B9" s="1" t="s">
        <v>5</v>
      </c>
    </row>
    <row r="10" customFormat="false" ht="15" hidden="false" customHeight="false" outlineLevel="0" collapsed="false">
      <c r="A10" s="5" t="s">
        <v>6</v>
      </c>
      <c r="B10" s="1" t="s">
        <v>7</v>
      </c>
    </row>
    <row r="11" customFormat="false" ht="15" hidden="false" customHeight="false" outlineLevel="0" collapsed="false">
      <c r="B11" s="6" t="s">
        <v>8</v>
      </c>
      <c r="C11" s="6"/>
      <c r="D11" s="6"/>
    </row>
    <row r="12" customFormat="false" ht="15" hidden="false" customHeight="false" outlineLevel="0" collapsed="false">
      <c r="B12" s="6" t="s">
        <v>9</v>
      </c>
      <c r="C12" s="6"/>
      <c r="D12" s="6"/>
    </row>
    <row r="13" customFormat="false" ht="15" hidden="false" customHeight="false" outlineLevel="0" collapsed="false">
      <c r="B13" s="6" t="s">
        <v>10</v>
      </c>
      <c r="C13" s="6"/>
      <c r="D13" s="6"/>
    </row>
    <row r="14" customFormat="false" ht="72.6" hidden="false" customHeight="true" outlineLevel="0" collapsed="false">
      <c r="A14" s="7"/>
      <c r="B14" s="8" t="s">
        <v>11</v>
      </c>
      <c r="C14" s="8"/>
      <c r="D14" s="8"/>
    </row>
    <row r="15" customFormat="false" ht="108.6" hidden="false" customHeight="true" outlineLevel="0" collapsed="false">
      <c r="A15" s="9"/>
      <c r="B15" s="10" t="s">
        <v>12</v>
      </c>
      <c r="C15" s="10"/>
      <c r="D15" s="10"/>
    </row>
    <row r="16" customFormat="false" ht="15" hidden="false" customHeight="false" outlineLevel="0" collapsed="false"/>
    <row r="18" customFormat="false" ht="64.15" hidden="false" customHeight="true" outlineLevel="0" collapsed="false"/>
    <row r="1048576" customFormat="false" ht="15" hidden="false" customHeight="false" outlineLevel="0" collapsed="false"/>
  </sheetData>
  <mergeCells count="2">
    <mergeCell ref="A6:H6"/>
    <mergeCell ref="B15:D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33.29"/>
    <col collapsed="false" customWidth="true" hidden="false" outlineLevel="0" max="3" min="3" style="1" width="1.71"/>
    <col collapsed="false" customWidth="true" hidden="false" outlineLevel="0" max="4" min="4" style="1" width="33.29"/>
    <col collapsed="false" customWidth="true" hidden="false" outlineLevel="0" max="5" min="5" style="1" width="1.71"/>
    <col collapsed="false" customWidth="true" hidden="false" outlineLevel="0" max="6" min="6" style="1" width="33.29"/>
    <col collapsed="false" customWidth="true" hidden="false" outlineLevel="0" max="7" min="7" style="1" width="1.71"/>
    <col collapsed="false" customWidth="true" hidden="false" outlineLevel="0" max="8" min="8" style="1" width="33.29"/>
    <col collapsed="false" customWidth="true" hidden="false" outlineLevel="0" max="9" min="9" style="1" width="1.71"/>
    <col collapsed="false" customWidth="true" hidden="false" outlineLevel="0" max="10" min="10" style="1" width="33.29"/>
    <col collapsed="false" customWidth="true" hidden="false" outlineLevel="0" max="1025" min="11" style="1" width="11.57"/>
  </cols>
  <sheetData>
    <row r="1" customFormat="false" ht="28.5" hidden="false" customHeight="false" outlineLevel="0" collapsed="false">
      <c r="B1" s="122" t="s">
        <v>91</v>
      </c>
      <c r="C1" s="122"/>
      <c r="D1" s="122"/>
      <c r="E1" s="122"/>
      <c r="F1" s="122"/>
      <c r="G1" s="122"/>
      <c r="H1" s="122"/>
      <c r="I1" s="122"/>
      <c r="J1" s="122"/>
    </row>
    <row r="2" customFormat="false" ht="123.6" hidden="false" customHeight="true" outlineLevel="0" collapsed="false">
      <c r="B2" s="123" t="str">
        <f aca="false">IF(ISBLANK('Validation page2 EE'!$D$12),"",'Validation page2 EE'!$D$12)</f>
        <v>…</v>
      </c>
      <c r="C2" s="123"/>
      <c r="D2" s="123"/>
      <c r="E2" s="123"/>
      <c r="F2" s="123"/>
      <c r="G2" s="123"/>
      <c r="H2" s="123"/>
      <c r="I2" s="123"/>
      <c r="J2" s="123"/>
    </row>
    <row r="3" customFormat="false" ht="28.5" hidden="false" customHeight="false" outlineLevel="0" collapsed="false">
      <c r="B3" s="124" t="s">
        <v>92</v>
      </c>
      <c r="C3" s="124"/>
      <c r="D3" s="124"/>
      <c r="E3" s="124"/>
      <c r="F3" s="124"/>
      <c r="G3" s="124"/>
      <c r="H3" s="124"/>
      <c r="I3" s="124"/>
      <c r="J3" s="124"/>
    </row>
    <row r="4" customFormat="false" ht="30" hidden="false" customHeight="true" outlineLevel="0" collapsed="false">
      <c r="B4" s="125" t="s">
        <v>93</v>
      </c>
      <c r="C4" s="126"/>
      <c r="D4" s="125" t="s">
        <v>94</v>
      </c>
      <c r="E4" s="126"/>
      <c r="F4" s="125" t="s">
        <v>95</v>
      </c>
      <c r="G4" s="126"/>
      <c r="H4" s="125" t="s">
        <v>96</v>
      </c>
      <c r="I4" s="126"/>
      <c r="J4" s="125" t="s">
        <v>97</v>
      </c>
    </row>
    <row r="5" customFormat="false" ht="39.6" hidden="false" customHeight="true" outlineLevel="0" collapsed="false">
      <c r="B5" s="127" t="str">
        <f aca="false">'Validation page2 EE'!D13</f>
        <v>Partie spécifique étudiée
</v>
      </c>
      <c r="C5" s="128"/>
      <c r="D5" s="127" t="str">
        <f aca="false">'Validation page2 EE'!D13</f>
        <v>Partie spécifique étudiée
</v>
      </c>
      <c r="E5" s="128"/>
      <c r="F5" s="127" t="str">
        <f aca="false">'Validation page2 EE'!D13</f>
        <v>Partie spécifique étudiée
</v>
      </c>
      <c r="G5" s="128"/>
      <c r="H5" s="127" t="str">
        <f aca="false">'Validation page2 EE'!D13</f>
        <v>Partie spécifique étudiée
</v>
      </c>
      <c r="I5" s="128"/>
      <c r="J5" s="127" t="str">
        <f aca="false">'Validation page2 EE'!D13</f>
        <v>Partie spécifique étudiée
</v>
      </c>
    </row>
    <row r="6" customFormat="false" ht="109.9" hidden="false" customHeight="true" outlineLevel="0" collapsed="false">
      <c r="B6" s="129" t="str">
        <f aca="false">IF(ISBLANK('Validation page2 EE'!$E$13),"",'Validation page2 EE'!$E$13)</f>
        <v>…</v>
      </c>
      <c r="C6" s="134"/>
      <c r="D6" s="129" t="str">
        <f aca="false">IF(ISBLANK('Validation page2 EE'!$E$15),"",'Validation page2 EE'!$E$15)</f>
        <v>…</v>
      </c>
      <c r="E6" s="134"/>
      <c r="F6" s="129" t="str">
        <f aca="false">IF(ISBLANK('Validation page2 EE'!$E$17),"",'Validation page2 EE'!$E$17)</f>
        <v>…</v>
      </c>
      <c r="G6" s="134"/>
      <c r="H6" s="129" t="str">
        <f aca="false">IF(ISBLANK('Validation page2 EE'!$E$19),"",'Validation page2 EE'!$E$19)</f>
        <v>…</v>
      </c>
      <c r="I6" s="134"/>
      <c r="J6" s="129" t="str">
        <f aca="false">IF(ISBLANK('Validation page2 EE'!$E$21),"",'Validation page2 EE'!$E$21)</f>
        <v>…</v>
      </c>
    </row>
    <row r="7" customFormat="false" ht="49.9" hidden="false" customHeight="true" outlineLevel="0" collapsed="false">
      <c r="B7" s="131" t="str">
        <f aca="false">'Validation page2 EE'!D14</f>
        <v>Spécifier au moins une caractéristique attendue du cahier des charges
</v>
      </c>
      <c r="C7" s="132"/>
      <c r="D7" s="131" t="str">
        <f aca="false">'Validation page2 EE'!D14</f>
        <v>Spécifier au moins une caractéristique attendue du cahier des charges
</v>
      </c>
      <c r="E7" s="132"/>
      <c r="F7" s="131" t="str">
        <f aca="false">'Validation page2 EE'!D14</f>
        <v>Spécifier au moins une caractéristique attendue du cahier des charges
</v>
      </c>
      <c r="G7" s="132"/>
      <c r="H7" s="131" t="str">
        <f aca="false">'Validation page2 EE'!D14</f>
        <v>Spécifier au moins une caractéristique attendue du cahier des charges
</v>
      </c>
      <c r="I7" s="132"/>
      <c r="J7" s="131" t="str">
        <f aca="false">'Validation page2 EE'!D14</f>
        <v>Spécifier au moins une caractéristique attendue du cahier des charges
</v>
      </c>
    </row>
    <row r="8" customFormat="false" ht="214.15" hidden="false" customHeight="true" outlineLevel="0" collapsed="false">
      <c r="B8" s="129" t="str">
        <f aca="false">IF(ISBLANK('Validation page2 EE'!$E$14),"",'Validation page2 EE'!$E$14)</f>
        <v>…</v>
      </c>
      <c r="C8" s="135"/>
      <c r="D8" s="129" t="str">
        <f aca="false">IF(ISBLANK('Validation page2 EE'!$E$16),"",'Validation page2 EE'!$E$16)</f>
        <v>…</v>
      </c>
      <c r="E8" s="135"/>
      <c r="F8" s="129" t="str">
        <f aca="false">IF(ISBLANK('Validation page2 EE'!$E$18),"",'Validation page2 EE'!$E$18)</f>
        <v>…</v>
      </c>
      <c r="G8" s="135"/>
      <c r="H8" s="129" t="str">
        <f aca="false">IF(ISBLANK('Validation page2 EE'!$E$20),"",'Validation page2 EE'!$E$20)</f>
        <v>…</v>
      </c>
      <c r="I8" s="135"/>
      <c r="J8" s="129" t="str">
        <f aca="false">IF(ISBLANK('Validation page2 EE'!$E$22),"",'Validation page2 EE'!$E$22)</f>
        <v>…</v>
      </c>
    </row>
  </sheetData>
  <mergeCells count="3">
    <mergeCell ref="B1:J1"/>
    <mergeCell ref="B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33.29"/>
    <col collapsed="false" customWidth="true" hidden="false" outlineLevel="0" max="3" min="3" style="1" width="1.71"/>
    <col collapsed="false" customWidth="true" hidden="false" outlineLevel="0" max="4" min="4" style="1" width="33.29"/>
    <col collapsed="false" customWidth="true" hidden="false" outlineLevel="0" max="5" min="5" style="1" width="1.71"/>
    <col collapsed="false" customWidth="true" hidden="false" outlineLevel="0" max="6" min="6" style="1" width="33.29"/>
    <col collapsed="false" customWidth="true" hidden="false" outlineLevel="0" max="7" min="7" style="1" width="1.71"/>
    <col collapsed="false" customWidth="true" hidden="false" outlineLevel="0" max="8" min="8" style="1" width="33.29"/>
    <col collapsed="false" customWidth="true" hidden="false" outlineLevel="0" max="9" min="9" style="1" width="1.71"/>
    <col collapsed="false" customWidth="true" hidden="false" outlineLevel="0" max="10" min="10" style="1" width="33.29"/>
    <col collapsed="false" customWidth="true" hidden="false" outlineLevel="0" max="1025" min="11" style="1" width="11.57"/>
  </cols>
  <sheetData>
    <row r="1" customFormat="false" ht="28.5" hidden="false" customHeight="false" outlineLevel="0" collapsed="false">
      <c r="B1" s="122" t="s">
        <v>91</v>
      </c>
      <c r="C1" s="122"/>
      <c r="D1" s="122"/>
      <c r="E1" s="122"/>
      <c r="F1" s="122"/>
      <c r="G1" s="122"/>
      <c r="H1" s="122"/>
      <c r="I1" s="122"/>
      <c r="J1" s="122"/>
    </row>
    <row r="2" customFormat="false" ht="123.6" hidden="false" customHeight="true" outlineLevel="0" collapsed="false">
      <c r="B2" s="123" t="str">
        <f aca="false">IF(ISBLANK('Validation page2 ITEC'!$D$12),"",'Validation page2 ITEC'!$D$12)</f>
        <v>…</v>
      </c>
      <c r="C2" s="123"/>
      <c r="D2" s="123"/>
      <c r="E2" s="123"/>
      <c r="F2" s="123"/>
      <c r="G2" s="123"/>
      <c r="H2" s="123"/>
      <c r="I2" s="123"/>
      <c r="J2" s="123"/>
    </row>
    <row r="3" customFormat="false" ht="28.5" hidden="false" customHeight="false" outlineLevel="0" collapsed="false">
      <c r="B3" s="124" t="s">
        <v>92</v>
      </c>
      <c r="C3" s="124"/>
      <c r="D3" s="124"/>
      <c r="E3" s="124"/>
      <c r="F3" s="124"/>
      <c r="G3" s="124"/>
      <c r="H3" s="124"/>
      <c r="I3" s="124"/>
      <c r="J3" s="124"/>
    </row>
    <row r="4" customFormat="false" ht="30" hidden="false" customHeight="true" outlineLevel="0" collapsed="false">
      <c r="B4" s="125" t="s">
        <v>93</v>
      </c>
      <c r="C4" s="126"/>
      <c r="D4" s="125" t="s">
        <v>94</v>
      </c>
      <c r="E4" s="126"/>
      <c r="F4" s="125" t="s">
        <v>95</v>
      </c>
      <c r="G4" s="126"/>
      <c r="H4" s="125" t="s">
        <v>96</v>
      </c>
      <c r="I4" s="126"/>
      <c r="J4" s="125" t="s">
        <v>97</v>
      </c>
    </row>
    <row r="5" customFormat="false" ht="39.6" hidden="false" customHeight="true" outlineLevel="0" collapsed="false">
      <c r="B5" s="127" t="str">
        <f aca="false">'Validation page2 EE'!D13</f>
        <v>Partie spécifique étudiée
</v>
      </c>
      <c r="C5" s="128"/>
      <c r="D5" s="127" t="str">
        <f aca="false">'Validation page2 EE'!D13</f>
        <v>Partie spécifique étudiée
</v>
      </c>
      <c r="E5" s="128"/>
      <c r="F5" s="127" t="str">
        <f aca="false">'Validation page2 EE'!D13</f>
        <v>Partie spécifique étudiée
</v>
      </c>
      <c r="G5" s="128"/>
      <c r="H5" s="127" t="str">
        <f aca="false">'Validation page2 EE'!D13</f>
        <v>Partie spécifique étudiée
</v>
      </c>
      <c r="I5" s="128"/>
      <c r="J5" s="127" t="str">
        <f aca="false">'Validation page2 EE'!D13</f>
        <v>Partie spécifique étudiée
</v>
      </c>
    </row>
    <row r="6" customFormat="false" ht="109.9" hidden="false" customHeight="true" outlineLevel="0" collapsed="false">
      <c r="B6" s="129" t="str">
        <f aca="false">IF(ISBLANK('Validation page2 ITEC'!$E$13),"",'Validation page2 ITEC'!$E$13)</f>
        <v>…</v>
      </c>
      <c r="C6" s="130"/>
      <c r="D6" s="129" t="str">
        <f aca="false">IF(ISBLANK('Validation page2 ITEC'!$E$15),"",'Validation page2 ITEC'!$E$15)</f>
        <v>…</v>
      </c>
      <c r="E6" s="130"/>
      <c r="F6" s="129" t="str">
        <f aca="false">IF(ISBLANK('Validation page2 ITEC'!$E$17),"",'Validation page2 ITEC'!$E$17)</f>
        <v>…</v>
      </c>
      <c r="G6" s="130"/>
      <c r="H6" s="129" t="str">
        <f aca="false">IF(ISBLANK('Validation page2 ITEC'!$E$19),"",'Validation page2 ITEC'!$E$19)</f>
        <v>…</v>
      </c>
      <c r="I6" s="130"/>
      <c r="J6" s="129" t="str">
        <f aca="false">IF(ISBLANK('Validation page2 ITEC'!$E$21),"",'Validation page2 ITEC'!$E$21)</f>
        <v>…</v>
      </c>
    </row>
    <row r="7" customFormat="false" ht="49.9" hidden="false" customHeight="true" outlineLevel="0" collapsed="false">
      <c r="B7" s="131" t="str">
        <f aca="false">'Validation page2 EE'!D14</f>
        <v>Spécifier au moins une caractéristique attendue du cahier des charges
</v>
      </c>
      <c r="C7" s="132"/>
      <c r="D7" s="131" t="str">
        <f aca="false">'Validation page2 EE'!D14</f>
        <v>Spécifier au moins une caractéristique attendue du cahier des charges
</v>
      </c>
      <c r="E7" s="132"/>
      <c r="F7" s="131" t="str">
        <f aca="false">'Validation page2 EE'!D14</f>
        <v>Spécifier au moins une caractéristique attendue du cahier des charges
</v>
      </c>
      <c r="G7" s="132"/>
      <c r="H7" s="131" t="str">
        <f aca="false">'Validation page2 EE'!D14</f>
        <v>Spécifier au moins une caractéristique attendue du cahier des charges
</v>
      </c>
      <c r="I7" s="132"/>
      <c r="J7" s="131" t="str">
        <f aca="false">'Validation page2 EE'!D14</f>
        <v>Spécifier au moins une caractéristique attendue du cahier des charges
</v>
      </c>
    </row>
    <row r="8" customFormat="false" ht="214.15" hidden="false" customHeight="true" outlineLevel="0" collapsed="false">
      <c r="B8" s="129" t="str">
        <f aca="false">IF(ISBLANK('Validation page2 ITEC'!$E$14),"",'Validation page2 ITEC'!$E$14)</f>
        <v>…</v>
      </c>
      <c r="C8" s="133"/>
      <c r="D8" s="129" t="str">
        <f aca="false">IF(ISBLANK('Validation page2 ITEC'!$E$16),"",'Validation page2 ITEC'!$E$16)</f>
        <v>…</v>
      </c>
      <c r="E8" s="133"/>
      <c r="F8" s="129" t="str">
        <f aca="false">IF(ISBLANK('Validation page2 ITEC'!$E$18),"",'Validation page2 ITEC'!$E$18)</f>
        <v>…</v>
      </c>
      <c r="G8" s="133"/>
      <c r="H8" s="129" t="str">
        <f aca="false">IF(ISBLANK('Validation page2 ITEC'!$E$20),"",'Validation page2 ITEC'!$E$20)</f>
        <v>…</v>
      </c>
      <c r="I8" s="133"/>
      <c r="J8" s="129" t="str">
        <f aca="false">IF(ISBLANK('Validation page2 ITEC'!$E$22),"",'Validation page2 ITEC'!$E$22)</f>
        <v>…</v>
      </c>
    </row>
  </sheetData>
  <mergeCells count="3">
    <mergeCell ref="B1:J1"/>
    <mergeCell ref="B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33.29"/>
    <col collapsed="false" customWidth="true" hidden="false" outlineLevel="0" max="3" min="3" style="1" width="1.71"/>
    <col collapsed="false" customWidth="true" hidden="false" outlineLevel="0" max="4" min="4" style="1" width="33.29"/>
    <col collapsed="false" customWidth="true" hidden="false" outlineLevel="0" max="5" min="5" style="1" width="1.71"/>
    <col collapsed="false" customWidth="true" hidden="false" outlineLevel="0" max="6" min="6" style="1" width="33.29"/>
    <col collapsed="false" customWidth="true" hidden="false" outlineLevel="0" max="7" min="7" style="1" width="1.71"/>
    <col collapsed="false" customWidth="true" hidden="false" outlineLevel="0" max="8" min="8" style="1" width="33.29"/>
    <col collapsed="false" customWidth="true" hidden="false" outlineLevel="0" max="9" min="9" style="1" width="1.71"/>
    <col collapsed="false" customWidth="true" hidden="false" outlineLevel="0" max="10" min="10" style="1" width="33.29"/>
    <col collapsed="false" customWidth="true" hidden="false" outlineLevel="0" max="1025" min="11" style="1" width="11.57"/>
  </cols>
  <sheetData>
    <row r="1" customFormat="false" ht="28.5" hidden="false" customHeight="false" outlineLevel="0" collapsed="false">
      <c r="B1" s="122" t="s">
        <v>91</v>
      </c>
      <c r="C1" s="122"/>
      <c r="D1" s="122"/>
      <c r="E1" s="122"/>
      <c r="F1" s="122"/>
      <c r="G1" s="122"/>
      <c r="H1" s="122"/>
      <c r="I1" s="122"/>
      <c r="J1" s="122"/>
    </row>
    <row r="2" customFormat="false" ht="123.6" hidden="false" customHeight="true" outlineLevel="0" collapsed="false">
      <c r="B2" s="123" t="n">
        <f aca="false">IF(ISBLANK('Validation page2 SIN'!$D$12),"",'Validation page2 SIN'!$D$12)</f>
        <v>4</v>
      </c>
      <c r="C2" s="123"/>
      <c r="D2" s="123"/>
      <c r="E2" s="123"/>
      <c r="F2" s="123"/>
      <c r="G2" s="123"/>
      <c r="H2" s="123"/>
      <c r="I2" s="123"/>
      <c r="J2" s="123"/>
    </row>
    <row r="3" customFormat="false" ht="28.5" hidden="false" customHeight="false" outlineLevel="0" collapsed="false">
      <c r="B3" s="124" t="s">
        <v>92</v>
      </c>
      <c r="C3" s="124"/>
      <c r="D3" s="124"/>
      <c r="E3" s="124"/>
      <c r="F3" s="124"/>
      <c r="G3" s="124"/>
      <c r="H3" s="124"/>
      <c r="I3" s="124"/>
      <c r="J3" s="124"/>
    </row>
    <row r="4" customFormat="false" ht="30" hidden="false" customHeight="true" outlineLevel="0" collapsed="false">
      <c r="B4" s="125" t="s">
        <v>93</v>
      </c>
      <c r="C4" s="126"/>
      <c r="D4" s="125" t="s">
        <v>94</v>
      </c>
      <c r="E4" s="126"/>
      <c r="F4" s="125" t="s">
        <v>95</v>
      </c>
      <c r="G4" s="126"/>
      <c r="H4" s="125" t="s">
        <v>96</v>
      </c>
      <c r="I4" s="126"/>
      <c r="J4" s="125" t="s">
        <v>97</v>
      </c>
    </row>
    <row r="5" customFormat="false" ht="39.6" hidden="false" customHeight="true" outlineLevel="0" collapsed="false">
      <c r="B5" s="127" t="str">
        <f aca="false">'Validation page2 EE'!D13</f>
        <v>Partie spécifique étudiée
</v>
      </c>
      <c r="C5" s="128"/>
      <c r="D5" s="127" t="str">
        <f aca="false">'Validation page2 EE'!D13</f>
        <v>Partie spécifique étudiée
</v>
      </c>
      <c r="E5" s="128"/>
      <c r="F5" s="127" t="str">
        <f aca="false">'Validation page2 EE'!D13</f>
        <v>Partie spécifique étudiée
</v>
      </c>
      <c r="G5" s="128"/>
      <c r="H5" s="127" t="str">
        <f aca="false">'Validation page2 EE'!D13</f>
        <v>Partie spécifique étudiée
</v>
      </c>
      <c r="I5" s="128"/>
      <c r="J5" s="127" t="str">
        <f aca="false">'Validation page2 EE'!D13</f>
        <v>Partie spécifique étudiée
</v>
      </c>
    </row>
    <row r="6" customFormat="false" ht="109.9" hidden="false" customHeight="true" outlineLevel="0" collapsed="false">
      <c r="B6" s="129" t="str">
        <f aca="false">IF(ISBLANK('Validation page2 SIN'!$E$13),"",'Validation page2 SIN'!$E$13)</f>
        <v>…</v>
      </c>
      <c r="C6" s="130"/>
      <c r="D6" s="129" t="str">
        <f aca="false">IF(ISBLANK('Validation page2 SIN'!$E$15),"",'Validation page2 SIN'!$E$15)</f>
        <v>…</v>
      </c>
      <c r="E6" s="130"/>
      <c r="F6" s="129" t="str">
        <f aca="false">IF(ISBLANK('Validation page2 SIN'!$E$17),"",'Validation page2 SIN'!$E$17)</f>
        <v>…</v>
      </c>
      <c r="G6" s="130"/>
      <c r="H6" s="129" t="str">
        <f aca="false">IF(ISBLANK('Validation page2 SIN'!$E$19),"",'Validation page2 SIN'!$E$19)</f>
        <v>…</v>
      </c>
      <c r="I6" s="130"/>
      <c r="J6" s="129" t="str">
        <f aca="false">IF(ISBLANK('Validation page2 SIN'!$E$21),"",'Validation page2 SIN'!$E$21)</f>
        <v>…</v>
      </c>
    </row>
    <row r="7" customFormat="false" ht="49.9" hidden="false" customHeight="true" outlineLevel="0" collapsed="false">
      <c r="B7" s="131" t="str">
        <f aca="false">'Validation page2 EE'!D14</f>
        <v>Spécifier au moins une caractéristique attendue du cahier des charges
</v>
      </c>
      <c r="C7" s="132"/>
      <c r="D7" s="131" t="str">
        <f aca="false">'Validation page2 EE'!D14</f>
        <v>Spécifier au moins une caractéristique attendue du cahier des charges
</v>
      </c>
      <c r="E7" s="132"/>
      <c r="F7" s="131" t="str">
        <f aca="false">'Validation page2 EE'!D14</f>
        <v>Spécifier au moins une caractéristique attendue du cahier des charges
</v>
      </c>
      <c r="G7" s="132"/>
      <c r="H7" s="131" t="str">
        <f aca="false">'Validation page2 EE'!D14</f>
        <v>Spécifier au moins une caractéristique attendue du cahier des charges
</v>
      </c>
      <c r="I7" s="132"/>
      <c r="J7" s="131" t="str">
        <f aca="false">'Validation page2 EE'!D14</f>
        <v>Spécifier au moins une caractéristique attendue du cahier des charges
</v>
      </c>
    </row>
    <row r="8" customFormat="false" ht="214.15" hidden="false" customHeight="true" outlineLevel="0" collapsed="false">
      <c r="B8" s="129" t="str">
        <f aca="false">IF(ISBLANK('Validation page2 SIN'!$E$14),"",'Validation page2 SIN'!$E$14)</f>
        <v>…</v>
      </c>
      <c r="C8" s="133"/>
      <c r="D8" s="129" t="str">
        <f aca="false">IF(ISBLANK('Validation page2 SIN'!$E$16),"",'Validation page2 SIN'!$E$16)</f>
        <v>…</v>
      </c>
      <c r="E8" s="133"/>
      <c r="F8" s="129" t="str">
        <f aca="false">IF(ISBLANK('Validation page2 SIN'!$E$18),"",'Validation page2 SIN'!$E$18)</f>
        <v>…</v>
      </c>
      <c r="G8" s="133"/>
      <c r="H8" s="129" t="str">
        <f aca="false">IF(ISBLANK('Validation page2 SIN'!$E$20),"",'Validation page2 SIN'!$E$20)</f>
        <v>…</v>
      </c>
      <c r="I8" s="133"/>
      <c r="J8" s="129" t="str">
        <f aca="false">IF(ISBLANK('Validation page2 SIN'!$E$22),"",'Validation page2 SIN'!$E$22)</f>
        <v>…</v>
      </c>
    </row>
  </sheetData>
  <mergeCells count="3">
    <mergeCell ref="B1:J1"/>
    <mergeCell ref="B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136" width="6.28"/>
    <col collapsed="false" customWidth="true" hidden="false" outlineLevel="0" max="2" min="2" style="136" width="27.14"/>
    <col collapsed="false" customWidth="true" hidden="false" outlineLevel="0" max="3" min="3" style="136" width="52"/>
    <col collapsed="false" customWidth="true" hidden="false" outlineLevel="0" max="4" min="4" style="136" width="5.43"/>
    <col collapsed="false" customWidth="true" hidden="false" outlineLevel="0" max="9" min="5" style="137" width="2.71"/>
    <col collapsed="false" customWidth="true" hidden="false" outlineLevel="0" max="10" min="10" style="136" width="5.14"/>
    <col collapsed="false" customWidth="true" hidden="false" outlineLevel="0" max="11" min="11" style="136" width="5.57"/>
    <col collapsed="false" customWidth="true" hidden="false" outlineLevel="0" max="12" min="12" style="136" width="22.14"/>
    <col collapsed="false" customWidth="true" hidden="false" outlineLevel="0" max="13" min="13" style="136" width="49.42"/>
    <col collapsed="false" customWidth="true" hidden="false" outlineLevel="0" max="14" min="14" style="136" width="5.43"/>
    <col collapsed="false" customWidth="true" hidden="false" outlineLevel="0" max="15" min="15" style="136" width="3.29"/>
    <col collapsed="false" customWidth="true" hidden="false" outlineLevel="0" max="19" min="16" style="136" width="2.71"/>
    <col collapsed="false" customWidth="true" hidden="false" outlineLevel="0" max="1025" min="20" style="136" width="11.57"/>
  </cols>
  <sheetData>
    <row r="1" s="140" customFormat="true" ht="12.75" hidden="false" customHeight="true" outlineLevel="0" collapsed="false">
      <c r="A1" s="138" t="s">
        <v>98</v>
      </c>
      <c r="B1" s="138"/>
      <c r="C1" s="138"/>
      <c r="D1" s="139" t="s">
        <v>46</v>
      </c>
      <c r="E1" s="139"/>
      <c r="F1" s="139"/>
      <c r="G1" s="139"/>
      <c r="H1" s="139"/>
      <c r="I1" s="139"/>
      <c r="K1" s="141" t="s">
        <v>99</v>
      </c>
    </row>
    <row r="2" s="143" customFormat="true" ht="13.5" hidden="false" customHeight="true" outlineLevel="0" collapsed="false">
      <c r="A2" s="142" t="s">
        <v>100</v>
      </c>
      <c r="B2" s="142"/>
      <c r="C2" s="142"/>
      <c r="D2" s="139"/>
      <c r="E2" s="139"/>
      <c r="F2" s="139"/>
      <c r="G2" s="139"/>
      <c r="H2" s="139"/>
      <c r="I2" s="139"/>
      <c r="K2" s="144" t="s">
        <v>101</v>
      </c>
    </row>
    <row r="3" s="140" customFormat="true" ht="27.6" hidden="false" customHeight="true" outlineLevel="0" collapsed="false">
      <c r="A3" s="145" t="s">
        <v>102</v>
      </c>
      <c r="B3" s="146"/>
      <c r="C3" s="146"/>
      <c r="D3" s="147"/>
      <c r="E3" s="147"/>
      <c r="F3" s="147"/>
      <c r="G3" s="147"/>
      <c r="H3" s="147"/>
      <c r="I3" s="147"/>
      <c r="K3" s="146" t="s">
        <v>103</v>
      </c>
      <c r="L3" s="146"/>
      <c r="M3" s="146"/>
      <c r="N3" s="146"/>
      <c r="O3" s="146"/>
      <c r="P3" s="146"/>
      <c r="Q3" s="146"/>
      <c r="R3" s="146"/>
      <c r="S3" s="146"/>
    </row>
    <row r="4" s="140" customFormat="true" ht="27.6" hidden="false" customHeight="true" outlineLevel="0" collapsed="false">
      <c r="A4" s="148" t="s">
        <v>104</v>
      </c>
      <c r="B4" s="148"/>
      <c r="C4" s="148"/>
      <c r="D4" s="148"/>
      <c r="E4" s="148"/>
      <c r="F4" s="148"/>
      <c r="G4" s="148"/>
      <c r="H4" s="148"/>
      <c r="I4" s="148"/>
      <c r="K4" s="149" t="s">
        <v>105</v>
      </c>
      <c r="L4" s="149"/>
      <c r="M4" s="149"/>
      <c r="N4" s="149"/>
      <c r="O4" s="149"/>
      <c r="P4" s="149"/>
      <c r="Q4" s="149"/>
      <c r="R4" s="149"/>
      <c r="S4" s="149"/>
    </row>
    <row r="5" s="152" customFormat="true" ht="15.75" hidden="false" customHeight="false" outlineLevel="0" collapsed="false">
      <c r="A5" s="150"/>
      <c r="B5" s="151" t="s">
        <v>106</v>
      </c>
      <c r="C5" s="151" t="s">
        <v>107</v>
      </c>
      <c r="D5" s="151" t="s">
        <v>108</v>
      </c>
      <c r="E5" s="151" t="s">
        <v>109</v>
      </c>
      <c r="F5" s="151" t="s">
        <v>110</v>
      </c>
      <c r="G5" s="151" t="s">
        <v>111</v>
      </c>
      <c r="H5" s="151" t="s">
        <v>112</v>
      </c>
      <c r="I5" s="151" t="s">
        <v>113</v>
      </c>
      <c r="K5" s="150"/>
      <c r="L5" s="151" t="s">
        <v>106</v>
      </c>
      <c r="M5" s="151" t="s">
        <v>107</v>
      </c>
      <c r="N5" s="151" t="s">
        <v>108</v>
      </c>
      <c r="O5" s="151" t="s">
        <v>109</v>
      </c>
      <c r="P5" s="151" t="s">
        <v>110</v>
      </c>
      <c r="Q5" s="151" t="s">
        <v>111</v>
      </c>
      <c r="R5" s="151" t="s">
        <v>112</v>
      </c>
      <c r="S5" s="151" t="s">
        <v>113</v>
      </c>
    </row>
    <row r="6" s="152" customFormat="true" ht="19.9" hidden="false" customHeight="true" outlineLevel="0" collapsed="false">
      <c r="A6" s="153" t="s">
        <v>114</v>
      </c>
      <c r="B6" s="154" t="s">
        <v>115</v>
      </c>
      <c r="C6" s="154"/>
      <c r="D6" s="155" t="n">
        <v>0.4</v>
      </c>
      <c r="E6" s="156" t="n">
        <f aca="false">COUNTA(E7:E17)/11</f>
        <v>0.545454545454545</v>
      </c>
      <c r="F6" s="156" t="n">
        <f aca="false">COUNTA(F7:F17)/11</f>
        <v>0.545454545454545</v>
      </c>
      <c r="G6" s="156" t="n">
        <f aca="false">COUNTA(G7:G17)/11</f>
        <v>0.909090909090909</v>
      </c>
      <c r="H6" s="156" t="n">
        <f aca="false">COUNTA(H7:H17)/11</f>
        <v>0</v>
      </c>
      <c r="I6" s="156" t="n">
        <f aca="false">COUNTA(I7:I17)/11</f>
        <v>0</v>
      </c>
      <c r="K6" s="153" t="s">
        <v>116</v>
      </c>
      <c r="L6" s="154" t="s">
        <v>117</v>
      </c>
      <c r="M6" s="154"/>
      <c r="N6" s="155" t="n">
        <v>0.2</v>
      </c>
      <c r="O6" s="156"/>
      <c r="P6" s="156"/>
      <c r="Q6" s="156"/>
      <c r="R6" s="156"/>
      <c r="S6" s="156"/>
    </row>
    <row r="7" s="152" customFormat="true" ht="23.25" hidden="false" customHeight="true" outlineLevel="0" collapsed="false">
      <c r="A7" s="157" t="s">
        <v>118</v>
      </c>
      <c r="B7" s="150" t="s">
        <v>119</v>
      </c>
      <c r="C7" s="158" t="s">
        <v>120</v>
      </c>
      <c r="D7" s="17" t="n">
        <v>1</v>
      </c>
      <c r="E7" s="159" t="s">
        <v>121</v>
      </c>
      <c r="F7" s="159"/>
      <c r="G7" s="159" t="s">
        <v>121</v>
      </c>
      <c r="H7" s="159"/>
      <c r="I7" s="159"/>
      <c r="K7" s="160" t="s">
        <v>118</v>
      </c>
      <c r="L7" s="150" t="s">
        <v>122</v>
      </c>
      <c r="M7" s="161" t="s">
        <v>123</v>
      </c>
      <c r="N7" s="17" t="n">
        <v>1</v>
      </c>
      <c r="O7" s="159"/>
      <c r="P7" s="159"/>
      <c r="Q7" s="159"/>
      <c r="R7" s="159"/>
      <c r="S7" s="159"/>
    </row>
    <row r="8" s="152" customFormat="true" ht="23.25" hidden="false" customHeight="false" outlineLevel="0" collapsed="false">
      <c r="A8" s="160" t="s">
        <v>124</v>
      </c>
      <c r="B8" s="150"/>
      <c r="C8" s="161" t="s">
        <v>125</v>
      </c>
      <c r="D8" s="17" t="n">
        <v>1</v>
      </c>
      <c r="E8" s="159" t="s">
        <v>121</v>
      </c>
      <c r="F8" s="159" t="s">
        <v>121</v>
      </c>
      <c r="G8" s="159" t="s">
        <v>121</v>
      </c>
      <c r="H8" s="159"/>
      <c r="I8" s="159"/>
      <c r="K8" s="160" t="s">
        <v>126</v>
      </c>
      <c r="L8" s="150"/>
      <c r="M8" s="161" t="s">
        <v>127</v>
      </c>
      <c r="N8" s="17" t="n">
        <v>1</v>
      </c>
      <c r="O8" s="159"/>
      <c r="P8" s="159"/>
      <c r="Q8" s="159"/>
      <c r="R8" s="159"/>
      <c r="S8" s="159"/>
    </row>
    <row r="9" s="152" customFormat="true" ht="16.5" hidden="false" customHeight="true" outlineLevel="0" collapsed="false">
      <c r="A9" s="162"/>
      <c r="B9" s="150"/>
      <c r="C9" s="161" t="s">
        <v>128</v>
      </c>
      <c r="D9" s="17" t="n">
        <v>1</v>
      </c>
      <c r="E9" s="159" t="s">
        <v>121</v>
      </c>
      <c r="F9" s="159" t="s">
        <v>121</v>
      </c>
      <c r="G9" s="159" t="s">
        <v>121</v>
      </c>
      <c r="H9" s="159"/>
      <c r="I9" s="159"/>
      <c r="K9" s="157" t="s">
        <v>118</v>
      </c>
      <c r="L9" s="150" t="s">
        <v>129</v>
      </c>
      <c r="M9" s="150" t="s">
        <v>130</v>
      </c>
      <c r="N9" s="163" t="n">
        <v>1</v>
      </c>
      <c r="O9" s="164"/>
      <c r="P9" s="164"/>
      <c r="Q9" s="164"/>
      <c r="R9" s="164"/>
      <c r="S9" s="164"/>
    </row>
    <row r="10" s="152" customFormat="true" ht="27" hidden="false" customHeight="true" outlineLevel="0" collapsed="false">
      <c r="A10" s="157" t="s">
        <v>118</v>
      </c>
      <c r="B10" s="150" t="s">
        <v>131</v>
      </c>
      <c r="C10" s="161" t="s">
        <v>132</v>
      </c>
      <c r="D10" s="17" t="n">
        <v>1</v>
      </c>
      <c r="E10" s="159" t="s">
        <v>121</v>
      </c>
      <c r="F10" s="159" t="s">
        <v>121</v>
      </c>
      <c r="G10" s="159" t="s">
        <v>121</v>
      </c>
      <c r="H10" s="159"/>
      <c r="I10" s="159"/>
      <c r="K10" s="160" t="s">
        <v>133</v>
      </c>
      <c r="L10" s="150"/>
      <c r="M10" s="150"/>
      <c r="N10" s="163"/>
      <c r="O10" s="164"/>
      <c r="P10" s="164"/>
      <c r="Q10" s="164"/>
      <c r="R10" s="164"/>
      <c r="S10" s="164"/>
    </row>
    <row r="11" s="152" customFormat="true" ht="19.9" hidden="false" customHeight="true" outlineLevel="0" collapsed="false">
      <c r="A11" s="160" t="s">
        <v>134</v>
      </c>
      <c r="B11" s="150"/>
      <c r="C11" s="161" t="s">
        <v>135</v>
      </c>
      <c r="D11" s="17" t="n">
        <v>1</v>
      </c>
      <c r="E11" s="159" t="s">
        <v>121</v>
      </c>
      <c r="F11" s="159" t="s">
        <v>121</v>
      </c>
      <c r="G11" s="159" t="s">
        <v>121</v>
      </c>
      <c r="H11" s="159"/>
      <c r="I11" s="159"/>
      <c r="K11" s="165" t="s">
        <v>136</v>
      </c>
      <c r="L11" s="166" t="s">
        <v>137</v>
      </c>
      <c r="M11" s="166"/>
      <c r="N11" s="155" t="n">
        <v>0.15</v>
      </c>
      <c r="O11" s="156"/>
      <c r="P11" s="156"/>
      <c r="Q11" s="156"/>
      <c r="R11" s="156"/>
      <c r="S11" s="156"/>
    </row>
    <row r="12" s="152" customFormat="true" ht="23.25" hidden="false" customHeight="true" outlineLevel="0" collapsed="false">
      <c r="A12" s="162"/>
      <c r="B12" s="150"/>
      <c r="C12" s="161" t="s">
        <v>138</v>
      </c>
      <c r="D12" s="17" t="n">
        <v>1</v>
      </c>
      <c r="E12" s="159"/>
      <c r="F12" s="159" t="s">
        <v>121</v>
      </c>
      <c r="G12" s="159" t="s">
        <v>121</v>
      </c>
      <c r="H12" s="159"/>
      <c r="I12" s="159"/>
      <c r="K12" s="160" t="s">
        <v>118</v>
      </c>
      <c r="L12" s="150" t="s">
        <v>139</v>
      </c>
      <c r="M12" s="161" t="s">
        <v>140</v>
      </c>
      <c r="N12" s="17" t="n">
        <v>1</v>
      </c>
      <c r="O12" s="159"/>
      <c r="P12" s="159"/>
      <c r="Q12" s="159"/>
      <c r="R12" s="159"/>
      <c r="S12" s="159"/>
    </row>
    <row r="13" s="152" customFormat="true" ht="23.25" hidden="false" customHeight="false" outlineLevel="0" collapsed="false">
      <c r="A13" s="162"/>
      <c r="B13" s="150"/>
      <c r="C13" s="161" t="s">
        <v>141</v>
      </c>
      <c r="D13" s="17" t="n">
        <v>1</v>
      </c>
      <c r="E13" s="159"/>
      <c r="F13" s="159" t="s">
        <v>121</v>
      </c>
      <c r="G13" s="159" t="s">
        <v>121</v>
      </c>
      <c r="H13" s="159"/>
      <c r="I13" s="159"/>
      <c r="K13" s="160" t="s">
        <v>142</v>
      </c>
      <c r="L13" s="150"/>
      <c r="M13" s="161" t="s">
        <v>143</v>
      </c>
      <c r="N13" s="17" t="n">
        <v>1</v>
      </c>
      <c r="O13" s="159"/>
      <c r="P13" s="159"/>
      <c r="Q13" s="159"/>
      <c r="R13" s="159"/>
      <c r="S13" s="159"/>
    </row>
    <row r="14" s="152" customFormat="true" ht="23.25" hidden="false" customHeight="true" outlineLevel="0" collapsed="false">
      <c r="A14" s="157" t="s">
        <v>118</v>
      </c>
      <c r="B14" s="150" t="s">
        <v>144</v>
      </c>
      <c r="C14" s="161" t="s">
        <v>145</v>
      </c>
      <c r="D14" s="17" t="n">
        <v>1</v>
      </c>
      <c r="E14" s="159" t="s">
        <v>121</v>
      </c>
      <c r="F14" s="159"/>
      <c r="G14" s="159" t="s">
        <v>121</v>
      </c>
      <c r="H14" s="159"/>
      <c r="I14" s="159"/>
      <c r="K14" s="162"/>
      <c r="L14" s="150"/>
      <c r="M14" s="161" t="s">
        <v>146</v>
      </c>
      <c r="N14" s="17" t="n">
        <v>1</v>
      </c>
      <c r="O14" s="159"/>
      <c r="P14" s="159"/>
      <c r="Q14" s="159"/>
      <c r="R14" s="159"/>
      <c r="S14" s="159"/>
    </row>
    <row r="15" s="152" customFormat="true" ht="23.25" hidden="false" customHeight="true" outlineLevel="0" collapsed="false">
      <c r="A15" s="160" t="s">
        <v>147</v>
      </c>
      <c r="B15" s="150"/>
      <c r="C15" s="161" t="s">
        <v>148</v>
      </c>
      <c r="D15" s="17" t="n">
        <v>1</v>
      </c>
      <c r="E15" s="159"/>
      <c r="F15" s="159"/>
      <c r="G15" s="159" t="s">
        <v>121</v>
      </c>
      <c r="H15" s="159"/>
      <c r="I15" s="159"/>
      <c r="K15" s="157" t="s">
        <v>118</v>
      </c>
      <c r="L15" s="150" t="s">
        <v>149</v>
      </c>
      <c r="M15" s="161" t="s">
        <v>150</v>
      </c>
      <c r="N15" s="17" t="n">
        <v>1</v>
      </c>
      <c r="O15" s="159"/>
      <c r="P15" s="159"/>
      <c r="Q15" s="159"/>
      <c r="R15" s="159"/>
      <c r="S15" s="159"/>
    </row>
    <row r="16" s="152" customFormat="true" ht="23.25" hidden="false" customHeight="false" outlineLevel="0" collapsed="false">
      <c r="A16" s="162"/>
      <c r="B16" s="150"/>
      <c r="C16" s="161" t="s">
        <v>151</v>
      </c>
      <c r="D16" s="17" t="n">
        <v>1</v>
      </c>
      <c r="E16" s="159"/>
      <c r="F16" s="159"/>
      <c r="G16" s="159" t="s">
        <v>121</v>
      </c>
      <c r="H16" s="159"/>
      <c r="I16" s="159"/>
      <c r="K16" s="160" t="s">
        <v>152</v>
      </c>
      <c r="L16" s="150"/>
      <c r="M16" s="161" t="s">
        <v>153</v>
      </c>
      <c r="N16" s="17" t="n">
        <v>1</v>
      </c>
      <c r="O16" s="159"/>
      <c r="P16" s="159"/>
      <c r="Q16" s="159"/>
      <c r="R16" s="159"/>
      <c r="S16" s="159"/>
    </row>
    <row r="17" s="152" customFormat="true" ht="23.25" hidden="false" customHeight="true" outlineLevel="0" collapsed="false">
      <c r="A17" s="167"/>
      <c r="B17" s="150"/>
      <c r="C17" s="161" t="s">
        <v>154</v>
      </c>
      <c r="D17" s="17" t="n">
        <v>1</v>
      </c>
      <c r="E17" s="159"/>
      <c r="F17" s="159"/>
      <c r="G17" s="159"/>
      <c r="H17" s="159"/>
      <c r="I17" s="159"/>
      <c r="K17" s="165" t="s">
        <v>155</v>
      </c>
      <c r="L17" s="154" t="s">
        <v>156</v>
      </c>
      <c r="M17" s="154"/>
      <c r="N17" s="155" t="n">
        <v>0.45</v>
      </c>
      <c r="O17" s="156"/>
      <c r="P17" s="156"/>
      <c r="Q17" s="156"/>
      <c r="R17" s="156"/>
      <c r="S17" s="156"/>
    </row>
    <row r="18" s="152" customFormat="true" ht="16.5" hidden="false" customHeight="true" outlineLevel="0" collapsed="false">
      <c r="A18" s="153" t="s">
        <v>157</v>
      </c>
      <c r="B18" s="154" t="s">
        <v>158</v>
      </c>
      <c r="C18" s="154"/>
      <c r="D18" s="155" t="n">
        <v>0.4</v>
      </c>
      <c r="E18" s="156" t="n">
        <f aca="false">COUNTA(E19:E30)/12</f>
        <v>0.0833333333333333</v>
      </c>
      <c r="F18" s="156" t="n">
        <f aca="false">COUNTA(F19:F30)/12</f>
        <v>0</v>
      </c>
      <c r="G18" s="156" t="n">
        <f aca="false">COUNTA(G19:G30)/12</f>
        <v>0</v>
      </c>
      <c r="H18" s="156" t="n">
        <f aca="false">COUNTA(H19:H30)/12</f>
        <v>0</v>
      </c>
      <c r="I18" s="156" t="n">
        <f aca="false">COUNTA(I19:I30)/12</f>
        <v>0</v>
      </c>
      <c r="K18" s="160" t="s">
        <v>118</v>
      </c>
      <c r="L18" s="150" t="s">
        <v>159</v>
      </c>
      <c r="M18" s="150" t="s">
        <v>160</v>
      </c>
      <c r="N18" s="163" t="n">
        <v>1</v>
      </c>
      <c r="O18" s="164"/>
      <c r="P18" s="164"/>
      <c r="Q18" s="164"/>
      <c r="R18" s="164"/>
      <c r="S18" s="164"/>
    </row>
    <row r="19" s="152" customFormat="true" ht="16.5" hidden="false" customHeight="true" outlineLevel="0" collapsed="false">
      <c r="A19" s="160" t="s">
        <v>161</v>
      </c>
      <c r="B19" s="150" t="s">
        <v>162</v>
      </c>
      <c r="C19" s="161" t="s">
        <v>163</v>
      </c>
      <c r="D19" s="17" t="n">
        <v>1</v>
      </c>
      <c r="E19" s="159" t="s">
        <v>121</v>
      </c>
      <c r="F19" s="159"/>
      <c r="G19" s="159"/>
      <c r="H19" s="159"/>
      <c r="I19" s="159"/>
      <c r="K19" s="153" t="s">
        <v>164</v>
      </c>
      <c r="L19" s="150"/>
      <c r="M19" s="150"/>
      <c r="N19" s="163"/>
      <c r="O19" s="164"/>
      <c r="P19" s="164"/>
      <c r="Q19" s="164"/>
      <c r="R19" s="164"/>
      <c r="S19" s="164"/>
    </row>
    <row r="20" s="152" customFormat="true" ht="16.5" hidden="false" customHeight="true" outlineLevel="0" collapsed="false">
      <c r="A20" s="160" t="s">
        <v>165</v>
      </c>
      <c r="B20" s="150"/>
      <c r="C20" s="161" t="s">
        <v>166</v>
      </c>
      <c r="D20" s="17" t="n">
        <v>1</v>
      </c>
      <c r="E20" s="159"/>
      <c r="F20" s="159"/>
      <c r="G20" s="159"/>
      <c r="H20" s="159"/>
      <c r="I20" s="159"/>
      <c r="K20" s="160" t="s">
        <v>118</v>
      </c>
      <c r="L20" s="150" t="s">
        <v>167</v>
      </c>
      <c r="M20" s="150" t="s">
        <v>168</v>
      </c>
      <c r="N20" s="163" t="n">
        <v>1</v>
      </c>
      <c r="O20" s="164"/>
      <c r="P20" s="164"/>
      <c r="Q20" s="164"/>
      <c r="R20" s="164"/>
      <c r="S20" s="164"/>
    </row>
    <row r="21" s="152" customFormat="true" ht="16.5" hidden="false" customHeight="false" outlineLevel="0" collapsed="false">
      <c r="A21" s="167"/>
      <c r="B21" s="150"/>
      <c r="C21" s="161" t="s">
        <v>169</v>
      </c>
      <c r="D21" s="17" t="n">
        <v>1</v>
      </c>
      <c r="E21" s="159"/>
      <c r="F21" s="159"/>
      <c r="G21" s="159"/>
      <c r="H21" s="159"/>
      <c r="I21" s="159"/>
      <c r="K21" s="153" t="s">
        <v>170</v>
      </c>
      <c r="L21" s="150"/>
      <c r="M21" s="150"/>
      <c r="N21" s="163"/>
      <c r="O21" s="164"/>
      <c r="P21" s="164"/>
      <c r="Q21" s="164"/>
      <c r="R21" s="164"/>
      <c r="S21" s="164"/>
    </row>
    <row r="22" s="152" customFormat="true" ht="16.5" hidden="false" customHeight="true" outlineLevel="0" collapsed="false">
      <c r="A22" s="160" t="s">
        <v>118</v>
      </c>
      <c r="B22" s="150" t="s">
        <v>171</v>
      </c>
      <c r="C22" s="161" t="s">
        <v>172</v>
      </c>
      <c r="D22" s="17" t="n">
        <v>1</v>
      </c>
      <c r="E22" s="159"/>
      <c r="F22" s="159"/>
      <c r="G22" s="159"/>
      <c r="H22" s="159"/>
      <c r="I22" s="159"/>
      <c r="K22" s="160" t="s">
        <v>118</v>
      </c>
      <c r="L22" s="150" t="s">
        <v>173</v>
      </c>
      <c r="M22" s="161" t="s">
        <v>174</v>
      </c>
      <c r="N22" s="17" t="n">
        <v>1</v>
      </c>
      <c r="O22" s="159"/>
      <c r="P22" s="159"/>
      <c r="Q22" s="159"/>
      <c r="R22" s="159"/>
      <c r="S22" s="159"/>
    </row>
    <row r="23" s="152" customFormat="true" ht="23.25" hidden="false" customHeight="false" outlineLevel="0" collapsed="false">
      <c r="A23" s="160" t="s">
        <v>175</v>
      </c>
      <c r="B23" s="150"/>
      <c r="C23" s="161" t="s">
        <v>176</v>
      </c>
      <c r="D23" s="17" t="n">
        <v>1</v>
      </c>
      <c r="E23" s="159"/>
      <c r="F23" s="159"/>
      <c r="G23" s="159"/>
      <c r="H23" s="159"/>
      <c r="I23" s="159"/>
      <c r="K23" s="153" t="s">
        <v>177</v>
      </c>
      <c r="L23" s="150"/>
      <c r="M23" s="161" t="s">
        <v>178</v>
      </c>
      <c r="N23" s="17" t="n">
        <v>1</v>
      </c>
      <c r="O23" s="159"/>
      <c r="P23" s="159"/>
      <c r="Q23" s="159"/>
      <c r="R23" s="159"/>
      <c r="S23" s="159"/>
    </row>
    <row r="24" s="152" customFormat="true" ht="16.5" hidden="false" customHeight="true" outlineLevel="0" collapsed="false">
      <c r="A24" s="162"/>
      <c r="B24" s="150"/>
      <c r="C24" s="161" t="s">
        <v>179</v>
      </c>
      <c r="D24" s="17" t="n">
        <v>1</v>
      </c>
      <c r="E24" s="159"/>
      <c r="F24" s="159"/>
      <c r="G24" s="159"/>
      <c r="H24" s="159"/>
      <c r="I24" s="159"/>
      <c r="K24" s="153" t="s">
        <v>157</v>
      </c>
      <c r="L24" s="154" t="s">
        <v>158</v>
      </c>
      <c r="M24" s="154"/>
      <c r="N24" s="155" t="n">
        <v>0.2</v>
      </c>
      <c r="O24" s="156"/>
      <c r="P24" s="156"/>
      <c r="Q24" s="156"/>
      <c r="R24" s="156"/>
      <c r="S24" s="156"/>
    </row>
    <row r="25" s="152" customFormat="true" ht="31.15" hidden="false" customHeight="true" outlineLevel="0" collapsed="false">
      <c r="A25" s="162"/>
      <c r="B25" s="150"/>
      <c r="C25" s="161" t="s">
        <v>180</v>
      </c>
      <c r="D25" s="17" t="n">
        <v>1</v>
      </c>
      <c r="E25" s="159"/>
      <c r="F25" s="159"/>
      <c r="G25" s="159"/>
      <c r="H25" s="159"/>
      <c r="I25" s="159"/>
      <c r="K25" s="160" t="s">
        <v>118</v>
      </c>
      <c r="L25" s="150" t="s">
        <v>181</v>
      </c>
      <c r="M25" s="161" t="s">
        <v>182</v>
      </c>
      <c r="N25" s="17" t="n">
        <v>1</v>
      </c>
      <c r="O25" s="159"/>
      <c r="P25" s="159"/>
      <c r="Q25" s="159"/>
      <c r="R25" s="159"/>
      <c r="S25" s="159"/>
    </row>
    <row r="26" s="152" customFormat="true" ht="23.25" hidden="false" customHeight="false" outlineLevel="0" collapsed="false">
      <c r="A26" s="162"/>
      <c r="B26" s="150"/>
      <c r="C26" s="161" t="s">
        <v>183</v>
      </c>
      <c r="D26" s="17" t="n">
        <v>1</v>
      </c>
      <c r="E26" s="159"/>
      <c r="F26" s="159"/>
      <c r="G26" s="159"/>
      <c r="H26" s="159"/>
      <c r="I26" s="159"/>
      <c r="K26" s="153" t="n">
        <v>8</v>
      </c>
      <c r="L26" s="150"/>
      <c r="M26" s="161" t="s">
        <v>184</v>
      </c>
      <c r="N26" s="17" t="n">
        <v>2</v>
      </c>
      <c r="O26" s="159"/>
      <c r="P26" s="159"/>
      <c r="Q26" s="159"/>
      <c r="R26" s="159"/>
      <c r="S26" s="159"/>
    </row>
    <row r="27" s="152" customFormat="true" ht="16.5" hidden="false" customHeight="true" outlineLevel="0" collapsed="false">
      <c r="A27" s="157" t="s">
        <v>118</v>
      </c>
      <c r="B27" s="150" t="s">
        <v>185</v>
      </c>
      <c r="C27" s="161" t="s">
        <v>186</v>
      </c>
      <c r="D27" s="17" t="n">
        <v>1</v>
      </c>
      <c r="E27" s="159"/>
      <c r="F27" s="159"/>
      <c r="G27" s="159"/>
      <c r="H27" s="159"/>
      <c r="I27" s="159"/>
    </row>
    <row r="28" s="152" customFormat="true" ht="23.25" hidden="false" customHeight="false" outlineLevel="0" collapsed="false">
      <c r="A28" s="160" t="s">
        <v>187</v>
      </c>
      <c r="B28" s="150"/>
      <c r="C28" s="161" t="s">
        <v>188</v>
      </c>
      <c r="D28" s="17" t="n">
        <v>1</v>
      </c>
      <c r="E28" s="159"/>
      <c r="F28" s="159"/>
      <c r="G28" s="159"/>
      <c r="H28" s="159"/>
      <c r="I28" s="159"/>
    </row>
    <row r="29" s="152" customFormat="true" ht="23.25" hidden="false" customHeight="false" outlineLevel="0" collapsed="false">
      <c r="A29" s="162"/>
      <c r="B29" s="150"/>
      <c r="C29" s="161" t="s">
        <v>135</v>
      </c>
      <c r="D29" s="17" t="n">
        <v>1</v>
      </c>
      <c r="E29" s="159"/>
      <c r="F29" s="159"/>
      <c r="G29" s="159"/>
      <c r="H29" s="159"/>
      <c r="I29" s="159"/>
    </row>
    <row r="30" s="152" customFormat="true" ht="23.25" hidden="false" customHeight="false" outlineLevel="0" collapsed="false">
      <c r="A30" s="167"/>
      <c r="B30" s="150"/>
      <c r="C30" s="161" t="s">
        <v>154</v>
      </c>
      <c r="D30" s="17" t="n">
        <v>1</v>
      </c>
      <c r="E30" s="159"/>
      <c r="F30" s="159"/>
      <c r="G30" s="159"/>
      <c r="H30" s="159"/>
      <c r="I30" s="159"/>
    </row>
    <row r="31" s="152" customFormat="true" ht="16.5" hidden="false" customHeight="true" outlineLevel="0" collapsed="false">
      <c r="A31" s="153" t="s">
        <v>189</v>
      </c>
      <c r="B31" s="154" t="s">
        <v>190</v>
      </c>
      <c r="C31" s="154"/>
      <c r="D31" s="155" t="n">
        <v>0.2</v>
      </c>
      <c r="E31" s="156" t="n">
        <f aca="false">COUNTA(E32:E39)/8</f>
        <v>0</v>
      </c>
      <c r="F31" s="156" t="n">
        <f aca="false">COUNTA(F32:F39)/8</f>
        <v>0</v>
      </c>
      <c r="G31" s="156" t="n">
        <f aca="false">COUNTA(G32:G39)/8</f>
        <v>0</v>
      </c>
      <c r="H31" s="156" t="n">
        <f aca="false">COUNTA(H32:H39)/8</f>
        <v>0</v>
      </c>
      <c r="I31" s="156" t="n">
        <f aca="false">COUNTA(I32:I39)/8</f>
        <v>0</v>
      </c>
    </row>
    <row r="32" s="152" customFormat="true" ht="16.5" hidden="false" customHeight="true" outlineLevel="0" collapsed="false">
      <c r="A32" s="157" t="s">
        <v>118</v>
      </c>
      <c r="B32" s="150" t="s">
        <v>191</v>
      </c>
      <c r="C32" s="158" t="s">
        <v>192</v>
      </c>
      <c r="D32" s="17" t="n">
        <v>1</v>
      </c>
      <c r="E32" s="159"/>
      <c r="F32" s="159"/>
      <c r="G32" s="159"/>
      <c r="H32" s="159"/>
      <c r="I32" s="159"/>
    </row>
    <row r="33" s="152" customFormat="true" ht="16.5" hidden="false" customHeight="false" outlineLevel="0" collapsed="false">
      <c r="A33" s="160" t="s">
        <v>193</v>
      </c>
      <c r="B33" s="150"/>
      <c r="C33" s="161" t="s">
        <v>194</v>
      </c>
      <c r="D33" s="17" t="n">
        <v>1</v>
      </c>
      <c r="E33" s="159"/>
      <c r="F33" s="159"/>
      <c r="G33" s="159"/>
      <c r="H33" s="159"/>
      <c r="I33" s="159"/>
    </row>
    <row r="34" s="152" customFormat="true" ht="16.5" hidden="false" customHeight="false" outlineLevel="0" collapsed="false">
      <c r="A34" s="162"/>
      <c r="B34" s="150"/>
      <c r="C34" s="161" t="s">
        <v>195</v>
      </c>
      <c r="D34" s="17" t="n">
        <v>1</v>
      </c>
      <c r="E34" s="159"/>
      <c r="F34" s="159"/>
      <c r="G34" s="159"/>
      <c r="H34" s="159"/>
      <c r="I34" s="159"/>
    </row>
    <row r="35" s="152" customFormat="true" ht="16.5" hidden="false" customHeight="false" outlineLevel="0" collapsed="false">
      <c r="A35" s="167"/>
      <c r="B35" s="150"/>
      <c r="C35" s="161" t="s">
        <v>196</v>
      </c>
      <c r="D35" s="17" t="n">
        <v>1</v>
      </c>
      <c r="E35" s="159"/>
      <c r="F35" s="159"/>
      <c r="G35" s="159"/>
      <c r="H35" s="159"/>
      <c r="I35" s="159"/>
    </row>
    <row r="36" s="152" customFormat="true" ht="23.25" hidden="false" customHeight="true" outlineLevel="0" collapsed="false">
      <c r="A36" s="160" t="s">
        <v>118</v>
      </c>
      <c r="B36" s="150" t="s">
        <v>197</v>
      </c>
      <c r="C36" s="161" t="s">
        <v>198</v>
      </c>
      <c r="D36" s="17" t="n">
        <v>1</v>
      </c>
      <c r="E36" s="159"/>
      <c r="F36" s="159"/>
      <c r="G36" s="159"/>
      <c r="H36" s="159"/>
      <c r="I36" s="159"/>
    </row>
    <row r="37" s="152" customFormat="true" ht="16.5" hidden="false" customHeight="false" outlineLevel="0" collapsed="false">
      <c r="A37" s="153" t="s">
        <v>199</v>
      </c>
      <c r="B37" s="150"/>
      <c r="C37" s="161" t="s">
        <v>200</v>
      </c>
      <c r="D37" s="17" t="n">
        <v>1</v>
      </c>
      <c r="E37" s="159"/>
      <c r="F37" s="159"/>
      <c r="G37" s="159"/>
      <c r="H37" s="159"/>
      <c r="I37" s="159"/>
    </row>
    <row r="38" s="152" customFormat="true" ht="23.25" hidden="false" customHeight="true" outlineLevel="0" collapsed="false">
      <c r="A38" s="160" t="s">
        <v>118</v>
      </c>
      <c r="B38" s="150" t="s">
        <v>201</v>
      </c>
      <c r="C38" s="161" t="s">
        <v>202</v>
      </c>
      <c r="D38" s="17" t="n">
        <v>1</v>
      </c>
      <c r="E38" s="159"/>
      <c r="F38" s="159"/>
      <c r="G38" s="159"/>
      <c r="H38" s="159"/>
      <c r="I38" s="159"/>
    </row>
    <row r="39" s="152" customFormat="true" ht="16.5" hidden="false" customHeight="false" outlineLevel="0" collapsed="false">
      <c r="A39" s="153" t="s">
        <v>203</v>
      </c>
      <c r="B39" s="150"/>
      <c r="C39" s="161" t="s">
        <v>204</v>
      </c>
      <c r="D39" s="17" t="n">
        <v>1</v>
      </c>
      <c r="E39" s="159"/>
      <c r="F39" s="159"/>
      <c r="G39" s="159"/>
      <c r="H39" s="159"/>
      <c r="I39" s="159"/>
    </row>
  </sheetData>
  <mergeCells count="51">
    <mergeCell ref="A1:C1"/>
    <mergeCell ref="D1:I2"/>
    <mergeCell ref="A2:C2"/>
    <mergeCell ref="K3:S3"/>
    <mergeCell ref="A4:I4"/>
    <mergeCell ref="K4:S4"/>
    <mergeCell ref="B6:C6"/>
    <mergeCell ref="L6:M6"/>
    <mergeCell ref="B7:B9"/>
    <mergeCell ref="L7:L8"/>
    <mergeCell ref="L9:L10"/>
    <mergeCell ref="M9:M10"/>
    <mergeCell ref="N9:N10"/>
    <mergeCell ref="O9:O10"/>
    <mergeCell ref="P9:P10"/>
    <mergeCell ref="Q9:Q10"/>
    <mergeCell ref="R9:R10"/>
    <mergeCell ref="S9:S10"/>
    <mergeCell ref="B10:B13"/>
    <mergeCell ref="L11:M11"/>
    <mergeCell ref="L12:L14"/>
    <mergeCell ref="B14:B17"/>
    <mergeCell ref="L15:L16"/>
    <mergeCell ref="L17:M17"/>
    <mergeCell ref="B18:C18"/>
    <mergeCell ref="L18:L19"/>
    <mergeCell ref="M18:M19"/>
    <mergeCell ref="N18:N19"/>
    <mergeCell ref="O18:O19"/>
    <mergeCell ref="P18:P19"/>
    <mergeCell ref="Q18:Q19"/>
    <mergeCell ref="R18:R19"/>
    <mergeCell ref="S18:S19"/>
    <mergeCell ref="B19:B21"/>
    <mergeCell ref="L20:L21"/>
    <mergeCell ref="M20:M21"/>
    <mergeCell ref="N20:N21"/>
    <mergeCell ref="O20:O21"/>
    <mergeCell ref="P20:P21"/>
    <mergeCell ref="Q20:Q21"/>
    <mergeCell ref="R20:R21"/>
    <mergeCell ref="S20:S21"/>
    <mergeCell ref="B22:B26"/>
    <mergeCell ref="L22:L23"/>
    <mergeCell ref="L24:M24"/>
    <mergeCell ref="L25:L26"/>
    <mergeCell ref="B27:B30"/>
    <mergeCell ref="B31:C31"/>
    <mergeCell ref="B32:B35"/>
    <mergeCell ref="B36:B37"/>
    <mergeCell ref="B38:B39"/>
  </mergeCells>
  <conditionalFormatting sqref="E6:I6">
    <cfRule type="iconSet" priority="2">
      <iconSet iconSet="3TrafficLights2">
        <cfvo type="percent" val="0"/>
        <cfvo type="num" val="0"/>
        <cfvo type="num" val="0.5"/>
      </iconSet>
    </cfRule>
  </conditionalFormatting>
  <conditionalFormatting sqref="E18:I18">
    <cfRule type="iconSet" priority="3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4">
      <iconSet iconSet="3TrafficLights2">
        <cfvo type="percent" val="0"/>
        <cfvo type="percent" val="0"/>
        <cfvo type="num" val="0.5"/>
      </iconSet>
    </cfRule>
  </conditionalFormatting>
  <conditionalFormatting sqref="E18:I18">
    <cfRule type="iconSet" priority="5">
      <iconSet iconSet="3TrafficLights2">
        <cfvo type="percent" val="0"/>
        <cfvo type="num" val="0"/>
        <cfvo type="num" val="0.5"/>
      </iconSet>
    </cfRule>
  </conditionalFormatting>
  <conditionalFormatting sqref="E31:I31">
    <cfRule type="iconSet" priority="6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7">
      <iconSet iconSet="3TrafficLights2">
        <cfvo type="percent" val="0"/>
        <cfvo type="num" val="0"/>
        <cfvo type="num" val="0.5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C0D4A18A-BFB7-4BF9-9EF8-C864AC533A7F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O6:S6</xm:sqref>
        </x14:conditionalFormatting>
        <x14:conditionalFormatting xmlns:xm="http://schemas.microsoft.com/office/excel/2006/main">
          <x14:cfRule type="iconSet" priority="8" id="{8892A0FB-E860-4DD5-85BC-5486D751F270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O11:S11</xm:sqref>
        </x14:conditionalFormatting>
        <x14:conditionalFormatting xmlns:xm="http://schemas.microsoft.com/office/excel/2006/main">
          <x14:cfRule type="iconSet" priority="9" id="{A3C87CD4-2B79-4FAC-8BE1-BD27C8836BD3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O17:S17</xm:sqref>
        </x14:conditionalFormatting>
        <x14:conditionalFormatting xmlns:xm="http://schemas.microsoft.com/office/excel/2006/main">
          <x14:cfRule type="iconSet" priority="10" id="{8AF67EBE-F72E-48F6-9FC4-8FC2E7723D35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O24:S24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8" width="6.28"/>
    <col collapsed="false" customWidth="true" hidden="false" outlineLevel="0" max="2" min="2" style="48" width="27.14"/>
    <col collapsed="false" customWidth="true" hidden="false" outlineLevel="0" max="3" min="3" style="48" width="52"/>
    <col collapsed="false" customWidth="true" hidden="false" outlineLevel="0" max="4" min="4" style="48" width="5.43"/>
    <col collapsed="false" customWidth="true" hidden="false" outlineLevel="0" max="9" min="5" style="48" width="2.71"/>
    <col collapsed="false" customWidth="true" hidden="false" outlineLevel="0" max="10" min="10" style="48" width="5.14"/>
    <col collapsed="false" customWidth="true" hidden="false" outlineLevel="0" max="11" min="11" style="48" width="5.57"/>
    <col collapsed="false" customWidth="true" hidden="false" outlineLevel="0" max="12" min="12" style="48" width="22.14"/>
    <col collapsed="false" customWidth="true" hidden="false" outlineLevel="0" max="13" min="13" style="48" width="49.42"/>
    <col collapsed="false" customWidth="true" hidden="false" outlineLevel="0" max="14" min="14" style="48" width="5.43"/>
    <col collapsed="false" customWidth="true" hidden="false" outlineLevel="0" max="19" min="15" style="48" width="2.71"/>
    <col collapsed="false" customWidth="true" hidden="false" outlineLevel="0" max="1025" min="20" style="48" width="11.57"/>
  </cols>
  <sheetData>
    <row r="1" s="171" customFormat="true" ht="12.75" hidden="false" customHeight="true" outlineLevel="0" collapsed="false">
      <c r="A1" s="168" t="s">
        <v>98</v>
      </c>
      <c r="B1" s="168"/>
      <c r="C1" s="168"/>
      <c r="D1" s="169" t="s">
        <v>49</v>
      </c>
      <c r="E1" s="169"/>
      <c r="F1" s="169"/>
      <c r="G1" s="169"/>
      <c r="H1" s="169"/>
      <c r="I1" s="169"/>
      <c r="J1" s="140"/>
      <c r="K1" s="170" t="s">
        <v>99</v>
      </c>
      <c r="L1" s="140"/>
      <c r="M1" s="140"/>
      <c r="N1" s="140"/>
      <c r="O1" s="140"/>
      <c r="P1" s="140"/>
      <c r="Q1" s="140"/>
      <c r="R1" s="140"/>
      <c r="S1" s="140"/>
    </row>
    <row r="2" s="174" customFormat="true" ht="13.5" hidden="false" customHeight="true" outlineLevel="0" collapsed="false">
      <c r="A2" s="172" t="s">
        <v>100</v>
      </c>
      <c r="B2" s="172"/>
      <c r="C2" s="172"/>
      <c r="D2" s="169"/>
      <c r="E2" s="169"/>
      <c r="F2" s="169"/>
      <c r="G2" s="169"/>
      <c r="H2" s="169"/>
      <c r="I2" s="169"/>
      <c r="J2" s="143"/>
      <c r="K2" s="173" t="s">
        <v>101</v>
      </c>
      <c r="L2" s="143"/>
      <c r="M2" s="143"/>
      <c r="N2" s="143"/>
      <c r="O2" s="143"/>
      <c r="P2" s="143"/>
      <c r="Q2" s="143"/>
      <c r="R2" s="143"/>
      <c r="S2" s="143"/>
    </row>
    <row r="3" s="171" customFormat="true" ht="27.6" hidden="false" customHeight="true" outlineLevel="0" collapsed="false">
      <c r="A3" s="175" t="s">
        <v>102</v>
      </c>
      <c r="B3" s="176"/>
      <c r="C3" s="176"/>
      <c r="D3" s="177"/>
      <c r="E3" s="177"/>
      <c r="F3" s="177"/>
      <c r="G3" s="177"/>
      <c r="H3" s="177"/>
      <c r="I3" s="177"/>
      <c r="J3" s="140"/>
      <c r="K3" s="176" t="s">
        <v>103</v>
      </c>
      <c r="L3" s="176"/>
      <c r="M3" s="176"/>
      <c r="N3" s="176"/>
      <c r="O3" s="176"/>
      <c r="P3" s="176"/>
      <c r="Q3" s="176"/>
      <c r="R3" s="176"/>
      <c r="S3" s="176"/>
    </row>
    <row r="4" s="171" customFormat="true" ht="27.6" hidden="false" customHeight="true" outlineLevel="0" collapsed="false">
      <c r="A4" s="178" t="s">
        <v>104</v>
      </c>
      <c r="B4" s="178"/>
      <c r="C4" s="178"/>
      <c r="D4" s="178"/>
      <c r="E4" s="178"/>
      <c r="F4" s="178"/>
      <c r="G4" s="178"/>
      <c r="H4" s="178"/>
      <c r="I4" s="178"/>
      <c r="J4" s="140"/>
      <c r="K4" s="179" t="s">
        <v>105</v>
      </c>
      <c r="L4" s="179"/>
      <c r="M4" s="179"/>
      <c r="N4" s="179"/>
      <c r="O4" s="179"/>
      <c r="P4" s="179"/>
      <c r="Q4" s="179"/>
      <c r="R4" s="179"/>
      <c r="S4" s="179"/>
    </row>
    <row r="5" s="183" customFormat="true" ht="15.75" hidden="false" customHeight="false" outlineLevel="0" collapsed="false">
      <c r="A5" s="150"/>
      <c r="B5" s="151" t="s">
        <v>106</v>
      </c>
      <c r="C5" s="151" t="s">
        <v>107</v>
      </c>
      <c r="D5" s="151" t="s">
        <v>108</v>
      </c>
      <c r="E5" s="151" t="s">
        <v>109</v>
      </c>
      <c r="F5" s="151" t="s">
        <v>110</v>
      </c>
      <c r="G5" s="151" t="s">
        <v>111</v>
      </c>
      <c r="H5" s="151" t="s">
        <v>112</v>
      </c>
      <c r="I5" s="151" t="s">
        <v>113</v>
      </c>
      <c r="J5" s="152"/>
      <c r="K5" s="180"/>
      <c r="L5" s="181" t="s">
        <v>106</v>
      </c>
      <c r="M5" s="181" t="s">
        <v>107</v>
      </c>
      <c r="N5" s="182" t="s">
        <v>108</v>
      </c>
      <c r="O5" s="151" t="s">
        <v>109</v>
      </c>
      <c r="P5" s="151" t="s">
        <v>110</v>
      </c>
      <c r="Q5" s="151" t="s">
        <v>111</v>
      </c>
      <c r="R5" s="151" t="s">
        <v>112</v>
      </c>
      <c r="S5" s="151" t="s">
        <v>113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="183" customFormat="true" ht="19.9" hidden="false" customHeight="true" outlineLevel="0" collapsed="false">
      <c r="A6" s="153" t="s">
        <v>114</v>
      </c>
      <c r="B6" s="154" t="s">
        <v>115</v>
      </c>
      <c r="C6" s="154"/>
      <c r="D6" s="155" t="n">
        <v>0.4</v>
      </c>
      <c r="E6" s="156" t="n">
        <f aca="false">COUNTA(E7:E17)/11</f>
        <v>0</v>
      </c>
      <c r="F6" s="156" t="n">
        <f aca="false">COUNTA(F7:F17)/11</f>
        <v>0</v>
      </c>
      <c r="G6" s="156" t="n">
        <f aca="false">COUNTA(G7:G17)/11</f>
        <v>0</v>
      </c>
      <c r="H6" s="156" t="n">
        <f aca="false">COUNTA(H7:H17)/11</f>
        <v>0</v>
      </c>
      <c r="I6" s="156" t="n">
        <f aca="false">COUNTA(I7:I17)/11</f>
        <v>0</v>
      </c>
      <c r="J6" s="152"/>
      <c r="K6" s="153" t="s">
        <v>116</v>
      </c>
      <c r="L6" s="184" t="s">
        <v>117</v>
      </c>
      <c r="M6" s="184"/>
      <c r="N6" s="155" t="n">
        <v>0.2</v>
      </c>
      <c r="O6" s="156"/>
      <c r="P6" s="156"/>
      <c r="Q6" s="156"/>
      <c r="R6" s="156"/>
      <c r="S6" s="15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="183" customFormat="true" ht="30" hidden="false" customHeight="true" outlineLevel="0" collapsed="false">
      <c r="A7" s="157" t="s">
        <v>118</v>
      </c>
      <c r="B7" s="185" t="s">
        <v>205</v>
      </c>
      <c r="C7" s="186" t="s">
        <v>206</v>
      </c>
      <c r="D7" s="17" t="n">
        <v>1</v>
      </c>
      <c r="E7" s="159"/>
      <c r="F7" s="159"/>
      <c r="G7" s="159"/>
      <c r="H7" s="159"/>
      <c r="I7" s="159"/>
      <c r="J7" s="152"/>
      <c r="K7" s="160" t="s">
        <v>118</v>
      </c>
      <c r="L7" s="185" t="s">
        <v>122</v>
      </c>
      <c r="M7" s="187" t="s">
        <v>123</v>
      </c>
      <c r="N7" s="17" t="n">
        <v>1</v>
      </c>
      <c r="O7" s="159"/>
      <c r="P7" s="159"/>
      <c r="Q7" s="159"/>
      <c r="R7" s="159"/>
      <c r="S7" s="159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="183" customFormat="true" ht="23.25" hidden="false" customHeight="false" outlineLevel="0" collapsed="false">
      <c r="A8" s="160" t="s">
        <v>124</v>
      </c>
      <c r="B8" s="185"/>
      <c r="C8" s="187" t="s">
        <v>125</v>
      </c>
      <c r="D8" s="17" t="n">
        <v>1</v>
      </c>
      <c r="E8" s="159"/>
      <c r="F8" s="159"/>
      <c r="G8" s="159"/>
      <c r="H8" s="159"/>
      <c r="I8" s="159"/>
      <c r="J8" s="152"/>
      <c r="K8" s="160" t="s">
        <v>126</v>
      </c>
      <c r="L8" s="185"/>
      <c r="M8" s="187" t="s">
        <v>127</v>
      </c>
      <c r="N8" s="17" t="n">
        <v>1</v>
      </c>
      <c r="O8" s="159"/>
      <c r="P8" s="159"/>
      <c r="Q8" s="159"/>
      <c r="R8" s="159"/>
      <c r="S8" s="159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="183" customFormat="true" ht="15" hidden="false" customHeight="true" outlineLevel="0" collapsed="false">
      <c r="A9" s="162"/>
      <c r="B9" s="185"/>
      <c r="C9" s="187" t="s">
        <v>135</v>
      </c>
      <c r="D9" s="17" t="n">
        <v>1</v>
      </c>
      <c r="E9" s="159"/>
      <c r="F9" s="159"/>
      <c r="G9" s="159"/>
      <c r="H9" s="159"/>
      <c r="I9" s="159"/>
      <c r="J9" s="152"/>
      <c r="K9" s="157" t="s">
        <v>118</v>
      </c>
      <c r="L9" s="185" t="s">
        <v>129</v>
      </c>
      <c r="M9" s="185" t="s">
        <v>130</v>
      </c>
      <c r="N9" s="163" t="n">
        <v>1</v>
      </c>
      <c r="O9" s="164"/>
      <c r="P9" s="164"/>
      <c r="Q9" s="164"/>
      <c r="R9" s="164"/>
      <c r="S9" s="16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="183" customFormat="true" ht="27" hidden="false" customHeight="true" outlineLevel="0" collapsed="false">
      <c r="A10" s="162"/>
      <c r="B10" s="185"/>
      <c r="C10" s="187" t="s">
        <v>128</v>
      </c>
      <c r="D10" s="17" t="n">
        <v>1</v>
      </c>
      <c r="E10" s="159"/>
      <c r="F10" s="159"/>
      <c r="G10" s="159"/>
      <c r="H10" s="159"/>
      <c r="I10" s="159"/>
      <c r="J10" s="152"/>
      <c r="K10" s="160" t="s">
        <v>133</v>
      </c>
      <c r="L10" s="185"/>
      <c r="M10" s="185"/>
      <c r="N10" s="163"/>
      <c r="O10" s="164"/>
      <c r="P10" s="164"/>
      <c r="Q10" s="164"/>
      <c r="R10" s="164"/>
      <c r="S10" s="164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="183" customFormat="true" ht="19.9" hidden="false" customHeight="true" outlineLevel="0" collapsed="false">
      <c r="A11" s="157" t="s">
        <v>118</v>
      </c>
      <c r="B11" s="185" t="s">
        <v>207</v>
      </c>
      <c r="C11" s="187" t="s">
        <v>208</v>
      </c>
      <c r="D11" s="17" t="n">
        <v>1</v>
      </c>
      <c r="E11" s="159"/>
      <c r="F11" s="159"/>
      <c r="G11" s="159"/>
      <c r="H11" s="159"/>
      <c r="I11" s="159"/>
      <c r="J11" s="152"/>
      <c r="K11" s="165" t="s">
        <v>136</v>
      </c>
      <c r="L11" s="188" t="s">
        <v>137</v>
      </c>
      <c r="M11" s="188"/>
      <c r="N11" s="155" t="n">
        <v>0.15</v>
      </c>
      <c r="O11" s="156"/>
      <c r="P11" s="156"/>
      <c r="Q11" s="156"/>
      <c r="R11" s="156"/>
      <c r="S11" s="15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="183" customFormat="true" ht="21" hidden="false" customHeight="true" outlineLevel="0" collapsed="false">
      <c r="A12" s="160" t="s">
        <v>134</v>
      </c>
      <c r="B12" s="185"/>
      <c r="C12" s="187" t="s">
        <v>209</v>
      </c>
      <c r="D12" s="17" t="n">
        <v>1</v>
      </c>
      <c r="E12" s="159"/>
      <c r="F12" s="159"/>
      <c r="G12" s="159"/>
      <c r="H12" s="159"/>
      <c r="I12" s="159"/>
      <c r="J12" s="152"/>
      <c r="K12" s="160" t="s">
        <v>118</v>
      </c>
      <c r="L12" s="185" t="s">
        <v>139</v>
      </c>
      <c r="M12" s="187" t="s">
        <v>140</v>
      </c>
      <c r="N12" s="17" t="n">
        <v>1</v>
      </c>
      <c r="O12" s="159"/>
      <c r="P12" s="159"/>
      <c r="Q12" s="159"/>
      <c r="R12" s="159"/>
      <c r="S12" s="159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="183" customFormat="true" ht="23.25" hidden="false" customHeight="true" outlineLevel="0" collapsed="false">
      <c r="A13" s="157" t="s">
        <v>118</v>
      </c>
      <c r="B13" s="185" t="s">
        <v>210</v>
      </c>
      <c r="C13" s="187" t="s">
        <v>211</v>
      </c>
      <c r="D13" s="17" t="n">
        <v>1</v>
      </c>
      <c r="E13" s="159"/>
      <c r="F13" s="159"/>
      <c r="G13" s="159"/>
      <c r="H13" s="159"/>
      <c r="I13" s="159"/>
      <c r="J13" s="152"/>
      <c r="K13" s="160" t="s">
        <v>142</v>
      </c>
      <c r="L13" s="185"/>
      <c r="M13" s="187" t="s">
        <v>143</v>
      </c>
      <c r="N13" s="17" t="n">
        <v>1</v>
      </c>
      <c r="O13" s="159"/>
      <c r="P13" s="159"/>
      <c r="Q13" s="159"/>
      <c r="R13" s="159"/>
      <c r="S13" s="159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="183" customFormat="true" ht="23.25" hidden="false" customHeight="false" outlineLevel="0" collapsed="false">
      <c r="A14" s="160" t="s">
        <v>147</v>
      </c>
      <c r="B14" s="185"/>
      <c r="C14" s="187" t="s">
        <v>212</v>
      </c>
      <c r="D14" s="17" t="n">
        <v>1</v>
      </c>
      <c r="E14" s="159"/>
      <c r="F14" s="159"/>
      <c r="G14" s="159"/>
      <c r="H14" s="159"/>
      <c r="I14" s="159"/>
      <c r="J14" s="152"/>
      <c r="K14" s="162"/>
      <c r="L14" s="185"/>
      <c r="M14" s="187" t="s">
        <v>146</v>
      </c>
      <c r="N14" s="17" t="n">
        <v>1</v>
      </c>
      <c r="O14" s="159"/>
      <c r="P14" s="159"/>
      <c r="Q14" s="159"/>
      <c r="R14" s="159"/>
      <c r="S14" s="159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="183" customFormat="true" ht="40.15" hidden="false" customHeight="true" outlineLevel="0" collapsed="false">
      <c r="A15" s="160"/>
      <c r="B15" s="185"/>
      <c r="C15" s="187" t="s">
        <v>213</v>
      </c>
      <c r="D15" s="17" t="n">
        <v>1</v>
      </c>
      <c r="E15" s="159"/>
      <c r="F15" s="159"/>
      <c r="G15" s="159"/>
      <c r="H15" s="159"/>
      <c r="I15" s="159"/>
      <c r="J15" s="152"/>
      <c r="K15" s="157" t="s">
        <v>118</v>
      </c>
      <c r="L15" s="185" t="s">
        <v>149</v>
      </c>
      <c r="M15" s="187" t="s">
        <v>150</v>
      </c>
      <c r="N15" s="17" t="n">
        <v>1</v>
      </c>
      <c r="O15" s="159"/>
      <c r="P15" s="159"/>
      <c r="Q15" s="159"/>
      <c r="R15" s="159"/>
      <c r="S15" s="159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="183" customFormat="true" ht="23.25" hidden="false" customHeight="false" outlineLevel="0" collapsed="false">
      <c r="A16" s="160" t="s">
        <v>118</v>
      </c>
      <c r="B16" s="185"/>
      <c r="C16" s="187" t="s">
        <v>214</v>
      </c>
      <c r="D16" s="17" t="n">
        <v>1</v>
      </c>
      <c r="E16" s="159"/>
      <c r="F16" s="159"/>
      <c r="G16" s="159"/>
      <c r="H16" s="159"/>
      <c r="I16" s="159"/>
      <c r="J16" s="152"/>
      <c r="K16" s="160" t="s">
        <v>152</v>
      </c>
      <c r="L16" s="185"/>
      <c r="M16" s="187" t="s">
        <v>153</v>
      </c>
      <c r="N16" s="17" t="n">
        <v>1</v>
      </c>
      <c r="O16" s="159"/>
      <c r="P16" s="159"/>
      <c r="Q16" s="159"/>
      <c r="R16" s="159"/>
      <c r="S16" s="159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="183" customFormat="true" ht="15" hidden="false" customHeight="true" outlineLevel="0" collapsed="false">
      <c r="A17" s="153" t="s">
        <v>215</v>
      </c>
      <c r="B17" s="185"/>
      <c r="C17" s="187" t="s">
        <v>216</v>
      </c>
      <c r="D17" s="17" t="n">
        <v>1</v>
      </c>
      <c r="E17" s="159"/>
      <c r="F17" s="159"/>
      <c r="G17" s="159"/>
      <c r="H17" s="159"/>
      <c r="I17" s="159"/>
      <c r="J17" s="152"/>
      <c r="K17" s="165" t="s">
        <v>155</v>
      </c>
      <c r="L17" s="184" t="s">
        <v>156</v>
      </c>
      <c r="M17" s="184"/>
      <c r="N17" s="155" t="n">
        <v>0.45</v>
      </c>
      <c r="O17" s="156"/>
      <c r="P17" s="156"/>
      <c r="Q17" s="156"/>
      <c r="R17" s="156"/>
      <c r="S17" s="156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="183" customFormat="true" ht="15" hidden="false" customHeight="true" outlineLevel="0" collapsed="false">
      <c r="A18" s="153" t="s">
        <v>157</v>
      </c>
      <c r="B18" s="154" t="s">
        <v>158</v>
      </c>
      <c r="C18" s="154"/>
      <c r="D18" s="155" t="n">
        <v>0.4</v>
      </c>
      <c r="E18" s="156" t="n">
        <f aca="false">COUNTA(E19:E30)/12</f>
        <v>0</v>
      </c>
      <c r="F18" s="156" t="n">
        <f aca="false">COUNTA(F19:F30)/12</f>
        <v>0</v>
      </c>
      <c r="G18" s="156" t="n">
        <f aca="false">COUNTA(G19:G30)/12</f>
        <v>0</v>
      </c>
      <c r="H18" s="156" t="n">
        <f aca="false">COUNTA(H19:H30)/12</f>
        <v>0</v>
      </c>
      <c r="I18" s="156" t="n">
        <f aca="false">COUNTA(I19:I30)/12</f>
        <v>0</v>
      </c>
      <c r="J18" s="152"/>
      <c r="K18" s="160" t="s">
        <v>118</v>
      </c>
      <c r="L18" s="185" t="s">
        <v>159</v>
      </c>
      <c r="M18" s="185" t="s">
        <v>160</v>
      </c>
      <c r="N18" s="163" t="n">
        <v>1</v>
      </c>
      <c r="O18" s="164"/>
      <c r="P18" s="164"/>
      <c r="Q18" s="164"/>
      <c r="R18" s="164"/>
      <c r="S18" s="164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="183" customFormat="true" ht="36" hidden="false" customHeight="true" outlineLevel="0" collapsed="false">
      <c r="A19" s="157" t="s">
        <v>161</v>
      </c>
      <c r="B19" s="185" t="s">
        <v>217</v>
      </c>
      <c r="C19" s="186" t="s">
        <v>218</v>
      </c>
      <c r="D19" s="17" t="n">
        <v>1</v>
      </c>
      <c r="E19" s="159"/>
      <c r="F19" s="159"/>
      <c r="G19" s="159"/>
      <c r="H19" s="159"/>
      <c r="I19" s="159"/>
      <c r="J19" s="152"/>
      <c r="K19" s="153" t="s">
        <v>164</v>
      </c>
      <c r="L19" s="185"/>
      <c r="M19" s="185"/>
      <c r="N19" s="163"/>
      <c r="O19" s="164"/>
      <c r="P19" s="164"/>
      <c r="Q19" s="164"/>
      <c r="R19" s="164"/>
      <c r="S19" s="164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="183" customFormat="true" ht="25.9" hidden="false" customHeight="true" outlineLevel="0" collapsed="false">
      <c r="A20" s="160" t="s">
        <v>165</v>
      </c>
      <c r="B20" s="185"/>
      <c r="C20" s="187" t="s">
        <v>166</v>
      </c>
      <c r="D20" s="17" t="n">
        <v>1</v>
      </c>
      <c r="E20" s="159"/>
      <c r="F20" s="159"/>
      <c r="G20" s="159"/>
      <c r="H20" s="159"/>
      <c r="I20" s="159"/>
      <c r="J20" s="152"/>
      <c r="K20" s="160" t="s">
        <v>118</v>
      </c>
      <c r="L20" s="185" t="s">
        <v>167</v>
      </c>
      <c r="M20" s="185" t="s">
        <v>168</v>
      </c>
      <c r="N20" s="163" t="n">
        <v>1</v>
      </c>
      <c r="O20" s="164"/>
      <c r="P20" s="164"/>
      <c r="Q20" s="164"/>
      <c r="R20" s="164"/>
      <c r="S20" s="164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="183" customFormat="true" ht="16.5" hidden="false" customHeight="true" outlineLevel="0" collapsed="false">
      <c r="A21" s="157" t="s">
        <v>118</v>
      </c>
      <c r="B21" s="185" t="s">
        <v>219</v>
      </c>
      <c r="C21" s="187" t="s">
        <v>169</v>
      </c>
      <c r="D21" s="17" t="n">
        <v>1</v>
      </c>
      <c r="E21" s="159"/>
      <c r="F21" s="159"/>
      <c r="G21" s="159"/>
      <c r="H21" s="159"/>
      <c r="I21" s="159"/>
      <c r="J21" s="152"/>
      <c r="K21" s="153" t="s">
        <v>170</v>
      </c>
      <c r="L21" s="185"/>
      <c r="M21" s="185"/>
      <c r="N21" s="163"/>
      <c r="O21" s="164"/>
      <c r="P21" s="164"/>
      <c r="Q21" s="164"/>
      <c r="R21" s="164"/>
      <c r="S21" s="164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="183" customFormat="true" ht="15" hidden="false" customHeight="true" outlineLevel="0" collapsed="false">
      <c r="A22" s="160" t="s">
        <v>175</v>
      </c>
      <c r="B22" s="185"/>
      <c r="C22" s="187" t="s">
        <v>220</v>
      </c>
      <c r="D22" s="17" t="n">
        <v>1</v>
      </c>
      <c r="E22" s="159"/>
      <c r="F22" s="159"/>
      <c r="G22" s="159"/>
      <c r="H22" s="159"/>
      <c r="I22" s="159"/>
      <c r="J22" s="152"/>
      <c r="K22" s="160" t="s">
        <v>118</v>
      </c>
      <c r="L22" s="185" t="s">
        <v>173</v>
      </c>
      <c r="M22" s="187" t="s">
        <v>174</v>
      </c>
      <c r="N22" s="17" t="n">
        <v>1</v>
      </c>
      <c r="O22" s="159"/>
      <c r="P22" s="159"/>
      <c r="Q22" s="159"/>
      <c r="R22" s="159"/>
      <c r="S22" s="159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="183" customFormat="true" ht="23.25" hidden="false" customHeight="false" outlineLevel="0" collapsed="false">
      <c r="A23" s="162"/>
      <c r="B23" s="185"/>
      <c r="C23" s="187" t="s">
        <v>221</v>
      </c>
      <c r="D23" s="17" t="n">
        <v>1</v>
      </c>
      <c r="E23" s="159"/>
      <c r="F23" s="159"/>
      <c r="G23" s="159"/>
      <c r="H23" s="159"/>
      <c r="I23" s="159"/>
      <c r="J23" s="152"/>
      <c r="K23" s="153" t="s">
        <v>177</v>
      </c>
      <c r="L23" s="185"/>
      <c r="M23" s="187" t="s">
        <v>178</v>
      </c>
      <c r="N23" s="17" t="n">
        <v>1</v>
      </c>
      <c r="O23" s="159"/>
      <c r="P23" s="159"/>
      <c r="Q23" s="159"/>
      <c r="R23" s="159"/>
      <c r="S23" s="159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="183" customFormat="true" ht="15" hidden="false" customHeight="true" outlineLevel="0" collapsed="false">
      <c r="A24" s="167"/>
      <c r="B24" s="185"/>
      <c r="C24" s="187" t="s">
        <v>222</v>
      </c>
      <c r="D24" s="17" t="n">
        <v>1</v>
      </c>
      <c r="E24" s="159"/>
      <c r="F24" s="159"/>
      <c r="G24" s="159"/>
      <c r="H24" s="159"/>
      <c r="I24" s="159"/>
      <c r="J24" s="152"/>
      <c r="K24" s="153" t="s">
        <v>157</v>
      </c>
      <c r="L24" s="184" t="s">
        <v>158</v>
      </c>
      <c r="M24" s="184"/>
      <c r="N24" s="155" t="n">
        <v>0.2</v>
      </c>
      <c r="O24" s="156"/>
      <c r="P24" s="156"/>
      <c r="Q24" s="156"/>
      <c r="R24" s="156"/>
      <c r="S24" s="15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="183" customFormat="true" ht="31.15" hidden="false" customHeight="true" outlineLevel="0" collapsed="false">
      <c r="A25" s="160" t="s">
        <v>161</v>
      </c>
      <c r="B25" s="185" t="s">
        <v>223</v>
      </c>
      <c r="C25" s="187" t="s">
        <v>224</v>
      </c>
      <c r="D25" s="17" t="n">
        <v>1</v>
      </c>
      <c r="E25" s="159"/>
      <c r="F25" s="159"/>
      <c r="G25" s="159"/>
      <c r="H25" s="159"/>
      <c r="I25" s="159"/>
      <c r="J25" s="152"/>
      <c r="K25" s="160" t="s">
        <v>118</v>
      </c>
      <c r="L25" s="185" t="s">
        <v>181</v>
      </c>
      <c r="M25" s="187" t="s">
        <v>182</v>
      </c>
      <c r="N25" s="17" t="n">
        <v>1</v>
      </c>
      <c r="O25" s="159"/>
      <c r="P25" s="159"/>
      <c r="Q25" s="159"/>
      <c r="R25" s="159"/>
      <c r="S25" s="159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="183" customFormat="true" ht="23.25" hidden="false" customHeight="false" outlineLevel="0" collapsed="false">
      <c r="A26" s="160" t="s">
        <v>187</v>
      </c>
      <c r="B26" s="185"/>
      <c r="C26" s="187" t="s">
        <v>225</v>
      </c>
      <c r="D26" s="17" t="n">
        <v>1</v>
      </c>
      <c r="E26" s="159"/>
      <c r="F26" s="159"/>
      <c r="G26" s="159"/>
      <c r="H26" s="159"/>
      <c r="I26" s="159"/>
      <c r="J26" s="152"/>
      <c r="K26" s="153" t="n">
        <v>8</v>
      </c>
      <c r="L26" s="185"/>
      <c r="M26" s="187" t="s">
        <v>184</v>
      </c>
      <c r="N26" s="17" t="n">
        <v>2</v>
      </c>
      <c r="O26" s="159"/>
      <c r="P26" s="159"/>
      <c r="Q26" s="159"/>
      <c r="R26" s="159"/>
      <c r="S26" s="159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="183" customFormat="true" ht="15" hidden="false" customHeight="true" outlineLevel="0" collapsed="false">
      <c r="A27" s="167"/>
      <c r="B27" s="185"/>
      <c r="C27" s="187" t="s">
        <v>226</v>
      </c>
      <c r="D27" s="17" t="n">
        <v>1</v>
      </c>
      <c r="E27" s="159"/>
      <c r="F27" s="159"/>
      <c r="G27" s="159"/>
      <c r="H27" s="159"/>
      <c r="I27" s="159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="183" customFormat="true" ht="16.5" hidden="false" customHeight="true" outlineLevel="0" collapsed="false">
      <c r="A28" s="160" t="s">
        <v>118</v>
      </c>
      <c r="B28" s="185" t="s">
        <v>227</v>
      </c>
      <c r="C28" s="187" t="s">
        <v>228</v>
      </c>
      <c r="D28" s="17" t="n">
        <v>1</v>
      </c>
      <c r="E28" s="159"/>
      <c r="F28" s="159"/>
      <c r="G28" s="159"/>
      <c r="H28" s="159"/>
      <c r="I28" s="159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="183" customFormat="true" ht="23.25" hidden="false" customHeight="false" outlineLevel="0" collapsed="false">
      <c r="A29" s="160" t="s">
        <v>229</v>
      </c>
      <c r="B29" s="185"/>
      <c r="C29" s="187" t="s">
        <v>230</v>
      </c>
      <c r="D29" s="17" t="n">
        <v>1</v>
      </c>
      <c r="E29" s="159"/>
      <c r="F29" s="159"/>
      <c r="G29" s="159"/>
      <c r="H29" s="159"/>
      <c r="I29" s="159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="183" customFormat="true" ht="16.5" hidden="false" customHeight="false" outlineLevel="0" collapsed="false">
      <c r="A30" s="162"/>
      <c r="B30" s="185"/>
      <c r="C30" s="187" t="s">
        <v>226</v>
      </c>
      <c r="D30" s="17" t="n">
        <v>1</v>
      </c>
      <c r="E30" s="159"/>
      <c r="F30" s="159"/>
      <c r="G30" s="159"/>
      <c r="H30" s="159"/>
      <c r="I30" s="159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="183" customFormat="true" ht="16.5" hidden="false" customHeight="true" outlineLevel="0" collapsed="false">
      <c r="A31" s="153" t="s">
        <v>189</v>
      </c>
      <c r="B31" s="154" t="s">
        <v>190</v>
      </c>
      <c r="C31" s="154"/>
      <c r="D31" s="155" t="n">
        <v>0.2</v>
      </c>
      <c r="E31" s="156" t="n">
        <f aca="false">COUNTA(E32:E40)/9</f>
        <v>0</v>
      </c>
      <c r="F31" s="156" t="n">
        <f aca="false">COUNTA(F32:F40)/9</f>
        <v>0</v>
      </c>
      <c r="G31" s="156" t="n">
        <f aca="false">COUNTA(G32:G40)/9</f>
        <v>0</v>
      </c>
      <c r="H31" s="156" t="n">
        <f aca="false">COUNTA(H32:H40)/9</f>
        <v>0</v>
      </c>
      <c r="I31" s="156" t="n">
        <f aca="false">COUNTA(I32:I40)/9</f>
        <v>0</v>
      </c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="183" customFormat="true" ht="15" hidden="false" customHeight="true" outlineLevel="0" collapsed="false">
      <c r="A32" s="157" t="s">
        <v>118</v>
      </c>
      <c r="B32" s="185" t="s">
        <v>231</v>
      </c>
      <c r="C32" s="186" t="s">
        <v>232</v>
      </c>
      <c r="D32" s="17" t="n">
        <v>1</v>
      </c>
      <c r="E32" s="159"/>
      <c r="F32" s="159"/>
      <c r="G32" s="159"/>
      <c r="H32" s="159"/>
      <c r="I32" s="159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="183" customFormat="true" ht="16.5" hidden="false" customHeight="false" outlineLevel="0" collapsed="false">
      <c r="A33" s="160" t="s">
        <v>193</v>
      </c>
      <c r="B33" s="185"/>
      <c r="C33" s="187" t="s">
        <v>233</v>
      </c>
      <c r="D33" s="17" t="n">
        <v>1</v>
      </c>
      <c r="E33" s="159"/>
      <c r="F33" s="159"/>
      <c r="G33" s="159"/>
      <c r="H33" s="159"/>
      <c r="I33" s="159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="183" customFormat="true" ht="23.25" hidden="false" customHeight="false" outlineLevel="0" collapsed="false">
      <c r="A34" s="162"/>
      <c r="B34" s="185"/>
      <c r="C34" s="187" t="s">
        <v>234</v>
      </c>
      <c r="D34" s="17" t="n">
        <v>1</v>
      </c>
      <c r="E34" s="159"/>
      <c r="F34" s="159"/>
      <c r="G34" s="159"/>
      <c r="H34" s="159"/>
      <c r="I34" s="159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="183" customFormat="true" ht="23.25" hidden="false" customHeight="true" outlineLevel="0" collapsed="false">
      <c r="A35" s="157" t="s">
        <v>118</v>
      </c>
      <c r="B35" s="185" t="s">
        <v>235</v>
      </c>
      <c r="C35" s="187" t="s">
        <v>236</v>
      </c>
      <c r="D35" s="17" t="n">
        <v>1</v>
      </c>
      <c r="E35" s="159"/>
      <c r="F35" s="159"/>
      <c r="G35" s="159"/>
      <c r="H35" s="159"/>
      <c r="I35" s="159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="183" customFormat="true" ht="23.25" hidden="false" customHeight="false" outlineLevel="0" collapsed="false">
      <c r="A36" s="160" t="s">
        <v>199</v>
      </c>
      <c r="B36" s="185"/>
      <c r="C36" s="187" t="s">
        <v>237</v>
      </c>
      <c r="D36" s="17" t="n">
        <v>1</v>
      </c>
      <c r="E36" s="159"/>
      <c r="F36" s="159"/>
      <c r="G36" s="159"/>
      <c r="H36" s="159"/>
      <c r="I36" s="159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="183" customFormat="true" ht="16.5" hidden="false" customHeight="true" outlineLevel="0" collapsed="false">
      <c r="A37" s="157" t="s">
        <v>118</v>
      </c>
      <c r="B37" s="185" t="s">
        <v>238</v>
      </c>
      <c r="C37" s="187" t="s">
        <v>239</v>
      </c>
      <c r="D37" s="17" t="n">
        <v>1</v>
      </c>
      <c r="E37" s="159"/>
      <c r="F37" s="159"/>
      <c r="G37" s="159"/>
      <c r="H37" s="159"/>
      <c r="I37" s="159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="183" customFormat="true" ht="15" hidden="false" customHeight="true" outlineLevel="0" collapsed="false">
      <c r="A38" s="160" t="s">
        <v>203</v>
      </c>
      <c r="B38" s="185"/>
      <c r="C38" s="187" t="s">
        <v>240</v>
      </c>
      <c r="D38" s="17" t="n">
        <v>1</v>
      </c>
      <c r="E38" s="159"/>
      <c r="F38" s="159"/>
      <c r="G38" s="159"/>
      <c r="H38" s="159"/>
      <c r="I38" s="159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="183" customFormat="true" ht="16.5" hidden="false" customHeight="false" outlineLevel="0" collapsed="false">
      <c r="A39" s="162"/>
      <c r="B39" s="185"/>
      <c r="C39" s="187" t="s">
        <v>241</v>
      </c>
      <c r="D39" s="17" t="n">
        <v>1</v>
      </c>
      <c r="E39" s="159"/>
      <c r="F39" s="159"/>
      <c r="G39" s="159"/>
      <c r="H39" s="159"/>
      <c r="I39" s="159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customFormat="false" ht="16.5" hidden="false" customHeight="false" outlineLevel="0" collapsed="false">
      <c r="A40" s="167"/>
      <c r="B40" s="185"/>
      <c r="C40" s="187" t="s">
        <v>242</v>
      </c>
      <c r="D40" s="17" t="n">
        <v>1</v>
      </c>
      <c r="E40" s="159"/>
      <c r="F40" s="159"/>
      <c r="G40" s="159"/>
      <c r="H40" s="159"/>
      <c r="I40" s="159"/>
      <c r="J40" s="136"/>
      <c r="K40" s="136"/>
      <c r="L40" s="136"/>
      <c r="M40" s="136"/>
      <c r="N40" s="136"/>
      <c r="O40" s="136"/>
      <c r="P40" s="136"/>
      <c r="Q40" s="136"/>
      <c r="R40" s="136"/>
      <c r="S40" s="136"/>
    </row>
  </sheetData>
  <mergeCells count="52">
    <mergeCell ref="A1:C1"/>
    <mergeCell ref="D1:I2"/>
    <mergeCell ref="A2:C2"/>
    <mergeCell ref="K3:S3"/>
    <mergeCell ref="A4:I4"/>
    <mergeCell ref="K4:S4"/>
    <mergeCell ref="B6:C6"/>
    <mergeCell ref="L6:M6"/>
    <mergeCell ref="B7:B10"/>
    <mergeCell ref="L7:L8"/>
    <mergeCell ref="L9:L10"/>
    <mergeCell ref="M9:M10"/>
    <mergeCell ref="N9:N10"/>
    <mergeCell ref="O9:O10"/>
    <mergeCell ref="P9:P10"/>
    <mergeCell ref="Q9:Q10"/>
    <mergeCell ref="R9:R10"/>
    <mergeCell ref="S9:S10"/>
    <mergeCell ref="B11:B12"/>
    <mergeCell ref="L11:M11"/>
    <mergeCell ref="L12:L14"/>
    <mergeCell ref="B13:B17"/>
    <mergeCell ref="L15:L16"/>
    <mergeCell ref="L17:M17"/>
    <mergeCell ref="B18:C18"/>
    <mergeCell ref="L18:L19"/>
    <mergeCell ref="M18:M19"/>
    <mergeCell ref="N18:N19"/>
    <mergeCell ref="O18:O19"/>
    <mergeCell ref="P18:P19"/>
    <mergeCell ref="Q18:Q19"/>
    <mergeCell ref="R18:R19"/>
    <mergeCell ref="S18:S19"/>
    <mergeCell ref="B19:B20"/>
    <mergeCell ref="L20:L21"/>
    <mergeCell ref="M20:M21"/>
    <mergeCell ref="N20:N21"/>
    <mergeCell ref="O20:O21"/>
    <mergeCell ref="P20:P21"/>
    <mergeCell ref="Q20:Q21"/>
    <mergeCell ref="R20:R21"/>
    <mergeCell ref="S20:S21"/>
    <mergeCell ref="B21:B24"/>
    <mergeCell ref="L22:L23"/>
    <mergeCell ref="L24:M24"/>
    <mergeCell ref="B25:B27"/>
    <mergeCell ref="L25:L26"/>
    <mergeCell ref="B28:B30"/>
    <mergeCell ref="B31:C31"/>
    <mergeCell ref="B32:B34"/>
    <mergeCell ref="B35:B36"/>
    <mergeCell ref="B37:B40"/>
  </mergeCells>
  <conditionalFormatting sqref="E6:I6">
    <cfRule type="iconSet" priority="2">
      <iconSet iconSet="3TrafficLights2">
        <cfvo type="percent" val="0"/>
        <cfvo type="percent" val="0"/>
        <cfvo type="num" val="0.5"/>
      </iconSet>
    </cfRule>
  </conditionalFormatting>
  <conditionalFormatting sqref="E6">
    <cfRule type="iconSet" priority="3">
      <iconSet iconSet="3TrafficLights2">
        <cfvo type="percent" val="0"/>
        <cfvo type="percent" val="0"/>
        <cfvo type="num" val="0.5"/>
      </iconSet>
    </cfRule>
  </conditionalFormatting>
  <conditionalFormatting sqref="E18:I18">
    <cfRule type="iconSet" priority="4">
      <iconSet iconSet="3TrafficLights2">
        <cfvo type="percent" val="0"/>
        <cfvo type="percent" val="0"/>
        <cfvo type="num" val="0.5"/>
      </iconSet>
    </cfRule>
  </conditionalFormatting>
  <conditionalFormatting sqref="E18">
    <cfRule type="iconSet" priority="5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6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7">
      <iconSet iconSet="3TrafficLights2">
        <cfvo type="percent" val="0"/>
        <cfvo type="percent" val="0"/>
        <cfvo type="num" val="0.5"/>
      </iconSet>
    </cfRule>
  </conditionalFormatting>
  <conditionalFormatting sqref="E6:I6">
    <cfRule type="iconSet" priority="8">
      <iconSet iconSet="3TrafficLights2">
        <cfvo type="percent" val="0"/>
        <cfvo type="num" val="0"/>
        <cfvo type="num" val="0.5"/>
      </iconSet>
    </cfRule>
  </conditionalFormatting>
  <conditionalFormatting sqref="E18:I18">
    <cfRule type="iconSet" priority="9">
      <iconSet iconSet="3TrafficLights2">
        <cfvo type="percent" val="0"/>
        <cfvo type="percent" val="0"/>
        <cfvo type="num" val="0.5"/>
      </iconSet>
    </cfRule>
  </conditionalFormatting>
  <conditionalFormatting sqref="E18:I18">
    <cfRule type="iconSet" priority="10">
      <iconSet iconSet="3TrafficLights2">
        <cfvo type="percent" val="0"/>
        <cfvo type="num" val="0"/>
        <cfvo type="num" val="0.5"/>
      </iconSet>
    </cfRule>
  </conditionalFormatting>
  <conditionalFormatting sqref="E31:I31">
    <cfRule type="iconSet" priority="11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12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13">
      <iconSet iconSet="3TrafficLights2">
        <cfvo type="percent" val="0"/>
        <cfvo type="num" val="0"/>
        <cfvo type="num" val="0.5"/>
      </iconSet>
    </cfRule>
  </conditionalFormatting>
  <conditionalFormatting sqref="E6:I6">
    <cfRule type="iconSet" priority="14">
      <iconSet iconSet="3TrafficLights2">
        <cfvo type="percent" val="0"/>
        <cfvo type="num" val="0"/>
        <cfvo type="num" val="0.5"/>
      </iconSet>
    </cfRule>
  </conditionalFormatting>
  <conditionalFormatting sqref="E18:I18">
    <cfRule type="iconSet" priority="15">
      <iconSet iconSet="3TrafficLights2">
        <cfvo type="percent" val="0"/>
        <cfvo type="percent" val="0"/>
        <cfvo type="num" val="0.5"/>
      </iconSet>
    </cfRule>
  </conditionalFormatting>
  <conditionalFormatting sqref="E18:I18">
    <cfRule type="iconSet" priority="16">
      <iconSet iconSet="3TrafficLights2">
        <cfvo type="percent" val="0"/>
        <cfvo type="num" val="0"/>
        <cfvo type="num" val="0.5"/>
      </iconSet>
    </cfRule>
  </conditionalFormatting>
  <conditionalFormatting sqref="E18:I18">
    <cfRule type="iconSet" priority="17">
      <iconSet iconSet="3TrafficLights2">
        <cfvo type="percent" val="0"/>
        <cfvo type="percent" val="0"/>
        <cfvo type="num" val="0.5"/>
      </iconSet>
    </cfRule>
  </conditionalFormatting>
  <conditionalFormatting sqref="E18:I18">
    <cfRule type="iconSet" priority="18">
      <iconSet iconSet="3TrafficLights2">
        <cfvo type="percent" val="0"/>
        <cfvo type="num" val="0"/>
        <cfvo type="num" val="0.5"/>
      </iconSet>
    </cfRule>
  </conditionalFormatting>
  <conditionalFormatting sqref="E31:I31">
    <cfRule type="iconSet" priority="19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20">
      <iconSet iconSet="3TrafficLights2">
        <cfvo type="percent" val="0"/>
        <cfvo type="percent" val="0"/>
        <cfvo type="num" val="0.5"/>
      </iconSet>
    </cfRule>
  </conditionalFormatting>
  <conditionalFormatting sqref="E31:I31">
    <cfRule type="iconSet" priority="21">
      <iconSet iconSet="3TrafficLights2">
        <cfvo type="percent" val="0"/>
        <cfvo type="num" val="0"/>
        <cfvo type="num" val="0.5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70F9C0D9-D11B-4DD0-9525-8B3320378D4E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O6:S6</xm:sqref>
        </x14:conditionalFormatting>
        <x14:conditionalFormatting xmlns:xm="http://schemas.microsoft.com/office/excel/2006/main">
          <x14:cfRule type="iconSet" priority="22" id="{9118CC45-81CF-4335-975D-1E2AB228C0F4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O11:S11</xm:sqref>
        </x14:conditionalFormatting>
        <x14:conditionalFormatting xmlns:xm="http://schemas.microsoft.com/office/excel/2006/main">
          <x14:cfRule type="iconSet" priority="23" id="{258924BB-5B6F-4F4D-87F9-6AAD17C23CF0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O17:S17</xm:sqref>
        </x14:conditionalFormatting>
        <x14:conditionalFormatting xmlns:xm="http://schemas.microsoft.com/office/excel/2006/main">
          <x14:cfRule type="iconSet" priority="24" id="{B519B97C-897B-4181-A44E-562547DC97E6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O24:S24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8" width="6.28"/>
    <col collapsed="false" customWidth="true" hidden="false" outlineLevel="0" max="2" min="2" style="48" width="27.14"/>
    <col collapsed="false" customWidth="true" hidden="false" outlineLevel="0" max="3" min="3" style="48" width="52"/>
    <col collapsed="false" customWidth="true" hidden="false" outlineLevel="0" max="4" min="4" style="189" width="5.43"/>
    <col collapsed="false" customWidth="true" hidden="false" outlineLevel="0" max="9" min="5" style="48" width="2.71"/>
    <col collapsed="false" customWidth="true" hidden="false" outlineLevel="0" max="10" min="10" style="48" width="5.14"/>
    <col collapsed="false" customWidth="true" hidden="false" outlineLevel="0" max="11" min="11" style="48" width="5.57"/>
    <col collapsed="false" customWidth="true" hidden="false" outlineLevel="0" max="12" min="12" style="48" width="22.14"/>
    <col collapsed="false" customWidth="true" hidden="false" outlineLevel="0" max="13" min="13" style="48" width="49.42"/>
    <col collapsed="false" customWidth="true" hidden="false" outlineLevel="0" max="14" min="14" style="189" width="5.43"/>
    <col collapsed="false" customWidth="true" hidden="false" outlineLevel="0" max="19" min="15" style="48" width="2.71"/>
    <col collapsed="false" customWidth="true" hidden="false" outlineLevel="0" max="1025" min="20" style="48" width="11.57"/>
  </cols>
  <sheetData>
    <row r="1" s="171" customFormat="true" ht="12.75" hidden="false" customHeight="true" outlineLevel="0" collapsed="false">
      <c r="A1" s="190" t="s">
        <v>98</v>
      </c>
      <c r="B1" s="190"/>
      <c r="C1" s="190"/>
      <c r="D1" s="191" t="s">
        <v>50</v>
      </c>
      <c r="E1" s="191"/>
      <c r="F1" s="191"/>
      <c r="G1" s="191"/>
      <c r="H1" s="191"/>
      <c r="I1" s="191"/>
      <c r="J1" s="140"/>
      <c r="K1" s="141" t="s">
        <v>99</v>
      </c>
      <c r="L1" s="140"/>
      <c r="M1" s="140"/>
      <c r="N1" s="192"/>
      <c r="O1" s="140"/>
      <c r="P1" s="140"/>
      <c r="Q1" s="140"/>
      <c r="R1" s="140"/>
      <c r="S1" s="140"/>
    </row>
    <row r="2" s="174" customFormat="true" ht="13.5" hidden="false" customHeight="true" outlineLevel="0" collapsed="false">
      <c r="A2" s="193" t="s">
        <v>100</v>
      </c>
      <c r="B2" s="193"/>
      <c r="C2" s="193"/>
      <c r="D2" s="191"/>
      <c r="E2" s="191"/>
      <c r="F2" s="191"/>
      <c r="G2" s="191"/>
      <c r="H2" s="191"/>
      <c r="I2" s="191"/>
      <c r="J2" s="143"/>
      <c r="K2" s="144" t="s">
        <v>101</v>
      </c>
      <c r="L2" s="143"/>
      <c r="M2" s="143"/>
      <c r="N2" s="194"/>
      <c r="O2" s="143"/>
      <c r="P2" s="143"/>
      <c r="Q2" s="143"/>
      <c r="R2" s="143"/>
      <c r="S2" s="143"/>
    </row>
    <row r="3" s="171" customFormat="true" ht="27.6" hidden="false" customHeight="true" outlineLevel="0" collapsed="false">
      <c r="A3" s="141" t="s">
        <v>102</v>
      </c>
      <c r="B3" s="195"/>
      <c r="C3" s="195"/>
      <c r="D3" s="147"/>
      <c r="E3" s="196"/>
      <c r="F3" s="196"/>
      <c r="G3" s="196"/>
      <c r="H3" s="196"/>
      <c r="I3" s="196"/>
      <c r="J3" s="140"/>
      <c r="K3" s="195" t="s">
        <v>103</v>
      </c>
      <c r="L3" s="195"/>
      <c r="M3" s="195"/>
      <c r="N3" s="195"/>
      <c r="O3" s="195"/>
      <c r="P3" s="195"/>
      <c r="Q3" s="195"/>
      <c r="R3" s="195"/>
      <c r="S3" s="195"/>
    </row>
    <row r="4" s="171" customFormat="true" ht="27.6" hidden="false" customHeight="true" outlineLevel="0" collapsed="false">
      <c r="A4" s="197" t="s">
        <v>104</v>
      </c>
      <c r="B4" s="197"/>
      <c r="C4" s="197"/>
      <c r="D4" s="197"/>
      <c r="E4" s="197"/>
      <c r="F4" s="197"/>
      <c r="G4" s="197"/>
      <c r="H4" s="197"/>
      <c r="I4" s="197"/>
      <c r="J4" s="140"/>
      <c r="K4" s="198" t="s">
        <v>105</v>
      </c>
      <c r="L4" s="198"/>
      <c r="M4" s="198"/>
      <c r="N4" s="198"/>
      <c r="O4" s="198"/>
      <c r="P4" s="198"/>
      <c r="Q4" s="198"/>
      <c r="R4" s="198"/>
      <c r="S4" s="198"/>
    </row>
    <row r="5" customFormat="false" ht="15.75" hidden="false" customHeight="false" outlineLevel="0" collapsed="false">
      <c r="A5" s="185"/>
      <c r="B5" s="181" t="s">
        <v>106</v>
      </c>
      <c r="C5" s="181" t="s">
        <v>107</v>
      </c>
      <c r="D5" s="182" t="s">
        <v>108</v>
      </c>
      <c r="E5" s="181" t="s">
        <v>109</v>
      </c>
      <c r="F5" s="181" t="s">
        <v>110</v>
      </c>
      <c r="G5" s="181" t="s">
        <v>111</v>
      </c>
      <c r="H5" s="181" t="s">
        <v>112</v>
      </c>
      <c r="I5" s="181" t="s">
        <v>113</v>
      </c>
      <c r="J5" s="136"/>
      <c r="K5" s="185"/>
      <c r="L5" s="181" t="s">
        <v>106</v>
      </c>
      <c r="M5" s="181" t="s">
        <v>107</v>
      </c>
      <c r="N5" s="182" t="s">
        <v>108</v>
      </c>
      <c r="O5" s="181" t="s">
        <v>109</v>
      </c>
      <c r="P5" s="181" t="s">
        <v>110</v>
      </c>
      <c r="Q5" s="181" t="s">
        <v>111</v>
      </c>
      <c r="R5" s="181" t="s">
        <v>112</v>
      </c>
      <c r="S5" s="181" t="s">
        <v>113</v>
      </c>
    </row>
    <row r="6" customFormat="false" ht="19.9" hidden="false" customHeight="true" outlineLevel="0" collapsed="false">
      <c r="A6" s="199" t="s">
        <v>114</v>
      </c>
      <c r="B6" s="184" t="s">
        <v>115</v>
      </c>
      <c r="C6" s="184"/>
      <c r="D6" s="200" t="n">
        <v>0.4</v>
      </c>
      <c r="E6" s="201" t="n">
        <f aca="false">COUNTA(E7:E18)/12</f>
        <v>0</v>
      </c>
      <c r="F6" s="201" t="n">
        <f aca="false">COUNTA(F7:F18)/12</f>
        <v>0</v>
      </c>
      <c r="G6" s="201" t="n">
        <f aca="false">COUNTA(G7:G18)/12</f>
        <v>0</v>
      </c>
      <c r="H6" s="201" t="n">
        <f aca="false">COUNTA(H7:H18)/12</f>
        <v>0</v>
      </c>
      <c r="I6" s="201" t="n">
        <f aca="false">COUNTA(I7:I18)/12</f>
        <v>0</v>
      </c>
      <c r="J6" s="136"/>
      <c r="K6" s="199" t="s">
        <v>116</v>
      </c>
      <c r="L6" s="184" t="s">
        <v>117</v>
      </c>
      <c r="M6" s="184"/>
      <c r="N6" s="200" t="n">
        <v>0.2</v>
      </c>
      <c r="O6" s="202"/>
      <c r="P6" s="202"/>
      <c r="Q6" s="202"/>
      <c r="R6" s="202"/>
      <c r="S6" s="202"/>
    </row>
    <row r="7" customFormat="false" ht="30" hidden="false" customHeight="true" outlineLevel="0" collapsed="false">
      <c r="A7" s="203" t="s">
        <v>118</v>
      </c>
      <c r="B7" s="185" t="s">
        <v>243</v>
      </c>
      <c r="C7" s="186" t="s">
        <v>206</v>
      </c>
      <c r="D7" s="204" t="n">
        <v>1</v>
      </c>
      <c r="E7" s="205"/>
      <c r="F7" s="205"/>
      <c r="G7" s="205"/>
      <c r="H7" s="205"/>
      <c r="I7" s="205"/>
      <c r="J7" s="206"/>
      <c r="K7" s="207" t="s">
        <v>118</v>
      </c>
      <c r="L7" s="185" t="s">
        <v>122</v>
      </c>
      <c r="M7" s="187" t="s">
        <v>123</v>
      </c>
      <c r="N7" s="204" t="n">
        <v>1</v>
      </c>
      <c r="O7" s="205"/>
      <c r="P7" s="205"/>
      <c r="Q7" s="205"/>
      <c r="R7" s="205"/>
      <c r="S7" s="205"/>
    </row>
    <row r="8" customFormat="false" ht="23.25" hidden="false" customHeight="false" outlineLevel="0" collapsed="false">
      <c r="A8" s="207" t="s">
        <v>124</v>
      </c>
      <c r="B8" s="185"/>
      <c r="C8" s="187" t="s">
        <v>125</v>
      </c>
      <c r="D8" s="204" t="n">
        <v>1</v>
      </c>
      <c r="E8" s="205"/>
      <c r="F8" s="205"/>
      <c r="G8" s="205"/>
      <c r="H8" s="205"/>
      <c r="I8" s="205"/>
      <c r="J8" s="206"/>
      <c r="K8" s="207" t="s">
        <v>126</v>
      </c>
      <c r="L8" s="185"/>
      <c r="M8" s="187" t="s">
        <v>127</v>
      </c>
      <c r="N8" s="204" t="n">
        <v>1</v>
      </c>
      <c r="O8" s="205"/>
      <c r="P8" s="205"/>
      <c r="Q8" s="205"/>
      <c r="R8" s="205"/>
      <c r="S8" s="205"/>
    </row>
    <row r="9" customFormat="false" ht="15" hidden="false" customHeight="true" outlineLevel="0" collapsed="false">
      <c r="A9" s="208"/>
      <c r="B9" s="185"/>
      <c r="C9" s="187" t="s">
        <v>128</v>
      </c>
      <c r="D9" s="204" t="n">
        <v>1</v>
      </c>
      <c r="E9" s="205"/>
      <c r="F9" s="205"/>
      <c r="G9" s="205"/>
      <c r="H9" s="205"/>
      <c r="I9" s="205"/>
      <c r="J9" s="206"/>
      <c r="K9" s="203" t="s">
        <v>118</v>
      </c>
      <c r="L9" s="185" t="s">
        <v>129</v>
      </c>
      <c r="M9" s="185" t="s">
        <v>130</v>
      </c>
      <c r="N9" s="180" t="n">
        <v>1</v>
      </c>
      <c r="O9" s="209"/>
      <c r="P9" s="209"/>
      <c r="Q9" s="209"/>
      <c r="R9" s="209"/>
      <c r="S9" s="209"/>
    </row>
    <row r="10" customFormat="false" ht="27" hidden="false" customHeight="true" outlineLevel="0" collapsed="false">
      <c r="A10" s="203" t="s">
        <v>118</v>
      </c>
      <c r="B10" s="185" t="s">
        <v>244</v>
      </c>
      <c r="C10" s="187" t="s">
        <v>214</v>
      </c>
      <c r="D10" s="204" t="n">
        <v>1</v>
      </c>
      <c r="E10" s="205"/>
      <c r="F10" s="205"/>
      <c r="G10" s="205"/>
      <c r="H10" s="205"/>
      <c r="I10" s="205"/>
      <c r="J10" s="206"/>
      <c r="K10" s="207" t="s">
        <v>133</v>
      </c>
      <c r="L10" s="185"/>
      <c r="M10" s="185"/>
      <c r="N10" s="180"/>
      <c r="O10" s="209"/>
      <c r="P10" s="209"/>
      <c r="Q10" s="209"/>
      <c r="R10" s="209"/>
      <c r="S10" s="209"/>
    </row>
    <row r="11" customFormat="false" ht="19.9" hidden="false" customHeight="true" outlineLevel="0" collapsed="false">
      <c r="A11" s="207" t="s">
        <v>134</v>
      </c>
      <c r="B11" s="185"/>
      <c r="C11" s="187" t="s">
        <v>245</v>
      </c>
      <c r="D11" s="204" t="n">
        <v>1</v>
      </c>
      <c r="E11" s="205"/>
      <c r="F11" s="205"/>
      <c r="G11" s="205"/>
      <c r="H11" s="205"/>
      <c r="I11" s="205"/>
      <c r="J11" s="206"/>
      <c r="K11" s="184" t="s">
        <v>136</v>
      </c>
      <c r="L11" s="188" t="s">
        <v>137</v>
      </c>
      <c r="M11" s="188"/>
      <c r="N11" s="200" t="n">
        <v>0.15</v>
      </c>
      <c r="O11" s="202"/>
      <c r="P11" s="202"/>
      <c r="Q11" s="202"/>
      <c r="R11" s="202"/>
      <c r="S11" s="202"/>
    </row>
    <row r="12" customFormat="false" ht="21" hidden="false" customHeight="true" outlineLevel="0" collapsed="false">
      <c r="A12" s="208"/>
      <c r="B12" s="185"/>
      <c r="C12" s="187" t="s">
        <v>135</v>
      </c>
      <c r="D12" s="204" t="n">
        <v>1</v>
      </c>
      <c r="E12" s="205"/>
      <c r="F12" s="205"/>
      <c r="G12" s="205"/>
      <c r="H12" s="205"/>
      <c r="I12" s="205"/>
      <c r="J12" s="206"/>
      <c r="K12" s="207" t="s">
        <v>118</v>
      </c>
      <c r="L12" s="185" t="s">
        <v>139</v>
      </c>
      <c r="M12" s="187" t="s">
        <v>140</v>
      </c>
      <c r="N12" s="204" t="n">
        <v>1</v>
      </c>
      <c r="O12" s="205"/>
      <c r="P12" s="205"/>
      <c r="Q12" s="205"/>
      <c r="R12" s="205"/>
      <c r="S12" s="205"/>
    </row>
    <row r="13" customFormat="false" ht="21" hidden="false" customHeight="true" outlineLevel="0" collapsed="false">
      <c r="A13" s="208"/>
      <c r="B13" s="185"/>
      <c r="C13" s="187" t="s">
        <v>246</v>
      </c>
      <c r="D13" s="204" t="n">
        <v>1</v>
      </c>
      <c r="E13" s="205"/>
      <c r="F13" s="205"/>
      <c r="G13" s="205"/>
      <c r="H13" s="205"/>
      <c r="I13" s="205"/>
      <c r="J13" s="206"/>
      <c r="K13" s="207" t="s">
        <v>142</v>
      </c>
      <c r="L13" s="185"/>
      <c r="M13" s="187" t="s">
        <v>143</v>
      </c>
      <c r="N13" s="204" t="n">
        <v>1</v>
      </c>
      <c r="O13" s="205"/>
      <c r="P13" s="205"/>
      <c r="Q13" s="205"/>
      <c r="R13" s="205"/>
      <c r="S13" s="205"/>
    </row>
    <row r="14" customFormat="false" ht="23.25" hidden="false" customHeight="true" outlineLevel="0" collapsed="false">
      <c r="A14" s="203" t="s">
        <v>118</v>
      </c>
      <c r="B14" s="185" t="s">
        <v>247</v>
      </c>
      <c r="C14" s="187" t="s">
        <v>248</v>
      </c>
      <c r="D14" s="204" t="n">
        <v>1</v>
      </c>
      <c r="E14" s="205"/>
      <c r="F14" s="205"/>
      <c r="G14" s="205"/>
      <c r="H14" s="205"/>
      <c r="I14" s="205"/>
      <c r="J14" s="206"/>
      <c r="K14" s="208"/>
      <c r="L14" s="185"/>
      <c r="M14" s="187" t="s">
        <v>146</v>
      </c>
      <c r="N14" s="204" t="n">
        <v>1</v>
      </c>
      <c r="O14" s="205"/>
      <c r="P14" s="205"/>
      <c r="Q14" s="205"/>
      <c r="R14" s="205"/>
      <c r="S14" s="205"/>
    </row>
    <row r="15" customFormat="false" ht="40.15" hidden="false" customHeight="true" outlineLevel="0" collapsed="false">
      <c r="A15" s="207" t="s">
        <v>147</v>
      </c>
      <c r="B15" s="185"/>
      <c r="C15" s="187" t="s">
        <v>249</v>
      </c>
      <c r="D15" s="204" t="n">
        <v>1</v>
      </c>
      <c r="E15" s="205"/>
      <c r="F15" s="205"/>
      <c r="G15" s="205"/>
      <c r="H15" s="205"/>
      <c r="I15" s="205"/>
      <c r="J15" s="206"/>
      <c r="K15" s="203" t="s">
        <v>118</v>
      </c>
      <c r="L15" s="185" t="s">
        <v>149</v>
      </c>
      <c r="M15" s="187" t="s">
        <v>150</v>
      </c>
      <c r="N15" s="204" t="n">
        <v>1</v>
      </c>
      <c r="O15" s="205"/>
      <c r="P15" s="205"/>
      <c r="Q15" s="205"/>
      <c r="R15" s="205"/>
      <c r="S15" s="205"/>
    </row>
    <row r="16" customFormat="false" ht="23.25" hidden="false" customHeight="false" outlineLevel="0" collapsed="false">
      <c r="A16" s="208"/>
      <c r="B16" s="185"/>
      <c r="C16" s="187" t="s">
        <v>250</v>
      </c>
      <c r="D16" s="204" t="n">
        <v>1</v>
      </c>
      <c r="E16" s="205"/>
      <c r="F16" s="205"/>
      <c r="G16" s="205"/>
      <c r="H16" s="205"/>
      <c r="I16" s="205"/>
      <c r="J16" s="206"/>
      <c r="K16" s="207" t="s">
        <v>152</v>
      </c>
      <c r="L16" s="185"/>
      <c r="M16" s="187" t="s">
        <v>153</v>
      </c>
      <c r="N16" s="204" t="n">
        <v>1</v>
      </c>
      <c r="O16" s="205"/>
      <c r="P16" s="205"/>
      <c r="Q16" s="205"/>
      <c r="R16" s="205"/>
      <c r="S16" s="205"/>
    </row>
    <row r="17" customFormat="false" ht="15.6" hidden="false" customHeight="true" outlineLevel="0" collapsed="false">
      <c r="A17" s="203" t="s">
        <v>118</v>
      </c>
      <c r="B17" s="185" t="s">
        <v>251</v>
      </c>
      <c r="C17" s="187" t="s">
        <v>252</v>
      </c>
      <c r="D17" s="204" t="n">
        <v>1</v>
      </c>
      <c r="E17" s="205"/>
      <c r="F17" s="205"/>
      <c r="G17" s="205"/>
      <c r="H17" s="205"/>
      <c r="I17" s="205"/>
      <c r="J17" s="206"/>
      <c r="K17" s="184" t="s">
        <v>155</v>
      </c>
      <c r="L17" s="184" t="s">
        <v>156</v>
      </c>
      <c r="M17" s="184"/>
      <c r="N17" s="200" t="n">
        <v>0.45</v>
      </c>
      <c r="O17" s="202"/>
      <c r="P17" s="202"/>
      <c r="Q17" s="202"/>
      <c r="R17" s="202"/>
      <c r="S17" s="202"/>
    </row>
    <row r="18" customFormat="false" ht="15" hidden="false" customHeight="true" outlineLevel="0" collapsed="false">
      <c r="A18" s="207" t="s">
        <v>215</v>
      </c>
      <c r="B18" s="185"/>
      <c r="C18" s="187" t="s">
        <v>253</v>
      </c>
      <c r="D18" s="204" t="n">
        <v>1</v>
      </c>
      <c r="E18" s="210"/>
      <c r="F18" s="211"/>
      <c r="G18" s="211"/>
      <c r="H18" s="211"/>
      <c r="I18" s="211"/>
      <c r="J18" s="136"/>
      <c r="K18" s="207" t="s">
        <v>118</v>
      </c>
      <c r="L18" s="185" t="s">
        <v>159</v>
      </c>
      <c r="M18" s="185" t="s">
        <v>160</v>
      </c>
      <c r="N18" s="180" t="n">
        <v>1</v>
      </c>
      <c r="O18" s="209"/>
      <c r="P18" s="209"/>
      <c r="Q18" s="209"/>
      <c r="R18" s="209"/>
      <c r="S18" s="209"/>
    </row>
    <row r="19" customFormat="false" ht="16.15" hidden="false" customHeight="true" outlineLevel="0" collapsed="false">
      <c r="A19" s="199" t="s">
        <v>157</v>
      </c>
      <c r="B19" s="184" t="s">
        <v>158</v>
      </c>
      <c r="C19" s="184"/>
      <c r="D19" s="200" t="n">
        <v>0.4</v>
      </c>
      <c r="E19" s="201" t="n">
        <f aca="false">COUNTA(E20:E31)/12</f>
        <v>0</v>
      </c>
      <c r="F19" s="201" t="n">
        <f aca="false">COUNTA(F20:F31)/12</f>
        <v>0</v>
      </c>
      <c r="G19" s="201" t="n">
        <f aca="false">COUNTA(G20:G31)/12</f>
        <v>0</v>
      </c>
      <c r="H19" s="201" t="n">
        <f aca="false">COUNTA(H20:H31)/12</f>
        <v>0</v>
      </c>
      <c r="I19" s="201" t="n">
        <f aca="false">COUNTA(I20:I31)/12</f>
        <v>0</v>
      </c>
      <c r="J19" s="136"/>
      <c r="K19" s="199" t="s">
        <v>164</v>
      </c>
      <c r="L19" s="185"/>
      <c r="M19" s="185"/>
      <c r="N19" s="180"/>
      <c r="O19" s="209"/>
      <c r="P19" s="209"/>
      <c r="Q19" s="209"/>
      <c r="R19" s="209"/>
      <c r="S19" s="209"/>
    </row>
    <row r="20" customFormat="false" ht="25.9" hidden="false" customHeight="true" outlineLevel="0" collapsed="false">
      <c r="A20" s="203" t="s">
        <v>161</v>
      </c>
      <c r="B20" s="185" t="s">
        <v>254</v>
      </c>
      <c r="C20" s="186" t="s">
        <v>218</v>
      </c>
      <c r="D20" s="204" t="n">
        <v>1</v>
      </c>
      <c r="E20" s="205"/>
      <c r="F20" s="205"/>
      <c r="G20" s="205"/>
      <c r="H20" s="205"/>
      <c r="I20" s="205"/>
      <c r="J20" s="136"/>
      <c r="K20" s="207" t="s">
        <v>118</v>
      </c>
      <c r="L20" s="185" t="s">
        <v>167</v>
      </c>
      <c r="M20" s="185" t="s">
        <v>168</v>
      </c>
      <c r="N20" s="180" t="n">
        <v>1</v>
      </c>
      <c r="O20" s="209"/>
      <c r="P20" s="209"/>
      <c r="Q20" s="209"/>
      <c r="R20" s="209"/>
      <c r="S20" s="209"/>
    </row>
    <row r="21" customFormat="false" ht="15" hidden="false" customHeight="true" outlineLevel="0" collapsed="false">
      <c r="A21" s="207" t="s">
        <v>165</v>
      </c>
      <c r="B21" s="185"/>
      <c r="C21" s="187" t="s">
        <v>166</v>
      </c>
      <c r="D21" s="204" t="n">
        <v>1</v>
      </c>
      <c r="E21" s="205"/>
      <c r="F21" s="205"/>
      <c r="G21" s="205"/>
      <c r="H21" s="205"/>
      <c r="I21" s="205"/>
      <c r="J21" s="136"/>
      <c r="K21" s="199" t="s">
        <v>170</v>
      </c>
      <c r="L21" s="185"/>
      <c r="M21" s="185"/>
      <c r="N21" s="180"/>
      <c r="O21" s="209"/>
      <c r="P21" s="209"/>
      <c r="Q21" s="209"/>
      <c r="R21" s="209"/>
      <c r="S21" s="209"/>
    </row>
    <row r="22" customFormat="false" ht="15" hidden="false" customHeight="true" outlineLevel="0" collapsed="false">
      <c r="A22" s="203" t="s">
        <v>118</v>
      </c>
      <c r="B22" s="185" t="s">
        <v>255</v>
      </c>
      <c r="C22" s="187" t="s">
        <v>169</v>
      </c>
      <c r="D22" s="204" t="n">
        <v>1</v>
      </c>
      <c r="E22" s="205"/>
      <c r="F22" s="205"/>
      <c r="G22" s="205"/>
      <c r="H22" s="205"/>
      <c r="I22" s="205"/>
      <c r="J22" s="136"/>
      <c r="K22" s="207" t="s">
        <v>118</v>
      </c>
      <c r="L22" s="185" t="s">
        <v>173</v>
      </c>
      <c r="M22" s="187" t="s">
        <v>174</v>
      </c>
      <c r="N22" s="204" t="n">
        <v>1</v>
      </c>
      <c r="O22" s="205"/>
      <c r="P22" s="205"/>
      <c r="Q22" s="205"/>
      <c r="R22" s="205"/>
      <c r="S22" s="205"/>
    </row>
    <row r="23" customFormat="false" ht="23.25" hidden="false" customHeight="false" outlineLevel="0" collapsed="false">
      <c r="A23" s="207" t="s">
        <v>175</v>
      </c>
      <c r="B23" s="185"/>
      <c r="C23" s="187" t="s">
        <v>220</v>
      </c>
      <c r="D23" s="204" t="n">
        <v>1</v>
      </c>
      <c r="E23" s="205"/>
      <c r="F23" s="205"/>
      <c r="G23" s="205"/>
      <c r="H23" s="205"/>
      <c r="I23" s="205"/>
      <c r="J23" s="136"/>
      <c r="K23" s="199" t="s">
        <v>177</v>
      </c>
      <c r="L23" s="185"/>
      <c r="M23" s="187" t="s">
        <v>178</v>
      </c>
      <c r="N23" s="204" t="n">
        <v>1</v>
      </c>
      <c r="O23" s="205"/>
      <c r="P23" s="205"/>
      <c r="Q23" s="205"/>
      <c r="R23" s="205"/>
      <c r="S23" s="205"/>
    </row>
    <row r="24" customFormat="false" ht="15" hidden="false" customHeight="true" outlineLevel="0" collapsed="false">
      <c r="A24" s="208"/>
      <c r="B24" s="185"/>
      <c r="C24" s="187" t="s">
        <v>221</v>
      </c>
      <c r="D24" s="204" t="n">
        <v>1</v>
      </c>
      <c r="E24" s="205"/>
      <c r="F24" s="205"/>
      <c r="G24" s="205"/>
      <c r="H24" s="205"/>
      <c r="I24" s="205"/>
      <c r="J24" s="136"/>
      <c r="K24" s="199" t="s">
        <v>157</v>
      </c>
      <c r="L24" s="184" t="s">
        <v>158</v>
      </c>
      <c r="M24" s="184"/>
      <c r="N24" s="200" t="n">
        <v>0.2</v>
      </c>
      <c r="O24" s="202"/>
      <c r="P24" s="202"/>
      <c r="Q24" s="202"/>
      <c r="R24" s="202"/>
      <c r="S24" s="202"/>
    </row>
    <row r="25" customFormat="false" ht="31.15" hidden="false" customHeight="true" outlineLevel="0" collapsed="false">
      <c r="A25" s="212"/>
      <c r="B25" s="185"/>
      <c r="C25" s="187" t="s">
        <v>222</v>
      </c>
      <c r="D25" s="204" t="n">
        <v>1</v>
      </c>
      <c r="E25" s="205"/>
      <c r="F25" s="205"/>
      <c r="G25" s="205"/>
      <c r="H25" s="205"/>
      <c r="I25" s="205"/>
      <c r="J25" s="136"/>
      <c r="K25" s="207" t="s">
        <v>118</v>
      </c>
      <c r="L25" s="185" t="s">
        <v>181</v>
      </c>
      <c r="M25" s="187" t="s">
        <v>182</v>
      </c>
      <c r="N25" s="204" t="n">
        <v>1</v>
      </c>
      <c r="O25" s="205"/>
      <c r="P25" s="205"/>
      <c r="Q25" s="205"/>
      <c r="R25" s="205"/>
      <c r="S25" s="205"/>
    </row>
    <row r="26" customFormat="false" ht="23.25" hidden="false" customHeight="true" outlineLevel="0" collapsed="false">
      <c r="A26" s="207" t="s">
        <v>161</v>
      </c>
      <c r="B26" s="185" t="s">
        <v>256</v>
      </c>
      <c r="C26" s="187" t="s">
        <v>228</v>
      </c>
      <c r="D26" s="204" t="n">
        <v>1</v>
      </c>
      <c r="E26" s="205"/>
      <c r="F26" s="205"/>
      <c r="G26" s="205"/>
      <c r="H26" s="205"/>
      <c r="I26" s="205"/>
      <c r="J26" s="136"/>
      <c r="K26" s="199" t="n">
        <v>8</v>
      </c>
      <c r="L26" s="185"/>
      <c r="M26" s="187" t="s">
        <v>184</v>
      </c>
      <c r="N26" s="204" t="n">
        <v>2</v>
      </c>
      <c r="O26" s="205"/>
      <c r="P26" s="205"/>
      <c r="Q26" s="205"/>
      <c r="R26" s="205"/>
      <c r="S26" s="205"/>
    </row>
    <row r="27" customFormat="false" ht="15" hidden="false" customHeight="true" outlineLevel="0" collapsed="false">
      <c r="A27" s="207" t="s">
        <v>187</v>
      </c>
      <c r="B27" s="185"/>
      <c r="C27" s="187" t="s">
        <v>230</v>
      </c>
      <c r="D27" s="204" t="n">
        <v>1</v>
      </c>
      <c r="E27" s="205"/>
      <c r="F27" s="205"/>
      <c r="G27" s="205"/>
      <c r="H27" s="205"/>
      <c r="I27" s="205"/>
      <c r="J27" s="136"/>
      <c r="K27" s="136"/>
      <c r="L27" s="136"/>
      <c r="M27" s="136"/>
      <c r="N27" s="213"/>
      <c r="O27" s="136"/>
      <c r="P27" s="136"/>
      <c r="Q27" s="136"/>
      <c r="R27" s="136"/>
      <c r="S27" s="136"/>
    </row>
    <row r="28" customFormat="false" ht="15" hidden="false" customHeight="true" outlineLevel="0" collapsed="false">
      <c r="A28" s="212"/>
      <c r="B28" s="185"/>
      <c r="C28" s="187" t="s">
        <v>226</v>
      </c>
      <c r="D28" s="204" t="n">
        <v>1</v>
      </c>
      <c r="E28" s="205"/>
      <c r="F28" s="205"/>
      <c r="G28" s="205"/>
      <c r="H28" s="205"/>
      <c r="I28" s="205"/>
      <c r="J28" s="136"/>
      <c r="K28" s="136"/>
      <c r="L28" s="136"/>
      <c r="M28" s="136"/>
      <c r="N28" s="213"/>
      <c r="O28" s="136"/>
      <c r="P28" s="136"/>
      <c r="Q28" s="136"/>
      <c r="R28" s="136"/>
      <c r="S28" s="136"/>
    </row>
    <row r="29" customFormat="false" ht="16.5" hidden="false" customHeight="true" outlineLevel="0" collapsed="false">
      <c r="A29" s="207" t="s">
        <v>118</v>
      </c>
      <c r="B29" s="185" t="s">
        <v>257</v>
      </c>
      <c r="C29" s="187" t="s">
        <v>224</v>
      </c>
      <c r="D29" s="204" t="n">
        <v>1</v>
      </c>
      <c r="E29" s="205"/>
      <c r="F29" s="205"/>
      <c r="G29" s="205"/>
      <c r="H29" s="205"/>
      <c r="I29" s="205"/>
      <c r="J29" s="136"/>
      <c r="K29" s="136"/>
      <c r="L29" s="136"/>
      <c r="M29" s="136"/>
      <c r="N29" s="213"/>
      <c r="O29" s="136"/>
      <c r="P29" s="136"/>
      <c r="Q29" s="136"/>
      <c r="R29" s="136"/>
      <c r="S29" s="136"/>
    </row>
    <row r="30" customFormat="false" ht="16.5" hidden="false" customHeight="false" outlineLevel="0" collapsed="false">
      <c r="A30" s="207" t="s">
        <v>229</v>
      </c>
      <c r="B30" s="185"/>
      <c r="C30" s="187" t="s">
        <v>225</v>
      </c>
      <c r="D30" s="204" t="n">
        <v>1</v>
      </c>
      <c r="E30" s="205"/>
      <c r="F30" s="205"/>
      <c r="G30" s="205"/>
      <c r="H30" s="205"/>
      <c r="I30" s="205"/>
      <c r="J30" s="136"/>
      <c r="K30" s="136"/>
      <c r="L30" s="136"/>
      <c r="M30" s="136"/>
      <c r="N30" s="213"/>
      <c r="O30" s="136"/>
      <c r="P30" s="136"/>
      <c r="Q30" s="136"/>
      <c r="R30" s="136"/>
      <c r="S30" s="136"/>
    </row>
    <row r="31" customFormat="false" ht="16.5" hidden="false" customHeight="false" outlineLevel="0" collapsed="false">
      <c r="A31" s="208"/>
      <c r="B31" s="185"/>
      <c r="C31" s="187" t="s">
        <v>258</v>
      </c>
      <c r="D31" s="204" t="n">
        <v>1</v>
      </c>
      <c r="E31" s="205"/>
      <c r="F31" s="205"/>
      <c r="G31" s="205"/>
      <c r="H31" s="205"/>
      <c r="I31" s="205"/>
      <c r="J31" s="136"/>
      <c r="K31" s="136"/>
      <c r="L31" s="136"/>
      <c r="M31" s="136"/>
      <c r="N31" s="213"/>
      <c r="O31" s="136"/>
      <c r="P31" s="136"/>
      <c r="Q31" s="136"/>
      <c r="R31" s="136"/>
      <c r="S31" s="136"/>
    </row>
    <row r="32" customFormat="false" ht="15" hidden="false" customHeight="true" outlineLevel="0" collapsed="false">
      <c r="A32" s="199" t="s">
        <v>189</v>
      </c>
      <c r="B32" s="184" t="s">
        <v>190</v>
      </c>
      <c r="C32" s="184"/>
      <c r="D32" s="200" t="n">
        <v>0.2</v>
      </c>
      <c r="E32" s="201" t="n">
        <f aca="false">COUNTA(E33:E41)/9</f>
        <v>0</v>
      </c>
      <c r="F32" s="201" t="n">
        <f aca="false">COUNTA(F33:F41)/9</f>
        <v>0</v>
      </c>
      <c r="G32" s="201" t="n">
        <f aca="false">COUNTA(G33:G41)/9</f>
        <v>0</v>
      </c>
      <c r="H32" s="201" t="n">
        <f aca="false">COUNTA(H33:H41)/9</f>
        <v>0</v>
      </c>
      <c r="I32" s="201" t="n">
        <f aca="false">COUNTA(I33:I41)/9</f>
        <v>0</v>
      </c>
      <c r="J32" s="136"/>
      <c r="K32" s="136"/>
      <c r="L32" s="136"/>
      <c r="M32" s="136"/>
      <c r="N32" s="213"/>
      <c r="O32" s="136"/>
      <c r="P32" s="136"/>
      <c r="Q32" s="136"/>
      <c r="R32" s="136"/>
      <c r="S32" s="136"/>
    </row>
    <row r="33" customFormat="false" ht="36" hidden="false" customHeight="true" outlineLevel="0" collapsed="false">
      <c r="A33" s="203" t="s">
        <v>118</v>
      </c>
      <c r="B33" s="185" t="s">
        <v>259</v>
      </c>
      <c r="C33" s="186" t="s">
        <v>232</v>
      </c>
      <c r="D33" s="204" t="n">
        <v>1</v>
      </c>
      <c r="E33" s="205"/>
      <c r="F33" s="205"/>
      <c r="G33" s="205"/>
      <c r="H33" s="205"/>
      <c r="I33" s="205"/>
      <c r="J33" s="136"/>
      <c r="K33" s="136"/>
      <c r="L33" s="136"/>
      <c r="M33" s="136"/>
      <c r="N33" s="213"/>
      <c r="O33" s="136"/>
      <c r="P33" s="136"/>
      <c r="Q33" s="136"/>
      <c r="R33" s="136"/>
      <c r="S33" s="136"/>
    </row>
    <row r="34" customFormat="false" ht="16.5" hidden="false" customHeight="false" outlineLevel="0" collapsed="false">
      <c r="A34" s="207" t="s">
        <v>193</v>
      </c>
      <c r="B34" s="185"/>
      <c r="C34" s="187" t="s">
        <v>260</v>
      </c>
      <c r="D34" s="204" t="n">
        <v>1</v>
      </c>
      <c r="E34" s="205"/>
      <c r="F34" s="205"/>
      <c r="G34" s="205"/>
      <c r="H34" s="205"/>
      <c r="I34" s="205"/>
      <c r="J34" s="136"/>
      <c r="K34" s="136"/>
      <c r="L34" s="136"/>
      <c r="M34" s="136"/>
      <c r="N34" s="213"/>
      <c r="O34" s="136"/>
      <c r="P34" s="136"/>
      <c r="Q34" s="136"/>
      <c r="R34" s="136"/>
      <c r="S34" s="136"/>
    </row>
    <row r="35" customFormat="false" ht="15" hidden="false" customHeight="true" outlineLevel="0" collapsed="false">
      <c r="A35" s="203" t="s">
        <v>118</v>
      </c>
      <c r="B35" s="185" t="s">
        <v>261</v>
      </c>
      <c r="C35" s="187" t="s">
        <v>262</v>
      </c>
      <c r="D35" s="204" t="n">
        <v>1</v>
      </c>
      <c r="E35" s="205"/>
      <c r="F35" s="205"/>
      <c r="G35" s="205"/>
      <c r="H35" s="205"/>
      <c r="I35" s="205"/>
      <c r="J35" s="136"/>
      <c r="K35" s="136"/>
      <c r="L35" s="136"/>
      <c r="M35" s="136"/>
      <c r="N35" s="213"/>
      <c r="O35" s="136"/>
      <c r="P35" s="136"/>
      <c r="Q35" s="136"/>
      <c r="R35" s="136"/>
      <c r="S35" s="136"/>
    </row>
    <row r="36" customFormat="false" ht="16.5" hidden="false" customHeight="false" outlineLevel="0" collapsed="false">
      <c r="A36" s="207" t="s">
        <v>199</v>
      </c>
      <c r="B36" s="185"/>
      <c r="C36" s="187" t="s">
        <v>263</v>
      </c>
      <c r="D36" s="204" t="n">
        <v>1</v>
      </c>
      <c r="E36" s="205"/>
      <c r="F36" s="205"/>
      <c r="G36" s="205"/>
      <c r="H36" s="205"/>
      <c r="I36" s="205"/>
      <c r="J36" s="136"/>
      <c r="K36" s="136"/>
      <c r="L36" s="136"/>
      <c r="M36" s="136"/>
      <c r="N36" s="213"/>
      <c r="O36" s="136"/>
      <c r="P36" s="136"/>
      <c r="Q36" s="136"/>
      <c r="R36" s="136"/>
      <c r="S36" s="136"/>
    </row>
    <row r="37" customFormat="false" ht="15" hidden="false" customHeight="true" outlineLevel="0" collapsed="false">
      <c r="A37" s="208"/>
      <c r="B37" s="185"/>
      <c r="C37" s="187" t="s">
        <v>264</v>
      </c>
      <c r="D37" s="204" t="n">
        <v>1</v>
      </c>
      <c r="E37" s="205"/>
      <c r="F37" s="205"/>
      <c r="G37" s="205"/>
      <c r="H37" s="205"/>
      <c r="I37" s="205"/>
      <c r="J37" s="136"/>
      <c r="K37" s="136"/>
      <c r="L37" s="136"/>
      <c r="M37" s="136"/>
      <c r="N37" s="213"/>
      <c r="O37" s="136"/>
      <c r="P37" s="136"/>
      <c r="Q37" s="136"/>
      <c r="R37" s="136"/>
      <c r="S37" s="136"/>
    </row>
    <row r="38" customFormat="false" ht="15" hidden="false" customHeight="true" outlineLevel="0" collapsed="false">
      <c r="A38" s="203" t="s">
        <v>118</v>
      </c>
      <c r="B38" s="185" t="s">
        <v>265</v>
      </c>
      <c r="C38" s="187" t="s">
        <v>266</v>
      </c>
      <c r="D38" s="204" t="n">
        <v>1</v>
      </c>
      <c r="E38" s="205"/>
      <c r="F38" s="205"/>
      <c r="G38" s="205"/>
      <c r="H38" s="205"/>
      <c r="I38" s="205"/>
      <c r="J38" s="136"/>
      <c r="K38" s="136"/>
      <c r="L38" s="136"/>
      <c r="M38" s="136"/>
      <c r="N38" s="213"/>
      <c r="O38" s="136"/>
      <c r="P38" s="136"/>
      <c r="Q38" s="136"/>
      <c r="R38" s="136"/>
      <c r="S38" s="136"/>
    </row>
    <row r="39" customFormat="false" ht="16.5" hidden="false" customHeight="false" outlineLevel="0" collapsed="false">
      <c r="A39" s="207" t="s">
        <v>203</v>
      </c>
      <c r="B39" s="185"/>
      <c r="C39" s="187" t="s">
        <v>267</v>
      </c>
      <c r="D39" s="204" t="n">
        <v>1</v>
      </c>
      <c r="E39" s="205"/>
      <c r="F39" s="205"/>
      <c r="G39" s="205"/>
      <c r="H39" s="205"/>
      <c r="I39" s="205"/>
      <c r="J39" s="136"/>
      <c r="K39" s="136"/>
      <c r="L39" s="136"/>
      <c r="M39" s="136"/>
      <c r="N39" s="213"/>
      <c r="O39" s="136"/>
      <c r="P39" s="136"/>
      <c r="Q39" s="136"/>
      <c r="R39" s="136"/>
      <c r="S39" s="136"/>
    </row>
    <row r="40" customFormat="false" ht="23.25" hidden="false" customHeight="false" outlineLevel="0" collapsed="false">
      <c r="A40" s="208"/>
      <c r="B40" s="185"/>
      <c r="C40" s="187" t="s">
        <v>268</v>
      </c>
      <c r="D40" s="204" t="n">
        <v>1</v>
      </c>
      <c r="E40" s="205"/>
      <c r="F40" s="205"/>
      <c r="G40" s="205"/>
      <c r="H40" s="205"/>
      <c r="I40" s="205"/>
      <c r="J40" s="136"/>
      <c r="K40" s="136"/>
      <c r="L40" s="136"/>
      <c r="M40" s="136"/>
      <c r="N40" s="213"/>
      <c r="O40" s="136"/>
      <c r="P40" s="136"/>
      <c r="Q40" s="136"/>
      <c r="R40" s="136"/>
      <c r="S40" s="136"/>
    </row>
    <row r="41" customFormat="false" ht="16.5" hidden="false" customHeight="false" outlineLevel="0" collapsed="false">
      <c r="A41" s="212"/>
      <c r="B41" s="185"/>
      <c r="C41" s="187" t="s">
        <v>258</v>
      </c>
      <c r="D41" s="204" t="n">
        <v>1</v>
      </c>
      <c r="E41" s="205"/>
      <c r="F41" s="205"/>
      <c r="G41" s="205"/>
      <c r="H41" s="205"/>
      <c r="I41" s="205"/>
      <c r="J41" s="136"/>
      <c r="K41" s="136"/>
      <c r="L41" s="136"/>
      <c r="M41" s="136"/>
      <c r="N41" s="213"/>
      <c r="O41" s="136"/>
      <c r="P41" s="136"/>
      <c r="Q41" s="136"/>
      <c r="R41" s="136"/>
      <c r="S41" s="136"/>
    </row>
  </sheetData>
  <mergeCells count="53">
    <mergeCell ref="A1:C1"/>
    <mergeCell ref="D1:I2"/>
    <mergeCell ref="A2:C2"/>
    <mergeCell ref="K3:S3"/>
    <mergeCell ref="A4:I4"/>
    <mergeCell ref="K4:S4"/>
    <mergeCell ref="B6:C6"/>
    <mergeCell ref="L6:M6"/>
    <mergeCell ref="B7:B9"/>
    <mergeCell ref="L7:L8"/>
    <mergeCell ref="L9:L10"/>
    <mergeCell ref="M9:M10"/>
    <mergeCell ref="N9:N10"/>
    <mergeCell ref="O9:O10"/>
    <mergeCell ref="P9:P10"/>
    <mergeCell ref="Q9:Q10"/>
    <mergeCell ref="R9:R10"/>
    <mergeCell ref="S9:S10"/>
    <mergeCell ref="B10:B13"/>
    <mergeCell ref="L11:M11"/>
    <mergeCell ref="L12:L14"/>
    <mergeCell ref="B14:B16"/>
    <mergeCell ref="L15:L16"/>
    <mergeCell ref="B17:B18"/>
    <mergeCell ref="L17:M17"/>
    <mergeCell ref="L18:L19"/>
    <mergeCell ref="M18:M19"/>
    <mergeCell ref="N18:N19"/>
    <mergeCell ref="O18:O19"/>
    <mergeCell ref="P18:P19"/>
    <mergeCell ref="Q18:Q19"/>
    <mergeCell ref="R18:R19"/>
    <mergeCell ref="S18:S19"/>
    <mergeCell ref="B19:C19"/>
    <mergeCell ref="B20:B21"/>
    <mergeCell ref="L20:L21"/>
    <mergeCell ref="M20:M21"/>
    <mergeCell ref="N20:N21"/>
    <mergeCell ref="O20:O21"/>
    <mergeCell ref="P20:P21"/>
    <mergeCell ref="Q20:Q21"/>
    <mergeCell ref="R20:R21"/>
    <mergeCell ref="S20:S21"/>
    <mergeCell ref="B22:B25"/>
    <mergeCell ref="L22:L23"/>
    <mergeCell ref="L24:M24"/>
    <mergeCell ref="L25:L26"/>
    <mergeCell ref="B26:B28"/>
    <mergeCell ref="B29:B31"/>
    <mergeCell ref="B32:C32"/>
    <mergeCell ref="B33:B34"/>
    <mergeCell ref="B35:B37"/>
    <mergeCell ref="B38:B41"/>
  </mergeCells>
  <conditionalFormatting sqref="E6:I6">
    <cfRule type="iconSet" priority="2">
      <iconSet iconSet="3TrafficLights2">
        <cfvo type="percent" val="0"/>
        <cfvo type="percent" val="0"/>
        <cfvo type="num" val="0.5"/>
      </iconSet>
    </cfRule>
  </conditionalFormatting>
  <conditionalFormatting sqref="E6:I6">
    <cfRule type="iconSet" priority="3">
      <iconSet iconSet="3TrafficLights2">
        <cfvo type="percent" val="0"/>
        <cfvo type="percent" val="0"/>
        <cfvo type="num" val="0.5"/>
      </iconSet>
    </cfRule>
  </conditionalFormatting>
  <conditionalFormatting sqref="E6:I6">
    <cfRule type="iconSet" priority="4">
      <iconSet iconSet="3TrafficLights2">
        <cfvo type="percent" val="0"/>
        <cfvo type="num" val="0"/>
        <cfvo type="num" val="0.5"/>
      </iconSet>
    </cfRule>
  </conditionalFormatting>
  <conditionalFormatting sqref="E19:I19">
    <cfRule type="iconSet" priority="5">
      <iconSet iconSet="3TrafficLights2">
        <cfvo type="percent" val="0"/>
        <cfvo type="percent" val="0"/>
        <cfvo type="num" val="0.5"/>
      </iconSet>
    </cfRule>
  </conditionalFormatting>
  <conditionalFormatting sqref="E19:I19">
    <cfRule type="iconSet" priority="6">
      <iconSet iconSet="3TrafficLights2">
        <cfvo type="percent" val="0"/>
        <cfvo type="num" val="0"/>
        <cfvo type="num" val="0.5"/>
      </iconSet>
    </cfRule>
  </conditionalFormatting>
  <conditionalFormatting sqref="E32:I32">
    <cfRule type="iconSet" priority="7">
      <iconSet iconSet="3TrafficLights2">
        <cfvo type="percent" val="0"/>
        <cfvo type="percent" val="0"/>
        <cfvo type="num" val="0.5"/>
      </iconSet>
    </cfRule>
  </conditionalFormatting>
  <conditionalFormatting sqref="E32:I32">
    <cfRule type="iconSet" priority="8">
      <iconSet iconSet="3TrafficLights2">
        <cfvo type="percent" val="0"/>
        <cfvo type="percent" val="0"/>
        <cfvo type="num" val="0.5"/>
      </iconSet>
    </cfRule>
  </conditionalFormatting>
  <conditionalFormatting sqref="E32:I32">
    <cfRule type="iconSet" priority="9">
      <iconSet iconSet="3TrafficLights2">
        <cfvo type="percent" val="0"/>
        <cfvo type="num" val="0"/>
        <cfvo type="num" val="0.5"/>
      </iconSet>
    </cfRule>
  </conditionalFormatting>
  <conditionalFormatting sqref="E6:I6">
    <cfRule type="iconSet" priority="10">
      <iconSet iconSet="3TrafficLights2">
        <cfvo type="percent" val="0"/>
        <cfvo type="num" val="0"/>
        <cfvo type="num" val="0.5"/>
      </iconSet>
    </cfRule>
  </conditionalFormatting>
  <conditionalFormatting sqref="E19:I19">
    <cfRule type="iconSet" priority="11">
      <iconSet iconSet="3TrafficLights2">
        <cfvo type="percent" val="0"/>
        <cfvo type="percent" val="0"/>
        <cfvo type="num" val="0.5"/>
      </iconSet>
    </cfRule>
  </conditionalFormatting>
  <conditionalFormatting sqref="E19:I19">
    <cfRule type="iconSet" priority="12">
      <iconSet iconSet="3TrafficLights2">
        <cfvo type="percent" val="0"/>
        <cfvo type="num" val="0"/>
        <cfvo type="num" val="0.5"/>
      </iconSet>
    </cfRule>
  </conditionalFormatting>
  <conditionalFormatting sqref="E19:I19">
    <cfRule type="iconSet" priority="13">
      <iconSet iconSet="3TrafficLights2">
        <cfvo type="percent" val="0"/>
        <cfvo type="percent" val="0"/>
        <cfvo type="num" val="0.5"/>
      </iconSet>
    </cfRule>
  </conditionalFormatting>
  <conditionalFormatting sqref="E19:I19">
    <cfRule type="iconSet" priority="14">
      <iconSet iconSet="3TrafficLights2">
        <cfvo type="percent" val="0"/>
        <cfvo type="num" val="0"/>
        <cfvo type="num" val="0.5"/>
      </iconSet>
    </cfRule>
  </conditionalFormatting>
  <conditionalFormatting sqref="E32:I32">
    <cfRule type="iconSet" priority="15">
      <iconSet iconSet="3TrafficLights2">
        <cfvo type="percent" val="0"/>
        <cfvo type="percent" val="0"/>
        <cfvo type="num" val="0.5"/>
      </iconSet>
    </cfRule>
  </conditionalFormatting>
  <conditionalFormatting sqref="E32:I32">
    <cfRule type="iconSet" priority="16">
      <iconSet iconSet="3TrafficLights2">
        <cfvo type="percent" val="0"/>
        <cfvo type="percent" val="0"/>
        <cfvo type="num" val="0.5"/>
      </iconSet>
    </cfRule>
  </conditionalFormatting>
  <conditionalFormatting sqref="E32:I32">
    <cfRule type="iconSet" priority="17">
      <iconSet iconSet="3TrafficLights2">
        <cfvo type="percent" val="0"/>
        <cfvo type="num" val="0"/>
        <cfvo type="num" val="0.5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7416B77A-1DF6-40B1-A93D-42916081E979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O6:S6</xm:sqref>
        </x14:conditionalFormatting>
        <x14:conditionalFormatting xmlns:xm="http://schemas.microsoft.com/office/excel/2006/main">
          <x14:cfRule type="iconSet" priority="18" id="{A6FB66A2-D65B-4510-85D7-A178999D1229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O11:S11</xm:sqref>
        </x14:conditionalFormatting>
        <x14:conditionalFormatting xmlns:xm="http://schemas.microsoft.com/office/excel/2006/main">
          <x14:cfRule type="iconSet" priority="19" id="{AA389FF4-409A-4C91-B341-B7E9956A8D3B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O17:S17</xm:sqref>
        </x14:conditionalFormatting>
        <x14:conditionalFormatting xmlns:xm="http://schemas.microsoft.com/office/excel/2006/main">
          <x14:cfRule type="iconSet" priority="20" id="{8C6C5012-86E0-43CC-8394-B2F169474A87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O24:S24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36" width="6.28"/>
    <col collapsed="false" customWidth="true" hidden="false" outlineLevel="0" max="2" min="2" style="136" width="27.14"/>
    <col collapsed="false" customWidth="true" hidden="false" outlineLevel="0" max="3" min="3" style="136" width="52"/>
    <col collapsed="false" customWidth="true" hidden="false" outlineLevel="0" max="4" min="4" style="136" width="5.43"/>
    <col collapsed="false" customWidth="true" hidden="false" outlineLevel="0" max="9" min="5" style="136" width="2.71"/>
    <col collapsed="false" customWidth="true" hidden="false" outlineLevel="0" max="10" min="10" style="136" width="5.14"/>
    <col collapsed="false" customWidth="true" hidden="false" outlineLevel="0" max="11" min="11" style="136" width="5.57"/>
    <col collapsed="false" customWidth="true" hidden="false" outlineLevel="0" max="12" min="12" style="136" width="22.14"/>
    <col collapsed="false" customWidth="true" hidden="false" outlineLevel="0" max="13" min="13" style="136" width="49.42"/>
    <col collapsed="false" customWidth="true" hidden="false" outlineLevel="0" max="14" min="14" style="136" width="5.43"/>
    <col collapsed="false" customWidth="true" hidden="false" outlineLevel="0" max="19" min="15" style="136" width="2.71"/>
    <col collapsed="false" customWidth="true" hidden="false" outlineLevel="0" max="1025" min="20" style="136" width="11.57"/>
  </cols>
  <sheetData>
    <row r="1" s="140" customFormat="true" ht="12.75" hidden="false" customHeight="true" outlineLevel="0" collapsed="false">
      <c r="A1" s="138" t="s">
        <v>98</v>
      </c>
      <c r="B1" s="138"/>
      <c r="C1" s="138"/>
      <c r="D1" s="139" t="s">
        <v>51</v>
      </c>
      <c r="E1" s="139"/>
      <c r="F1" s="139"/>
      <c r="G1" s="139"/>
      <c r="H1" s="139"/>
      <c r="I1" s="139"/>
      <c r="K1" s="141" t="s">
        <v>99</v>
      </c>
    </row>
    <row r="2" s="143" customFormat="true" ht="13.5" hidden="false" customHeight="true" outlineLevel="0" collapsed="false">
      <c r="A2" s="142" t="s">
        <v>100</v>
      </c>
      <c r="B2" s="142"/>
      <c r="C2" s="142"/>
      <c r="D2" s="139"/>
      <c r="E2" s="139"/>
      <c r="F2" s="139"/>
      <c r="G2" s="139"/>
      <c r="H2" s="139"/>
      <c r="I2" s="139"/>
      <c r="K2" s="144" t="s">
        <v>101</v>
      </c>
    </row>
    <row r="3" s="140" customFormat="true" ht="27.6" hidden="false" customHeight="true" outlineLevel="0" collapsed="false">
      <c r="A3" s="145" t="s">
        <v>102</v>
      </c>
      <c r="B3" s="146"/>
      <c r="C3" s="146"/>
      <c r="D3" s="147"/>
      <c r="E3" s="147"/>
      <c r="F3" s="147"/>
      <c r="G3" s="147"/>
      <c r="H3" s="147"/>
      <c r="I3" s="147"/>
      <c r="K3" s="146" t="s">
        <v>103</v>
      </c>
      <c r="L3" s="146"/>
      <c r="M3" s="146"/>
      <c r="N3" s="146"/>
      <c r="O3" s="146"/>
      <c r="P3" s="146"/>
      <c r="Q3" s="146"/>
      <c r="R3" s="146"/>
      <c r="S3" s="146"/>
    </row>
    <row r="4" s="140" customFormat="true" ht="27.6" hidden="false" customHeight="true" outlineLevel="0" collapsed="false">
      <c r="A4" s="148" t="s">
        <v>104</v>
      </c>
      <c r="B4" s="148"/>
      <c r="C4" s="148"/>
      <c r="D4" s="148"/>
      <c r="E4" s="148"/>
      <c r="F4" s="148"/>
      <c r="G4" s="148"/>
      <c r="H4" s="148"/>
      <c r="I4" s="148"/>
      <c r="K4" s="149" t="s">
        <v>105</v>
      </c>
      <c r="L4" s="149"/>
      <c r="M4" s="149"/>
      <c r="N4" s="149"/>
      <c r="O4" s="149"/>
      <c r="P4" s="149"/>
      <c r="Q4" s="149"/>
      <c r="R4" s="149"/>
      <c r="S4" s="149"/>
    </row>
    <row r="5" s="152" customFormat="true" ht="15.75" hidden="false" customHeight="false" outlineLevel="0" collapsed="false">
      <c r="A5" s="150"/>
      <c r="B5" s="151" t="s">
        <v>106</v>
      </c>
      <c r="C5" s="151" t="s">
        <v>107</v>
      </c>
      <c r="D5" s="151" t="s">
        <v>108</v>
      </c>
      <c r="E5" s="151" t="s">
        <v>109</v>
      </c>
      <c r="F5" s="151" t="s">
        <v>110</v>
      </c>
      <c r="G5" s="151" t="s">
        <v>111</v>
      </c>
      <c r="H5" s="151" t="s">
        <v>112</v>
      </c>
      <c r="I5" s="151" t="s">
        <v>113</v>
      </c>
      <c r="K5" s="180"/>
      <c r="L5" s="181" t="s">
        <v>106</v>
      </c>
      <c r="M5" s="181" t="s">
        <v>107</v>
      </c>
      <c r="N5" s="182" t="s">
        <v>108</v>
      </c>
      <c r="O5" s="151" t="s">
        <v>109</v>
      </c>
      <c r="P5" s="151" t="s">
        <v>110</v>
      </c>
      <c r="Q5" s="151" t="s">
        <v>111</v>
      </c>
      <c r="R5" s="151" t="s">
        <v>112</v>
      </c>
      <c r="S5" s="151" t="s">
        <v>113</v>
      </c>
    </row>
    <row r="6" s="152" customFormat="true" ht="25.15" hidden="false" customHeight="true" outlineLevel="0" collapsed="false">
      <c r="A6" s="153" t="s">
        <v>114</v>
      </c>
      <c r="B6" s="154" t="s">
        <v>115</v>
      </c>
      <c r="C6" s="154"/>
      <c r="D6" s="155" t="n">
        <v>0.4</v>
      </c>
      <c r="E6" s="156" t="n">
        <f aca="false">COUNTA(E7:E16)/10</f>
        <v>0</v>
      </c>
      <c r="F6" s="156" t="n">
        <f aca="false">COUNTA(F7:F16)/10</f>
        <v>0</v>
      </c>
      <c r="G6" s="156" t="n">
        <f aca="false">COUNTA(G7:G16)/10</f>
        <v>0</v>
      </c>
      <c r="H6" s="156" t="n">
        <f aca="false">COUNTA(H7:H16)/10</f>
        <v>0</v>
      </c>
      <c r="I6" s="156" t="n">
        <f aca="false">COUNTA(I7:I16)/10</f>
        <v>0</v>
      </c>
      <c r="K6" s="153" t="s">
        <v>116</v>
      </c>
      <c r="L6" s="184" t="s">
        <v>117</v>
      </c>
      <c r="M6" s="184"/>
      <c r="N6" s="155" t="n">
        <v>0.2</v>
      </c>
      <c r="O6" s="156"/>
      <c r="P6" s="156"/>
      <c r="Q6" s="156"/>
      <c r="R6" s="156"/>
      <c r="S6" s="156"/>
    </row>
    <row r="7" s="152" customFormat="true" ht="36" hidden="false" customHeight="true" outlineLevel="0" collapsed="false">
      <c r="A7" s="157" t="s">
        <v>118</v>
      </c>
      <c r="B7" s="185" t="s">
        <v>269</v>
      </c>
      <c r="C7" s="186" t="s">
        <v>270</v>
      </c>
      <c r="D7" s="17" t="n">
        <v>1</v>
      </c>
      <c r="E7" s="159"/>
      <c r="F7" s="159"/>
      <c r="G7" s="159"/>
      <c r="H7" s="159"/>
      <c r="I7" s="159"/>
      <c r="K7" s="160" t="s">
        <v>118</v>
      </c>
      <c r="L7" s="185" t="s">
        <v>122</v>
      </c>
      <c r="M7" s="187" t="s">
        <v>123</v>
      </c>
      <c r="N7" s="17" t="n">
        <v>1</v>
      </c>
      <c r="O7" s="159"/>
      <c r="P7" s="159"/>
      <c r="Q7" s="159"/>
      <c r="R7" s="159"/>
      <c r="S7" s="159"/>
    </row>
    <row r="8" s="152" customFormat="true" ht="23.25" hidden="false" customHeight="false" outlineLevel="0" collapsed="false">
      <c r="A8" s="160" t="s">
        <v>124</v>
      </c>
      <c r="B8" s="185"/>
      <c r="C8" s="187" t="s">
        <v>271</v>
      </c>
      <c r="D8" s="17" t="n">
        <v>1</v>
      </c>
      <c r="E8" s="159"/>
      <c r="F8" s="159"/>
      <c r="G8" s="159"/>
      <c r="H8" s="159"/>
      <c r="I8" s="159"/>
      <c r="K8" s="160" t="s">
        <v>126</v>
      </c>
      <c r="L8" s="185"/>
      <c r="M8" s="187" t="s">
        <v>127</v>
      </c>
      <c r="N8" s="17" t="n">
        <v>1</v>
      </c>
      <c r="O8" s="159"/>
      <c r="P8" s="159"/>
      <c r="Q8" s="159"/>
      <c r="R8" s="159"/>
      <c r="S8" s="159"/>
    </row>
    <row r="9" s="152" customFormat="true" ht="23.25" hidden="false" customHeight="true" outlineLevel="0" collapsed="false">
      <c r="A9" s="162"/>
      <c r="B9" s="185"/>
      <c r="C9" s="187" t="s">
        <v>272</v>
      </c>
      <c r="D9" s="17" t="n">
        <v>1</v>
      </c>
      <c r="E9" s="159"/>
      <c r="F9" s="159"/>
      <c r="G9" s="159"/>
      <c r="H9" s="159"/>
      <c r="I9" s="159"/>
      <c r="K9" s="157" t="s">
        <v>118</v>
      </c>
      <c r="L9" s="185" t="s">
        <v>129</v>
      </c>
      <c r="M9" s="185" t="s">
        <v>130</v>
      </c>
      <c r="N9" s="163" t="n">
        <v>1</v>
      </c>
      <c r="O9" s="164"/>
      <c r="P9" s="164"/>
      <c r="Q9" s="164"/>
      <c r="R9" s="164"/>
      <c r="S9" s="164"/>
    </row>
    <row r="10" s="152" customFormat="true" ht="27" hidden="false" customHeight="true" outlineLevel="0" collapsed="false">
      <c r="A10" s="162"/>
      <c r="B10" s="185"/>
      <c r="C10" s="187" t="s">
        <v>273</v>
      </c>
      <c r="D10" s="17" t="n">
        <v>1</v>
      </c>
      <c r="E10" s="159"/>
      <c r="F10" s="159"/>
      <c r="G10" s="159"/>
      <c r="H10" s="159"/>
      <c r="I10" s="159"/>
      <c r="K10" s="160" t="s">
        <v>133</v>
      </c>
      <c r="L10" s="185"/>
      <c r="M10" s="185"/>
      <c r="N10" s="163"/>
      <c r="O10" s="164"/>
      <c r="P10" s="164"/>
      <c r="Q10" s="164"/>
      <c r="R10" s="164"/>
      <c r="S10" s="164"/>
    </row>
    <row r="11" s="152" customFormat="true" ht="19.9" hidden="false" customHeight="true" outlineLevel="0" collapsed="false">
      <c r="A11" s="157" t="s">
        <v>118</v>
      </c>
      <c r="B11" s="185" t="s">
        <v>274</v>
      </c>
      <c r="C11" s="187" t="s">
        <v>275</v>
      </c>
      <c r="D11" s="17" t="n">
        <v>1</v>
      </c>
      <c r="E11" s="159"/>
      <c r="F11" s="159"/>
      <c r="G11" s="159"/>
      <c r="H11" s="159"/>
      <c r="I11" s="159"/>
      <c r="K11" s="165" t="s">
        <v>136</v>
      </c>
      <c r="L11" s="188" t="s">
        <v>137</v>
      </c>
      <c r="M11" s="188"/>
      <c r="N11" s="155" t="n">
        <v>0.15</v>
      </c>
      <c r="O11" s="156"/>
      <c r="P11" s="156"/>
      <c r="Q11" s="156"/>
      <c r="R11" s="156"/>
      <c r="S11" s="156"/>
    </row>
    <row r="12" s="152" customFormat="true" ht="21" hidden="false" customHeight="true" outlineLevel="0" collapsed="false">
      <c r="A12" s="160" t="s">
        <v>134</v>
      </c>
      <c r="B12" s="185"/>
      <c r="C12" s="187" t="s">
        <v>276</v>
      </c>
      <c r="D12" s="17" t="n">
        <v>1</v>
      </c>
      <c r="E12" s="159"/>
      <c r="F12" s="159"/>
      <c r="G12" s="159"/>
      <c r="H12" s="159"/>
      <c r="I12" s="159"/>
      <c r="K12" s="160" t="s">
        <v>118</v>
      </c>
      <c r="L12" s="185" t="s">
        <v>139</v>
      </c>
      <c r="M12" s="187" t="s">
        <v>140</v>
      </c>
      <c r="N12" s="17" t="n">
        <v>1</v>
      </c>
      <c r="O12" s="159"/>
      <c r="P12" s="159"/>
      <c r="Q12" s="159"/>
      <c r="R12" s="159"/>
      <c r="S12" s="159"/>
    </row>
    <row r="13" s="152" customFormat="true" ht="21" hidden="false" customHeight="true" outlineLevel="0" collapsed="false">
      <c r="A13" s="162"/>
      <c r="B13" s="185"/>
      <c r="C13" s="187" t="s">
        <v>277</v>
      </c>
      <c r="D13" s="17" t="n">
        <v>1</v>
      </c>
      <c r="E13" s="159"/>
      <c r="F13" s="159"/>
      <c r="G13" s="159"/>
      <c r="H13" s="159"/>
      <c r="I13" s="159"/>
      <c r="K13" s="160" t="s">
        <v>142</v>
      </c>
      <c r="L13" s="185"/>
      <c r="M13" s="187" t="s">
        <v>143</v>
      </c>
      <c r="N13" s="17" t="n">
        <v>1</v>
      </c>
      <c r="O13" s="159"/>
      <c r="P13" s="159"/>
      <c r="Q13" s="159"/>
      <c r="R13" s="159"/>
      <c r="S13" s="159"/>
    </row>
    <row r="14" s="152" customFormat="true" ht="23.25" hidden="false" customHeight="true" outlineLevel="0" collapsed="false">
      <c r="A14" s="157" t="s">
        <v>118</v>
      </c>
      <c r="B14" s="185" t="s">
        <v>278</v>
      </c>
      <c r="C14" s="187" t="s">
        <v>279</v>
      </c>
      <c r="D14" s="17" t="n">
        <v>1</v>
      </c>
      <c r="E14" s="159"/>
      <c r="F14" s="159"/>
      <c r="G14" s="159"/>
      <c r="H14" s="159"/>
      <c r="I14" s="159"/>
      <c r="K14" s="208"/>
      <c r="L14" s="185"/>
      <c r="M14" s="187" t="s">
        <v>146</v>
      </c>
      <c r="N14" s="17" t="n">
        <v>1</v>
      </c>
      <c r="O14" s="159"/>
      <c r="P14" s="159"/>
      <c r="Q14" s="159"/>
      <c r="R14" s="159"/>
      <c r="S14" s="159"/>
    </row>
    <row r="15" s="152" customFormat="true" ht="40.15" hidden="false" customHeight="true" outlineLevel="0" collapsed="false">
      <c r="A15" s="160" t="s">
        <v>147</v>
      </c>
      <c r="B15" s="185"/>
      <c r="C15" s="187" t="s">
        <v>280</v>
      </c>
      <c r="D15" s="17" t="n">
        <v>1</v>
      </c>
      <c r="E15" s="159"/>
      <c r="F15" s="159"/>
      <c r="G15" s="159"/>
      <c r="H15" s="159"/>
      <c r="I15" s="159"/>
      <c r="K15" s="157" t="s">
        <v>118</v>
      </c>
      <c r="L15" s="185" t="s">
        <v>149</v>
      </c>
      <c r="M15" s="187" t="s">
        <v>150</v>
      </c>
      <c r="N15" s="17" t="n">
        <v>1</v>
      </c>
      <c r="O15" s="159"/>
      <c r="P15" s="159"/>
      <c r="Q15" s="159"/>
      <c r="R15" s="159"/>
      <c r="S15" s="159"/>
    </row>
    <row r="16" s="152" customFormat="true" ht="23.25" hidden="false" customHeight="false" outlineLevel="0" collapsed="false">
      <c r="A16" s="162"/>
      <c r="B16" s="185"/>
      <c r="C16" s="187" t="s">
        <v>281</v>
      </c>
      <c r="D16" s="17" t="n">
        <v>1</v>
      </c>
      <c r="E16" s="159"/>
      <c r="F16" s="159"/>
      <c r="G16" s="159"/>
      <c r="H16" s="159"/>
      <c r="I16" s="159"/>
      <c r="K16" s="160" t="s">
        <v>152</v>
      </c>
      <c r="L16" s="185"/>
      <c r="M16" s="187" t="s">
        <v>153</v>
      </c>
      <c r="N16" s="17" t="n">
        <v>1</v>
      </c>
      <c r="O16" s="159"/>
      <c r="P16" s="159"/>
      <c r="Q16" s="159"/>
      <c r="R16" s="159"/>
      <c r="S16" s="159"/>
    </row>
    <row r="17" s="152" customFormat="true" ht="15" hidden="false" customHeight="true" outlineLevel="0" collapsed="false">
      <c r="A17" s="153" t="s">
        <v>157</v>
      </c>
      <c r="B17" s="154" t="s">
        <v>158</v>
      </c>
      <c r="C17" s="154"/>
      <c r="D17" s="155" t="n">
        <v>0.4</v>
      </c>
      <c r="E17" s="156" t="n">
        <f aca="false">COUNTA(E18:E29)/12</f>
        <v>0</v>
      </c>
      <c r="F17" s="156" t="n">
        <f aca="false">COUNTA(F18:F29)/12</f>
        <v>0</v>
      </c>
      <c r="G17" s="156" t="n">
        <f aca="false">COUNTA(G18:G29)/12</f>
        <v>0</v>
      </c>
      <c r="H17" s="156" t="n">
        <f aca="false">COUNTA(H18:H29)/12</f>
        <v>0</v>
      </c>
      <c r="I17" s="156" t="n">
        <f aca="false">COUNTA(I18:I29)/12</f>
        <v>0</v>
      </c>
      <c r="K17" s="165" t="s">
        <v>155</v>
      </c>
      <c r="L17" s="184" t="s">
        <v>156</v>
      </c>
      <c r="M17" s="184"/>
      <c r="N17" s="155" t="n">
        <v>0.45</v>
      </c>
      <c r="O17" s="156"/>
      <c r="P17" s="156"/>
      <c r="Q17" s="156"/>
      <c r="R17" s="156"/>
      <c r="S17" s="156"/>
    </row>
    <row r="18" s="152" customFormat="true" ht="15" hidden="false" customHeight="true" outlineLevel="0" collapsed="false">
      <c r="A18" s="157" t="s">
        <v>161</v>
      </c>
      <c r="B18" s="185" t="s">
        <v>282</v>
      </c>
      <c r="C18" s="186" t="s">
        <v>283</v>
      </c>
      <c r="D18" s="17" t="n">
        <v>1</v>
      </c>
      <c r="E18" s="159"/>
      <c r="F18" s="159"/>
      <c r="G18" s="159"/>
      <c r="H18" s="159"/>
      <c r="I18" s="159"/>
      <c r="K18" s="160" t="s">
        <v>118</v>
      </c>
      <c r="L18" s="185" t="s">
        <v>159</v>
      </c>
      <c r="M18" s="185" t="s">
        <v>160</v>
      </c>
      <c r="N18" s="163" t="n">
        <v>1</v>
      </c>
      <c r="O18" s="164"/>
      <c r="P18" s="164"/>
      <c r="Q18" s="164"/>
      <c r="R18" s="164"/>
      <c r="S18" s="164"/>
    </row>
    <row r="19" s="152" customFormat="true" ht="36" hidden="false" customHeight="true" outlineLevel="0" collapsed="false">
      <c r="A19" s="160" t="s">
        <v>165</v>
      </c>
      <c r="B19" s="185"/>
      <c r="C19" s="187" t="s">
        <v>284</v>
      </c>
      <c r="D19" s="17" t="n">
        <v>1</v>
      </c>
      <c r="E19" s="159"/>
      <c r="F19" s="159"/>
      <c r="G19" s="159"/>
      <c r="H19" s="159"/>
      <c r="I19" s="159"/>
      <c r="K19" s="153" t="s">
        <v>164</v>
      </c>
      <c r="L19" s="185"/>
      <c r="M19" s="185"/>
      <c r="N19" s="163"/>
      <c r="O19" s="164"/>
      <c r="P19" s="164"/>
      <c r="Q19" s="164"/>
      <c r="R19" s="164"/>
      <c r="S19" s="164"/>
    </row>
    <row r="20" s="152" customFormat="true" ht="25.9" hidden="false" customHeight="true" outlineLevel="0" collapsed="false">
      <c r="A20" s="162"/>
      <c r="B20" s="185"/>
      <c r="C20" s="187" t="s">
        <v>285</v>
      </c>
      <c r="D20" s="17" t="n">
        <v>1</v>
      </c>
      <c r="E20" s="159"/>
      <c r="F20" s="159"/>
      <c r="G20" s="159"/>
      <c r="H20" s="159"/>
      <c r="I20" s="159"/>
      <c r="K20" s="160" t="s">
        <v>118</v>
      </c>
      <c r="L20" s="185" t="s">
        <v>167</v>
      </c>
      <c r="M20" s="185" t="s">
        <v>168</v>
      </c>
      <c r="N20" s="163" t="n">
        <v>1</v>
      </c>
      <c r="O20" s="164"/>
      <c r="P20" s="164"/>
      <c r="Q20" s="164"/>
      <c r="R20" s="164"/>
      <c r="S20" s="164"/>
    </row>
    <row r="21" s="152" customFormat="true" ht="15" hidden="false" customHeight="true" outlineLevel="0" collapsed="false">
      <c r="A21" s="157" t="s">
        <v>118</v>
      </c>
      <c r="B21" s="185" t="s">
        <v>286</v>
      </c>
      <c r="C21" s="187" t="s">
        <v>287</v>
      </c>
      <c r="D21" s="17" t="n">
        <v>1</v>
      </c>
      <c r="E21" s="159"/>
      <c r="F21" s="159"/>
      <c r="G21" s="159"/>
      <c r="H21" s="159"/>
      <c r="I21" s="159"/>
      <c r="K21" s="153" t="s">
        <v>170</v>
      </c>
      <c r="L21" s="185"/>
      <c r="M21" s="185"/>
      <c r="N21" s="163"/>
      <c r="O21" s="164"/>
      <c r="P21" s="164"/>
      <c r="Q21" s="164"/>
      <c r="R21" s="164"/>
      <c r="S21" s="164"/>
    </row>
    <row r="22" s="152" customFormat="true" ht="15" hidden="false" customHeight="true" outlineLevel="0" collapsed="false">
      <c r="A22" s="160" t="s">
        <v>175</v>
      </c>
      <c r="B22" s="185"/>
      <c r="C22" s="187" t="s">
        <v>288</v>
      </c>
      <c r="D22" s="17" t="n">
        <v>1</v>
      </c>
      <c r="E22" s="159"/>
      <c r="F22" s="159"/>
      <c r="G22" s="159"/>
      <c r="H22" s="159"/>
      <c r="I22" s="159"/>
      <c r="K22" s="160" t="s">
        <v>118</v>
      </c>
      <c r="L22" s="185" t="s">
        <v>173</v>
      </c>
      <c r="M22" s="187" t="s">
        <v>174</v>
      </c>
      <c r="N22" s="17" t="n">
        <v>1</v>
      </c>
      <c r="O22" s="159"/>
      <c r="P22" s="159"/>
      <c r="Q22" s="159"/>
      <c r="R22" s="159"/>
      <c r="S22" s="159"/>
    </row>
    <row r="23" s="152" customFormat="true" ht="23.25" hidden="false" customHeight="false" outlineLevel="0" collapsed="false">
      <c r="A23" s="162"/>
      <c r="B23" s="185"/>
      <c r="C23" s="187" t="s">
        <v>289</v>
      </c>
      <c r="D23" s="17" t="n">
        <v>1</v>
      </c>
      <c r="E23" s="159"/>
      <c r="F23" s="159"/>
      <c r="G23" s="159"/>
      <c r="H23" s="159"/>
      <c r="I23" s="159"/>
      <c r="K23" s="153" t="s">
        <v>177</v>
      </c>
      <c r="L23" s="185"/>
      <c r="M23" s="187" t="s">
        <v>178</v>
      </c>
      <c r="N23" s="17" t="n">
        <v>1</v>
      </c>
      <c r="O23" s="159"/>
      <c r="P23" s="159"/>
      <c r="Q23" s="159"/>
      <c r="R23" s="159"/>
      <c r="S23" s="159"/>
    </row>
    <row r="24" s="152" customFormat="true" ht="15" hidden="false" customHeight="true" outlineLevel="0" collapsed="false">
      <c r="A24" s="157" t="s">
        <v>161</v>
      </c>
      <c r="B24" s="185" t="s">
        <v>290</v>
      </c>
      <c r="C24" s="187" t="s">
        <v>291</v>
      </c>
      <c r="D24" s="17" t="n">
        <v>1</v>
      </c>
      <c r="E24" s="159"/>
      <c r="F24" s="159"/>
      <c r="G24" s="159"/>
      <c r="H24" s="159"/>
      <c r="I24" s="159"/>
      <c r="K24" s="153" t="s">
        <v>157</v>
      </c>
      <c r="L24" s="184" t="s">
        <v>158</v>
      </c>
      <c r="M24" s="184"/>
      <c r="N24" s="155" t="n">
        <v>0.2</v>
      </c>
      <c r="O24" s="156"/>
      <c r="P24" s="156"/>
      <c r="Q24" s="156"/>
      <c r="R24" s="156"/>
      <c r="S24" s="156"/>
    </row>
    <row r="25" s="152" customFormat="true" ht="31.15" hidden="false" customHeight="true" outlineLevel="0" collapsed="false">
      <c r="A25" s="160" t="s">
        <v>187</v>
      </c>
      <c r="B25" s="185"/>
      <c r="C25" s="187" t="s">
        <v>292</v>
      </c>
      <c r="D25" s="17" t="n">
        <v>1</v>
      </c>
      <c r="E25" s="159"/>
      <c r="F25" s="159"/>
      <c r="G25" s="159"/>
      <c r="H25" s="159"/>
      <c r="I25" s="159"/>
      <c r="K25" s="160" t="s">
        <v>118</v>
      </c>
      <c r="L25" s="185" t="s">
        <v>181</v>
      </c>
      <c r="M25" s="187" t="s">
        <v>182</v>
      </c>
      <c r="N25" s="17" t="n">
        <v>1</v>
      </c>
      <c r="O25" s="159"/>
      <c r="P25" s="159"/>
      <c r="Q25" s="159"/>
      <c r="R25" s="159"/>
      <c r="S25" s="159"/>
    </row>
    <row r="26" s="152" customFormat="true" ht="23.25" hidden="false" customHeight="true" outlineLevel="0" collapsed="false">
      <c r="A26" s="157" t="s">
        <v>118</v>
      </c>
      <c r="B26" s="185" t="s">
        <v>293</v>
      </c>
      <c r="C26" s="187" t="s">
        <v>294</v>
      </c>
      <c r="D26" s="17" t="n">
        <v>1</v>
      </c>
      <c r="E26" s="159"/>
      <c r="F26" s="159"/>
      <c r="G26" s="159"/>
      <c r="H26" s="159"/>
      <c r="I26" s="159"/>
      <c r="K26" s="153" t="n">
        <v>8</v>
      </c>
      <c r="L26" s="185"/>
      <c r="M26" s="187" t="s">
        <v>184</v>
      </c>
      <c r="N26" s="17" t="n">
        <v>2</v>
      </c>
      <c r="O26" s="159"/>
      <c r="P26" s="159"/>
      <c r="Q26" s="159"/>
      <c r="R26" s="159"/>
      <c r="S26" s="159"/>
    </row>
    <row r="27" s="152" customFormat="true" ht="15" hidden="false" customHeight="true" outlineLevel="0" collapsed="false">
      <c r="A27" s="160" t="s">
        <v>229</v>
      </c>
      <c r="B27" s="185"/>
      <c r="C27" s="187" t="s">
        <v>295</v>
      </c>
      <c r="D27" s="17" t="n">
        <v>1</v>
      </c>
      <c r="E27" s="159"/>
      <c r="F27" s="159"/>
      <c r="G27" s="159"/>
      <c r="H27" s="159"/>
      <c r="I27" s="159"/>
    </row>
    <row r="28" s="152" customFormat="true" ht="15" hidden="false" customHeight="true" outlineLevel="0" collapsed="false">
      <c r="A28" s="162"/>
      <c r="B28" s="185"/>
      <c r="C28" s="187" t="s">
        <v>296</v>
      </c>
      <c r="D28" s="17" t="n">
        <v>1</v>
      </c>
      <c r="E28" s="159"/>
      <c r="F28" s="159"/>
      <c r="G28" s="159"/>
      <c r="H28" s="159"/>
      <c r="I28" s="159"/>
    </row>
    <row r="29" s="152" customFormat="true" ht="23.25" hidden="false" customHeight="false" outlineLevel="0" collapsed="false">
      <c r="A29" s="162"/>
      <c r="B29" s="185"/>
      <c r="C29" s="187" t="s">
        <v>297</v>
      </c>
      <c r="D29" s="17" t="n">
        <v>1</v>
      </c>
      <c r="E29" s="159"/>
      <c r="F29" s="159"/>
      <c r="G29" s="159"/>
      <c r="H29" s="159"/>
      <c r="I29" s="159"/>
    </row>
    <row r="30" s="152" customFormat="true" ht="16.5" hidden="false" customHeight="true" outlineLevel="0" collapsed="false">
      <c r="A30" s="153" t="s">
        <v>189</v>
      </c>
      <c r="B30" s="154" t="s">
        <v>190</v>
      </c>
      <c r="C30" s="154"/>
      <c r="D30" s="155" t="n">
        <v>0.2</v>
      </c>
      <c r="E30" s="156" t="n">
        <f aca="false">COUNTA(E31:E44)/14</f>
        <v>0</v>
      </c>
      <c r="F30" s="156" t="n">
        <f aca="false">COUNTA(F31:F44)/14</f>
        <v>0</v>
      </c>
      <c r="G30" s="156" t="n">
        <f aca="false">COUNTA(G31:G44)/14</f>
        <v>0</v>
      </c>
      <c r="H30" s="156" t="n">
        <f aca="false">COUNTA(H31:H44)/14</f>
        <v>0</v>
      </c>
      <c r="I30" s="156" t="n">
        <f aca="false">COUNTA(I31:I44)/14</f>
        <v>0</v>
      </c>
    </row>
    <row r="31" s="152" customFormat="true" ht="16.5" hidden="false" customHeight="true" outlineLevel="0" collapsed="false">
      <c r="A31" s="157" t="s">
        <v>118</v>
      </c>
      <c r="B31" s="185" t="s">
        <v>298</v>
      </c>
      <c r="C31" s="186" t="s">
        <v>299</v>
      </c>
      <c r="D31" s="17" t="n">
        <v>1</v>
      </c>
      <c r="E31" s="159"/>
      <c r="F31" s="159"/>
      <c r="G31" s="159"/>
      <c r="H31" s="159"/>
      <c r="I31" s="159"/>
    </row>
    <row r="32" s="152" customFormat="true" ht="15" hidden="false" customHeight="true" outlineLevel="0" collapsed="false">
      <c r="A32" s="160" t="s">
        <v>193</v>
      </c>
      <c r="B32" s="185"/>
      <c r="C32" s="187" t="s">
        <v>300</v>
      </c>
      <c r="D32" s="17" t="n">
        <v>1</v>
      </c>
      <c r="E32" s="159"/>
      <c r="F32" s="159"/>
      <c r="G32" s="159"/>
      <c r="H32" s="159"/>
      <c r="I32" s="159"/>
    </row>
    <row r="33" s="152" customFormat="true" ht="16.5" hidden="false" customHeight="false" outlineLevel="0" collapsed="false">
      <c r="A33" s="162"/>
      <c r="B33" s="185"/>
      <c r="C33" s="187" t="s">
        <v>301</v>
      </c>
      <c r="D33" s="17" t="n">
        <v>1</v>
      </c>
      <c r="E33" s="159"/>
      <c r="F33" s="159"/>
      <c r="G33" s="159"/>
      <c r="H33" s="159"/>
      <c r="I33" s="159"/>
    </row>
    <row r="34" s="152" customFormat="true" ht="16.5" hidden="false" customHeight="true" outlineLevel="0" collapsed="false">
      <c r="A34" s="157" t="s">
        <v>118</v>
      </c>
      <c r="B34" s="185" t="s">
        <v>302</v>
      </c>
      <c r="C34" s="187" t="s">
        <v>303</v>
      </c>
      <c r="D34" s="17" t="n">
        <v>1</v>
      </c>
      <c r="E34" s="159"/>
      <c r="F34" s="159"/>
      <c r="G34" s="159"/>
      <c r="H34" s="159"/>
      <c r="I34" s="159"/>
    </row>
    <row r="35" s="152" customFormat="true" ht="15" hidden="false" customHeight="true" outlineLevel="0" collapsed="false">
      <c r="A35" s="160" t="s">
        <v>199</v>
      </c>
      <c r="B35" s="185"/>
      <c r="C35" s="187" t="s">
        <v>271</v>
      </c>
      <c r="D35" s="17" t="n">
        <v>1</v>
      </c>
      <c r="E35" s="159"/>
      <c r="F35" s="159"/>
      <c r="G35" s="159"/>
      <c r="H35" s="159"/>
      <c r="I35" s="159"/>
    </row>
    <row r="36" s="152" customFormat="true" ht="23.25" hidden="false" customHeight="false" outlineLevel="0" collapsed="false">
      <c r="A36" s="162"/>
      <c r="B36" s="185"/>
      <c r="C36" s="187" t="s">
        <v>304</v>
      </c>
      <c r="D36" s="17" t="n">
        <v>1</v>
      </c>
      <c r="E36" s="159"/>
      <c r="F36" s="159"/>
      <c r="G36" s="159"/>
      <c r="H36" s="159"/>
      <c r="I36" s="159"/>
    </row>
    <row r="37" s="152" customFormat="true" ht="15" hidden="false" customHeight="true" outlineLevel="0" collapsed="false">
      <c r="A37" s="162"/>
      <c r="B37" s="185"/>
      <c r="C37" s="187" t="s">
        <v>305</v>
      </c>
      <c r="D37" s="17" t="n">
        <v>1</v>
      </c>
      <c r="E37" s="159"/>
      <c r="F37" s="159"/>
      <c r="G37" s="159"/>
      <c r="H37" s="159"/>
      <c r="I37" s="159"/>
    </row>
    <row r="38" s="152" customFormat="true" ht="23.25" hidden="false" customHeight="false" outlineLevel="0" collapsed="false">
      <c r="A38" s="162"/>
      <c r="B38" s="185"/>
      <c r="C38" s="187" t="s">
        <v>306</v>
      </c>
      <c r="D38" s="17" t="n">
        <v>1</v>
      </c>
      <c r="E38" s="159"/>
      <c r="F38" s="159"/>
      <c r="G38" s="159"/>
      <c r="H38" s="159"/>
      <c r="I38" s="159"/>
    </row>
    <row r="39" s="152" customFormat="true" ht="25.15" hidden="false" customHeight="true" outlineLevel="0" collapsed="false">
      <c r="A39" s="157" t="s">
        <v>118</v>
      </c>
      <c r="B39" s="185" t="s">
        <v>307</v>
      </c>
      <c r="C39" s="187" t="s">
        <v>308</v>
      </c>
      <c r="D39" s="17" t="n">
        <v>1</v>
      </c>
      <c r="E39" s="159"/>
      <c r="F39" s="159"/>
      <c r="G39" s="159"/>
      <c r="H39" s="159"/>
      <c r="I39" s="159"/>
    </row>
    <row r="40" customFormat="false" ht="23.25" hidden="false" customHeight="false" outlineLevel="0" collapsed="false">
      <c r="A40" s="160" t="s">
        <v>203</v>
      </c>
      <c r="B40" s="185"/>
      <c r="C40" s="187" t="s">
        <v>309</v>
      </c>
      <c r="D40" s="17" t="n">
        <v>1</v>
      </c>
      <c r="E40" s="159"/>
      <c r="F40" s="159"/>
      <c r="G40" s="159"/>
      <c r="H40" s="159"/>
      <c r="I40" s="159"/>
    </row>
    <row r="41" customFormat="false" ht="16.5" hidden="false" customHeight="false" outlineLevel="0" collapsed="false">
      <c r="A41" s="167"/>
      <c r="B41" s="185"/>
      <c r="C41" s="187" t="s">
        <v>310</v>
      </c>
      <c r="D41" s="17" t="n">
        <v>1</v>
      </c>
      <c r="E41" s="159"/>
      <c r="F41" s="159"/>
      <c r="G41" s="159"/>
      <c r="H41" s="159"/>
      <c r="I41" s="159"/>
    </row>
    <row r="42" customFormat="false" ht="41.45" hidden="false" customHeight="true" outlineLevel="0" collapsed="false">
      <c r="A42" s="160" t="s">
        <v>118</v>
      </c>
      <c r="B42" s="185" t="s">
        <v>311</v>
      </c>
      <c r="C42" s="187" t="s">
        <v>312</v>
      </c>
      <c r="D42" s="17" t="n">
        <v>1</v>
      </c>
      <c r="E42" s="159"/>
      <c r="F42" s="159"/>
      <c r="G42" s="159"/>
      <c r="H42" s="159"/>
      <c r="I42" s="159"/>
    </row>
    <row r="43" customFormat="false" ht="16.5" hidden="false" customHeight="false" outlineLevel="0" collapsed="false">
      <c r="A43" s="160" t="s">
        <v>313</v>
      </c>
      <c r="B43" s="185"/>
      <c r="C43" s="187" t="s">
        <v>314</v>
      </c>
      <c r="D43" s="17" t="n">
        <v>1</v>
      </c>
      <c r="E43" s="159"/>
      <c r="F43" s="159"/>
      <c r="G43" s="159"/>
      <c r="H43" s="159"/>
      <c r="I43" s="159"/>
    </row>
    <row r="44" customFormat="false" ht="16.5" hidden="false" customHeight="false" outlineLevel="0" collapsed="false">
      <c r="A44" s="167"/>
      <c r="B44" s="185"/>
      <c r="C44" s="187" t="s">
        <v>315</v>
      </c>
      <c r="D44" s="17" t="n">
        <v>1</v>
      </c>
      <c r="E44" s="159"/>
      <c r="F44" s="159"/>
      <c r="G44" s="159"/>
      <c r="H44" s="159"/>
      <c r="I44" s="159"/>
    </row>
  </sheetData>
  <mergeCells count="53">
    <mergeCell ref="A1:C1"/>
    <mergeCell ref="D1:I2"/>
    <mergeCell ref="A2:C2"/>
    <mergeCell ref="K3:S3"/>
    <mergeCell ref="A4:I4"/>
    <mergeCell ref="K4:S4"/>
    <mergeCell ref="B6:C6"/>
    <mergeCell ref="L6:M6"/>
    <mergeCell ref="B7:B10"/>
    <mergeCell ref="L7:L8"/>
    <mergeCell ref="L9:L10"/>
    <mergeCell ref="M9:M10"/>
    <mergeCell ref="N9:N10"/>
    <mergeCell ref="O9:O10"/>
    <mergeCell ref="P9:P10"/>
    <mergeCell ref="Q9:Q10"/>
    <mergeCell ref="R9:R10"/>
    <mergeCell ref="S9:S10"/>
    <mergeCell ref="B11:B13"/>
    <mergeCell ref="L11:M11"/>
    <mergeCell ref="L12:L14"/>
    <mergeCell ref="B14:B16"/>
    <mergeCell ref="L15:L16"/>
    <mergeCell ref="B17:C17"/>
    <mergeCell ref="L17:M17"/>
    <mergeCell ref="B18:B20"/>
    <mergeCell ref="L18:L19"/>
    <mergeCell ref="M18:M19"/>
    <mergeCell ref="N18:N19"/>
    <mergeCell ref="O18:O19"/>
    <mergeCell ref="P18:P19"/>
    <mergeCell ref="Q18:Q19"/>
    <mergeCell ref="R18:R19"/>
    <mergeCell ref="S18:S19"/>
    <mergeCell ref="L20:L21"/>
    <mergeCell ref="M20:M21"/>
    <mergeCell ref="N20:N21"/>
    <mergeCell ref="O20:O21"/>
    <mergeCell ref="P20:P21"/>
    <mergeCell ref="Q20:Q21"/>
    <mergeCell ref="R20:R21"/>
    <mergeCell ref="S20:S21"/>
    <mergeCell ref="B21:B23"/>
    <mergeCell ref="L22:L23"/>
    <mergeCell ref="B24:B25"/>
    <mergeCell ref="L24:M24"/>
    <mergeCell ref="L25:L26"/>
    <mergeCell ref="B26:B29"/>
    <mergeCell ref="B30:C30"/>
    <mergeCell ref="B31:B33"/>
    <mergeCell ref="B34:B38"/>
    <mergeCell ref="B39:B41"/>
    <mergeCell ref="B42:B44"/>
  </mergeCells>
  <conditionalFormatting sqref="E6:I6">
    <cfRule type="iconSet" priority="2">
      <iconSet iconSet="3TrafficLights2">
        <cfvo type="percent" val="0"/>
        <cfvo type="percent" val="0"/>
        <cfvo type="num" val="0.5"/>
      </iconSet>
    </cfRule>
  </conditionalFormatting>
  <conditionalFormatting sqref="E6:I6">
    <cfRule type="iconSet" priority="3">
      <iconSet iconSet="3TrafficLights2">
        <cfvo type="percent" val="0"/>
        <cfvo type="num" val="0"/>
        <cfvo type="num" val="0.5"/>
      </iconSet>
    </cfRule>
  </conditionalFormatting>
  <conditionalFormatting sqref="E17:I17">
    <cfRule type="iconSet" priority="4">
      <iconSet iconSet="3TrafficLights2">
        <cfvo type="percent" val="0"/>
        <cfvo type="percent" val="0"/>
        <cfvo type="num" val="0.5"/>
      </iconSet>
    </cfRule>
  </conditionalFormatting>
  <conditionalFormatting sqref="E17:I17">
    <cfRule type="iconSet" priority="5">
      <iconSet iconSet="3TrafficLights2">
        <cfvo type="percent" val="0"/>
        <cfvo type="num" val="0"/>
        <cfvo type="num" val="0.5"/>
      </iconSet>
    </cfRule>
  </conditionalFormatting>
  <conditionalFormatting sqref="E30:I30">
    <cfRule type="iconSet" priority="6">
      <iconSet iconSet="3TrafficLights2">
        <cfvo type="percent" val="0"/>
        <cfvo type="percent" val="0"/>
        <cfvo type="num" val="0.5"/>
      </iconSet>
    </cfRule>
  </conditionalFormatting>
  <conditionalFormatting sqref="E30:I30">
    <cfRule type="iconSet" priority="7">
      <iconSet iconSet="3TrafficLights2">
        <cfvo type="percent" val="0"/>
        <cfvo type="num" val="0"/>
        <cfvo type="num" val="0.5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F666D90-BC18-4ADE-A851-E0805CC93C5F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O6:S6</xm:sqref>
        </x14:conditionalFormatting>
        <x14:conditionalFormatting xmlns:xm="http://schemas.microsoft.com/office/excel/2006/main">
          <x14:cfRule type="iconSet" priority="8" id="{C4B3BF66-3296-4FAD-B7D2-6CDDBDDBD0CC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O11:S11</xm:sqref>
        </x14:conditionalFormatting>
        <x14:conditionalFormatting xmlns:xm="http://schemas.microsoft.com/office/excel/2006/main">
          <x14:cfRule type="iconSet" priority="9" id="{90D3C5EA-B591-46EA-B386-66EC88EC838E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O17:S17</xm:sqref>
        </x14:conditionalFormatting>
        <x14:conditionalFormatting xmlns:xm="http://schemas.microsoft.com/office/excel/2006/main">
          <x14:cfRule type="iconSet" priority="10" id="{7B64806E-BD77-46A6-A099-C32400A230E0}">
            <x14:iconSet iconSet="3TrafficLights2" custom="1" reverse="0" showValue="1">
              <x14:cfvo type="percent">
                <xm:f>0</xm:f>
              </x14:cfvo>
              <x14:cfvo type="num">
                <xm:f>0.01</xm:f>
              </x14:cfvo>
              <x14:cfvo type="num">
                <xm:f>1</xm:f>
              </x14:cfvo>
              <x14:cfIcon iconSet="3TrafficLights2" iconId="0"/>
              <x14:cfIcon iconSet="3TrafficLights2" iconId="0"/>
              <x14:cfIcon iconSet="3TrafficLights2" iconId="2"/>
            </x14:iconSet>
          </x14:cfRule>
          <xm:sqref>O24:S24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6"/>
  <sheetViews>
    <sheetView showFormulas="false" showGridLines="true" showRowColHeaders="true" showZeros="true" rightToLeft="false" tabSelected="false" showOutlineSymbols="true" defaultGridColor="true" view="normal" topLeftCell="K15" colorId="64" zoomScale="90" zoomScaleNormal="9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11" width="1.71"/>
    <col collapsed="false" customWidth="true" hidden="false" outlineLevel="0" max="2" min="2" style="11" width="24.42"/>
    <col collapsed="false" customWidth="true" hidden="false" outlineLevel="0" max="3" min="3" style="11" width="18.58"/>
    <col collapsed="false" customWidth="true" hidden="false" outlineLevel="0" max="4" min="4" style="11" width="19.71"/>
    <col collapsed="false" customWidth="true" hidden="false" outlineLevel="0" max="5" min="5" style="11" width="33.42"/>
    <col collapsed="false" customWidth="true" hidden="false" outlineLevel="0" max="6" min="6" style="11" width="16.71"/>
    <col collapsed="false" customWidth="true" hidden="false" outlineLevel="0" max="7" min="7" style="11" width="24.71"/>
    <col collapsed="false" customWidth="true" hidden="false" outlineLevel="0" max="8" min="8" style="11" width="26.71"/>
    <col collapsed="false" customWidth="true" hidden="false" outlineLevel="0" max="1025" min="9" style="11" width="11.57"/>
  </cols>
  <sheetData>
    <row r="1" customFormat="false" ht="7.9" hidden="false" customHeight="true" outlineLevel="0" collapsed="false"/>
    <row r="2" customFormat="false" ht="15.6" hidden="false" customHeight="true" outlineLevel="0" collapsed="false">
      <c r="B2" s="12"/>
      <c r="C2" s="13" t="s">
        <v>13</v>
      </c>
      <c r="D2" s="13"/>
      <c r="E2" s="13"/>
      <c r="F2" s="13" t="s">
        <v>14</v>
      </c>
      <c r="G2" s="13"/>
      <c r="H2" s="13"/>
    </row>
    <row r="3" customFormat="false" ht="21" hidden="false" customHeight="true" outlineLevel="0" collapsed="false">
      <c r="B3" s="12"/>
      <c r="C3" s="14" t="s">
        <v>15</v>
      </c>
      <c r="D3" s="15"/>
      <c r="E3" s="15"/>
      <c r="F3" s="16" t="s">
        <v>16</v>
      </c>
      <c r="G3" s="16"/>
      <c r="H3" s="16"/>
    </row>
    <row r="4" customFormat="false" ht="21" hidden="false" customHeight="true" outlineLevel="0" collapsed="false">
      <c r="B4" s="12"/>
      <c r="C4" s="14" t="s">
        <v>17</v>
      </c>
      <c r="D4" s="15"/>
      <c r="E4" s="15"/>
      <c r="F4" s="16"/>
      <c r="G4" s="16"/>
      <c r="H4" s="16"/>
    </row>
    <row r="5" customFormat="false" ht="25.15" hidden="false" customHeight="true" outlineLevel="0" collapsed="false">
      <c r="B5" s="12"/>
      <c r="C5" s="14" t="s">
        <v>18</v>
      </c>
      <c r="D5" s="17"/>
      <c r="E5" s="17"/>
      <c r="F5" s="16"/>
      <c r="G5" s="16"/>
      <c r="H5" s="16"/>
    </row>
    <row r="6" customFormat="false" ht="15.6" hidden="false" customHeight="true" outlineLevel="0" collapsed="false">
      <c r="B6" s="12"/>
      <c r="C6" s="13" t="s">
        <v>19</v>
      </c>
      <c r="D6" s="13"/>
      <c r="E6" s="13"/>
      <c r="F6" s="13"/>
      <c r="G6" s="13"/>
      <c r="H6" s="13"/>
    </row>
    <row r="7" customFormat="false" ht="62.45" hidden="false" customHeight="true" outlineLevel="0" collapsed="false">
      <c r="B7" s="12"/>
      <c r="C7" s="18" t="s">
        <v>20</v>
      </c>
      <c r="D7" s="19" t="s">
        <v>21</v>
      </c>
      <c r="E7" s="19"/>
      <c r="F7" s="19"/>
      <c r="G7" s="19"/>
      <c r="H7" s="19"/>
    </row>
    <row r="8" customFormat="false" ht="15" hidden="false" customHeight="true" outlineLevel="0" collapsed="false">
      <c r="B8" s="20" t="s">
        <v>22</v>
      </c>
      <c r="C8" s="21" t="s">
        <v>23</v>
      </c>
      <c r="D8" s="22"/>
      <c r="E8" s="22"/>
      <c r="F8" s="22"/>
      <c r="G8" s="22"/>
      <c r="H8" s="23"/>
    </row>
    <row r="9" customFormat="false" ht="132.6" hidden="false" customHeight="true" outlineLevel="0" collapsed="false">
      <c r="B9" s="20"/>
      <c r="C9" s="24" t="s">
        <v>21</v>
      </c>
      <c r="D9" s="24"/>
      <c r="E9" s="24"/>
      <c r="F9" s="24"/>
      <c r="G9" s="24"/>
      <c r="H9" s="24"/>
    </row>
    <row r="10" customFormat="false" ht="19.9" hidden="false" customHeight="true" outlineLevel="0" collapsed="false">
      <c r="B10" s="25"/>
      <c r="C10" s="25"/>
    </row>
    <row r="11" customFormat="false" ht="22.9" hidden="false" customHeight="true" outlineLevel="0" collapsed="false">
      <c r="B11" s="26" t="s">
        <v>24</v>
      </c>
      <c r="C11" s="26"/>
      <c r="D11" s="26"/>
      <c r="E11" s="26"/>
      <c r="F11" s="26"/>
      <c r="G11" s="27" t="s">
        <v>25</v>
      </c>
      <c r="H11" s="28" t="s">
        <v>26</v>
      </c>
    </row>
    <row r="12" customFormat="false" ht="23.45" hidden="false" customHeight="true" outlineLevel="0" collapsed="false">
      <c r="B12" s="26"/>
      <c r="C12" s="26"/>
      <c r="D12" s="26"/>
      <c r="E12" s="26"/>
      <c r="F12" s="26"/>
      <c r="G12" s="29" t="s">
        <v>27</v>
      </c>
      <c r="H12" s="30" t="s">
        <v>28</v>
      </c>
    </row>
    <row r="13" customFormat="false" ht="19.9" hidden="false" customHeight="true" outlineLevel="0" collapsed="false">
      <c r="B13" s="31" t="s">
        <v>29</v>
      </c>
      <c r="C13" s="32" t="s">
        <v>30</v>
      </c>
      <c r="D13" s="32"/>
      <c r="E13" s="32"/>
      <c r="F13" s="30" t="s">
        <v>28</v>
      </c>
      <c r="G13" s="30"/>
      <c r="H13" s="30"/>
    </row>
    <row r="14" customFormat="false" ht="17.45" hidden="false" customHeight="true" outlineLevel="0" collapsed="false">
      <c r="B14" s="31"/>
      <c r="C14" s="33" t="s">
        <v>31</v>
      </c>
      <c r="D14" s="33"/>
      <c r="E14" s="33"/>
      <c r="F14" s="34" t="s">
        <v>28</v>
      </c>
      <c r="G14" s="34"/>
      <c r="H14" s="34"/>
    </row>
    <row r="15" customFormat="false" ht="19.15" hidden="false" customHeight="true" outlineLevel="0" collapsed="false">
      <c r="B15" s="31"/>
      <c r="C15" s="35" t="s">
        <v>28</v>
      </c>
      <c r="D15" s="35"/>
      <c r="E15" s="35"/>
      <c r="F15" s="36" t="s">
        <v>28</v>
      </c>
      <c r="G15" s="36"/>
      <c r="H15" s="36"/>
    </row>
    <row r="16" customFormat="false" ht="19.15" hidden="false" customHeight="true" outlineLevel="0" collapsed="false">
      <c r="B16" s="26" t="s">
        <v>32</v>
      </c>
      <c r="C16" s="37" t="s">
        <v>33</v>
      </c>
      <c r="D16" s="36" t="s">
        <v>34</v>
      </c>
      <c r="E16" s="36"/>
      <c r="F16" s="36"/>
      <c r="G16" s="36"/>
      <c r="H16" s="36"/>
    </row>
    <row r="17" customFormat="false" ht="30" hidden="false" customHeight="true" outlineLevel="0" collapsed="false">
      <c r="B17" s="26"/>
      <c r="C17" s="38" t="s">
        <v>35</v>
      </c>
      <c r="D17" s="39" t="s">
        <v>36</v>
      </c>
      <c r="E17" s="39"/>
      <c r="F17" s="39"/>
      <c r="G17" s="39"/>
      <c r="H17" s="39"/>
    </row>
    <row r="18" customFormat="false" ht="38.45" hidden="false" customHeight="true" outlineLevel="0" collapsed="false">
      <c r="B18" s="26"/>
      <c r="C18" s="38" t="s">
        <v>37</v>
      </c>
      <c r="D18" s="39" t="s">
        <v>38</v>
      </c>
      <c r="E18" s="39"/>
      <c r="F18" s="39"/>
      <c r="G18" s="39"/>
      <c r="H18" s="39"/>
    </row>
    <row r="19" customFormat="false" ht="39.6" hidden="false" customHeight="true" outlineLevel="0" collapsed="false">
      <c r="B19" s="31" t="s">
        <v>39</v>
      </c>
      <c r="C19" s="40" t="s">
        <v>40</v>
      </c>
      <c r="D19" s="40"/>
      <c r="E19" s="40"/>
      <c r="F19" s="40"/>
      <c r="G19" s="40"/>
      <c r="H19" s="40"/>
    </row>
    <row r="20" customFormat="false" ht="114.6" hidden="false" customHeight="true" outlineLevel="0" collapsed="false">
      <c r="B20" s="41" t="s">
        <v>41</v>
      </c>
      <c r="C20" s="42" t="s">
        <v>42</v>
      </c>
      <c r="D20" s="42"/>
      <c r="E20" s="42"/>
      <c r="F20" s="42"/>
      <c r="G20" s="42"/>
      <c r="H20" s="42"/>
    </row>
    <row r="21" customFormat="false" ht="156.6" hidden="false" customHeight="true" outlineLevel="0" collapsed="false">
      <c r="B21" s="41" t="s">
        <v>43</v>
      </c>
      <c r="C21" s="43" t="s">
        <v>44</v>
      </c>
      <c r="D21" s="43"/>
      <c r="E21" s="43"/>
      <c r="F21" s="43"/>
      <c r="G21" s="43"/>
      <c r="H21" s="43"/>
    </row>
    <row r="22" customFormat="false" ht="28.9" hidden="false" customHeight="true" outlineLevel="0" collapsed="false">
      <c r="B22" s="20" t="s">
        <v>45</v>
      </c>
      <c r="C22" s="44" t="s">
        <v>46</v>
      </c>
      <c r="D22" s="45" t="s">
        <v>47</v>
      </c>
      <c r="E22" s="39" t="n">
        <v>0</v>
      </c>
      <c r="F22" s="46" t="s">
        <v>48</v>
      </c>
      <c r="G22" s="39" t="n">
        <v>0</v>
      </c>
      <c r="H22" s="39"/>
    </row>
    <row r="23" customFormat="false" ht="27.6" hidden="false" customHeight="true" outlineLevel="0" collapsed="false">
      <c r="B23" s="20"/>
      <c r="C23" s="47" t="s">
        <v>49</v>
      </c>
      <c r="D23" s="45" t="s">
        <v>47</v>
      </c>
      <c r="E23" s="39" t="n">
        <v>0</v>
      </c>
      <c r="F23" s="46" t="s">
        <v>48</v>
      </c>
      <c r="G23" s="39" t="n">
        <v>0</v>
      </c>
      <c r="H23" s="39"/>
    </row>
    <row r="24" customFormat="false" ht="25.15" hidden="false" customHeight="true" outlineLevel="0" collapsed="false">
      <c r="B24" s="20"/>
      <c r="C24" s="47" t="s">
        <v>50</v>
      </c>
      <c r="D24" s="45" t="s">
        <v>47</v>
      </c>
      <c r="E24" s="39" t="n">
        <v>0</v>
      </c>
      <c r="F24" s="46" t="s">
        <v>48</v>
      </c>
      <c r="G24" s="39" t="n">
        <v>0</v>
      </c>
      <c r="H24" s="39"/>
    </row>
    <row r="25" customFormat="false" ht="27" hidden="false" customHeight="true" outlineLevel="0" collapsed="false">
      <c r="B25" s="20"/>
      <c r="C25" s="47" t="s">
        <v>51</v>
      </c>
      <c r="D25" s="45" t="s">
        <v>47</v>
      </c>
      <c r="E25" s="39" t="n">
        <v>1</v>
      </c>
      <c r="F25" s="46" t="s">
        <v>48</v>
      </c>
      <c r="G25" s="39" t="n">
        <v>4</v>
      </c>
      <c r="H25" s="39"/>
    </row>
    <row r="26" customFormat="false" ht="9" hidden="false" customHeight="true" outlineLevel="0" collapsed="false"/>
  </sheetData>
  <mergeCells count="31">
    <mergeCell ref="B2:B7"/>
    <mergeCell ref="C2:E2"/>
    <mergeCell ref="F2:H2"/>
    <mergeCell ref="D3:E3"/>
    <mergeCell ref="F3:H5"/>
    <mergeCell ref="D4:E4"/>
    <mergeCell ref="D5:E5"/>
    <mergeCell ref="C6:H6"/>
    <mergeCell ref="D7:H7"/>
    <mergeCell ref="B8:B9"/>
    <mergeCell ref="C9:H9"/>
    <mergeCell ref="B11:F12"/>
    <mergeCell ref="B13:B15"/>
    <mergeCell ref="C13:E13"/>
    <mergeCell ref="F13:H13"/>
    <mergeCell ref="C14:E14"/>
    <mergeCell ref="F14:H14"/>
    <mergeCell ref="C15:E15"/>
    <mergeCell ref="F15:H15"/>
    <mergeCell ref="B16:B18"/>
    <mergeCell ref="D16:H16"/>
    <mergeCell ref="D17:H17"/>
    <mergeCell ref="D18:H18"/>
    <mergeCell ref="C19:H19"/>
    <mergeCell ref="C20:H20"/>
    <mergeCell ref="C21:H21"/>
    <mergeCell ref="B22:B25"/>
    <mergeCell ref="G22:H22"/>
    <mergeCell ref="G23:H23"/>
    <mergeCell ref="G24:H24"/>
    <mergeCell ref="G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5.29"/>
    <col collapsed="false" customWidth="true" hidden="false" outlineLevel="0" max="3" min="3" style="48" width="13.29"/>
    <col collapsed="false" customWidth="true" hidden="false" outlineLevel="0" max="4" min="4" style="48" width="19.85"/>
    <col collapsed="false" customWidth="true" hidden="false" outlineLevel="0" max="5" min="5" style="48" width="36.29"/>
    <col collapsed="false" customWidth="true" hidden="true" outlineLevel="0" max="6" min="6" style="48" width="11.29"/>
    <col collapsed="false" customWidth="true" hidden="false" outlineLevel="0" max="7" min="7" style="48" width="50.86"/>
    <col collapsed="false" customWidth="true" hidden="false" outlineLevel="0" max="8" min="8" style="48" width="19.85"/>
    <col collapsed="false" customWidth="true" hidden="false" outlineLevel="0" max="1025" min="9" style="48" width="11.57"/>
  </cols>
  <sheetData>
    <row r="1" customFormat="false" ht="7.9" hidden="false" customHeight="true" outlineLevel="0" collapsed="false"/>
    <row r="2" customFormat="false" ht="24" hidden="false" customHeight="true" outlineLevel="0" collapsed="false">
      <c r="B2" s="49" t="s">
        <v>52</v>
      </c>
      <c r="C2" s="49"/>
      <c r="D2" s="49"/>
      <c r="E2" s="49"/>
      <c r="F2" s="49"/>
      <c r="G2" s="50" t="s">
        <v>53</v>
      </c>
      <c r="H2" s="51" t="str">
        <f aca="false">'Validation page1'!C22</f>
        <v>AC</v>
      </c>
    </row>
    <row r="3" customFormat="false" ht="22.15" hidden="false" customHeight="true" outlineLevel="0" collapsed="false">
      <c r="B3" s="49"/>
      <c r="C3" s="49"/>
      <c r="D3" s="49"/>
      <c r="E3" s="49"/>
      <c r="F3" s="49"/>
      <c r="G3" s="50" t="s">
        <v>54</v>
      </c>
      <c r="H3" s="51" t="n">
        <f aca="false">'Validation page1'!G22</f>
        <v>0</v>
      </c>
    </row>
    <row r="4" customFormat="false" ht="22.9" hidden="false" customHeight="true" outlineLevel="0" collapsed="false">
      <c r="B4" s="49"/>
      <c r="C4" s="49"/>
      <c r="D4" s="49"/>
      <c r="E4" s="49"/>
      <c r="F4" s="49"/>
      <c r="G4" s="50" t="s">
        <v>27</v>
      </c>
      <c r="H4" s="51" t="str">
        <f aca="false">'Validation page1'!H12</f>
        <v>-</v>
      </c>
    </row>
    <row r="5" customFormat="false" ht="25.15" hidden="false" customHeight="true" outlineLevel="0" collapsed="false">
      <c r="B5" s="49"/>
      <c r="C5" s="49"/>
      <c r="D5" s="49"/>
      <c r="E5" s="49"/>
      <c r="F5" s="49"/>
      <c r="G5" s="50" t="s">
        <v>55</v>
      </c>
      <c r="H5" s="52" t="s">
        <v>56</v>
      </c>
    </row>
    <row r="6" customFormat="false" ht="24.6" hidden="false" customHeight="true" outlineLevel="0" collapsed="false">
      <c r="B6" s="53" t="s">
        <v>57</v>
      </c>
      <c r="C6" s="32" t="s">
        <v>28</v>
      </c>
      <c r="D6" s="32"/>
      <c r="E6" s="32"/>
      <c r="F6" s="54" t="s">
        <v>28</v>
      </c>
      <c r="G6" s="54"/>
      <c r="H6" s="54"/>
    </row>
    <row r="7" customFormat="false" ht="27.6" hidden="false" customHeight="true" outlineLevel="0" collapsed="false">
      <c r="B7" s="53"/>
      <c r="C7" s="33" t="s">
        <v>28</v>
      </c>
      <c r="D7" s="33"/>
      <c r="E7" s="33"/>
      <c r="F7" s="55" t="s">
        <v>28</v>
      </c>
      <c r="G7" s="55"/>
      <c r="H7" s="55"/>
    </row>
    <row r="8" customFormat="false" ht="48.6" hidden="false" customHeight="true" outlineLevel="0" collapsed="false">
      <c r="B8" s="56" t="s">
        <v>58</v>
      </c>
      <c r="C8" s="40" t="s">
        <v>59</v>
      </c>
      <c r="D8" s="40"/>
      <c r="E8" s="40"/>
      <c r="F8" s="40"/>
      <c r="G8" s="40"/>
      <c r="H8" s="40"/>
    </row>
    <row r="9" customFormat="false" ht="81.6" hidden="false" customHeight="true" outlineLevel="0" collapsed="false">
      <c r="B9" s="57" t="s">
        <v>60</v>
      </c>
      <c r="C9" s="54" t="s">
        <v>56</v>
      </c>
      <c r="D9" s="54"/>
      <c r="E9" s="54"/>
      <c r="F9" s="54"/>
      <c r="G9" s="54"/>
      <c r="H9" s="54"/>
    </row>
    <row r="10" customFormat="false" ht="96" hidden="false" customHeight="true" outlineLevel="0" collapsed="false">
      <c r="B10" s="57" t="s">
        <v>61</v>
      </c>
      <c r="C10" s="54" t="s">
        <v>56</v>
      </c>
      <c r="D10" s="54"/>
      <c r="E10" s="54"/>
      <c r="F10" s="54"/>
      <c r="G10" s="54"/>
      <c r="H10" s="54"/>
    </row>
    <row r="11" customFormat="false" ht="116.45" hidden="false" customHeight="true" outlineLevel="0" collapsed="false">
      <c r="B11" s="57" t="s">
        <v>62</v>
      </c>
      <c r="C11" s="54" t="s">
        <v>56</v>
      </c>
      <c r="D11" s="54"/>
      <c r="E11" s="54"/>
      <c r="F11" s="54"/>
      <c r="G11" s="54"/>
      <c r="H11" s="54"/>
    </row>
    <row r="12" customFormat="false" ht="60" hidden="false" customHeight="true" outlineLevel="0" collapsed="false">
      <c r="B12" s="58" t="s">
        <v>63</v>
      </c>
      <c r="C12" s="59" t="s">
        <v>64</v>
      </c>
      <c r="D12" s="60" t="s">
        <v>56</v>
      </c>
      <c r="E12" s="60"/>
      <c r="F12" s="60"/>
      <c r="G12" s="60"/>
      <c r="H12" s="60"/>
    </row>
    <row r="13" customFormat="false" ht="38.25" hidden="false" customHeight="true" outlineLevel="0" collapsed="false">
      <c r="B13" s="58"/>
      <c r="C13" s="61" t="s">
        <v>65</v>
      </c>
      <c r="D13" s="62" t="s">
        <v>66</v>
      </c>
      <c r="E13" s="63" t="s">
        <v>56</v>
      </c>
      <c r="F13" s="63"/>
      <c r="G13" s="63"/>
      <c r="H13" s="63"/>
    </row>
    <row r="14" customFormat="false" ht="69" hidden="false" customHeight="true" outlineLevel="0" collapsed="false">
      <c r="B14" s="58"/>
      <c r="C14" s="61"/>
      <c r="D14" s="62" t="s">
        <v>67</v>
      </c>
      <c r="E14" s="63" t="s">
        <v>56</v>
      </c>
      <c r="F14" s="63"/>
      <c r="G14" s="63"/>
      <c r="H14" s="63"/>
    </row>
    <row r="15" customFormat="false" ht="38.25" hidden="false" customHeight="true" outlineLevel="0" collapsed="false">
      <c r="B15" s="58"/>
      <c r="C15" s="61" t="s">
        <v>68</v>
      </c>
      <c r="D15" s="62" t="str">
        <f aca="false">D13</f>
        <v>Partie spécifique étudiée
</v>
      </c>
      <c r="E15" s="63" t="s">
        <v>56</v>
      </c>
      <c r="F15" s="63"/>
      <c r="G15" s="63"/>
      <c r="H15" s="63"/>
    </row>
    <row r="16" customFormat="false" ht="69" hidden="false" customHeight="true" outlineLevel="0" collapsed="false">
      <c r="B16" s="58"/>
      <c r="C16" s="61"/>
      <c r="D16" s="62" t="s">
        <v>67</v>
      </c>
      <c r="E16" s="63" t="s">
        <v>56</v>
      </c>
      <c r="F16" s="63"/>
      <c r="G16" s="63"/>
      <c r="H16" s="63"/>
    </row>
    <row r="17" customFormat="false" ht="38.25" hidden="false" customHeight="true" outlineLevel="0" collapsed="false">
      <c r="B17" s="58"/>
      <c r="C17" s="61" t="s">
        <v>69</v>
      </c>
      <c r="D17" s="62" t="str">
        <f aca="false">D15</f>
        <v>Partie spécifique étudiée
</v>
      </c>
      <c r="E17" s="63" t="s">
        <v>56</v>
      </c>
      <c r="F17" s="63"/>
      <c r="G17" s="63"/>
      <c r="H17" s="63"/>
    </row>
    <row r="18" customFormat="false" ht="69" hidden="false" customHeight="true" outlineLevel="0" collapsed="false">
      <c r="B18" s="58"/>
      <c r="C18" s="61"/>
      <c r="D18" s="62" t="s">
        <v>67</v>
      </c>
      <c r="E18" s="64" t="s">
        <v>56</v>
      </c>
      <c r="F18" s="64"/>
      <c r="G18" s="64"/>
      <c r="H18" s="64"/>
    </row>
    <row r="19" customFormat="false" ht="38.25" hidden="false" customHeight="true" outlineLevel="0" collapsed="false">
      <c r="B19" s="58"/>
      <c r="C19" s="61" t="s">
        <v>70</v>
      </c>
      <c r="D19" s="62" t="str">
        <f aca="false">D17</f>
        <v>Partie spécifique étudiée
</v>
      </c>
      <c r="E19" s="63" t="s">
        <v>56</v>
      </c>
      <c r="F19" s="63"/>
      <c r="G19" s="63"/>
      <c r="H19" s="63"/>
    </row>
    <row r="20" customFormat="false" ht="69" hidden="false" customHeight="true" outlineLevel="0" collapsed="false">
      <c r="B20" s="58"/>
      <c r="C20" s="61" t="s">
        <v>70</v>
      </c>
      <c r="D20" s="62" t="s">
        <v>67</v>
      </c>
      <c r="E20" s="63" t="s">
        <v>56</v>
      </c>
      <c r="F20" s="63"/>
      <c r="G20" s="63"/>
      <c r="H20" s="63"/>
    </row>
    <row r="21" customFormat="false" ht="38.25" hidden="false" customHeight="true" outlineLevel="0" collapsed="false">
      <c r="B21" s="58"/>
      <c r="C21" s="61" t="s">
        <v>71</v>
      </c>
      <c r="D21" s="62" t="s">
        <v>66</v>
      </c>
      <c r="E21" s="63" t="s">
        <v>56</v>
      </c>
      <c r="F21" s="63"/>
      <c r="G21" s="63"/>
      <c r="H21" s="63"/>
    </row>
    <row r="22" customFormat="false" ht="69" hidden="false" customHeight="true" outlineLevel="0" collapsed="false">
      <c r="B22" s="58"/>
      <c r="C22" s="61" t="s">
        <v>71</v>
      </c>
      <c r="D22" s="62" t="s">
        <v>67</v>
      </c>
      <c r="E22" s="63" t="s">
        <v>56</v>
      </c>
      <c r="F22" s="63"/>
      <c r="G22" s="63"/>
      <c r="H22" s="63"/>
    </row>
    <row r="23" customFormat="false" ht="42.6" hidden="false" customHeight="true" outlineLevel="0" collapsed="false">
      <c r="B23" s="58"/>
      <c r="C23" s="65" t="s">
        <v>72</v>
      </c>
      <c r="D23" s="66" t="s">
        <v>56</v>
      </c>
      <c r="E23" s="66"/>
      <c r="F23" s="66"/>
      <c r="G23" s="66"/>
      <c r="H23" s="66"/>
    </row>
  </sheetData>
  <mergeCells count="28">
    <mergeCell ref="B2:F5"/>
    <mergeCell ref="B6:B7"/>
    <mergeCell ref="C6:E6"/>
    <mergeCell ref="F6:H6"/>
    <mergeCell ref="C7:E7"/>
    <mergeCell ref="F7:H7"/>
    <mergeCell ref="C8:H8"/>
    <mergeCell ref="C9:H9"/>
    <mergeCell ref="C10:H10"/>
    <mergeCell ref="C11:H11"/>
    <mergeCell ref="B12:B23"/>
    <mergeCell ref="D12:H12"/>
    <mergeCell ref="C13:C14"/>
    <mergeCell ref="E13:H13"/>
    <mergeCell ref="E14:H14"/>
    <mergeCell ref="C15:C16"/>
    <mergeCell ref="E15:H15"/>
    <mergeCell ref="E16:H16"/>
    <mergeCell ref="C17:C18"/>
    <mergeCell ref="E17:H17"/>
    <mergeCell ref="E18:H18"/>
    <mergeCell ref="C19:C20"/>
    <mergeCell ref="E19:H19"/>
    <mergeCell ref="E20:H20"/>
    <mergeCell ref="C21:C22"/>
    <mergeCell ref="E21:H21"/>
    <mergeCell ref="E22:H22"/>
    <mergeCell ref="D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5.29"/>
    <col collapsed="false" customWidth="true" hidden="false" outlineLevel="0" max="3" min="3" style="48" width="13.29"/>
    <col collapsed="false" customWidth="true" hidden="false" outlineLevel="0" max="4" min="4" style="48" width="19.85"/>
    <col collapsed="false" customWidth="true" hidden="false" outlineLevel="0" max="5" min="5" style="48" width="36.29"/>
    <col collapsed="false" customWidth="true" hidden="true" outlineLevel="0" max="6" min="6" style="48" width="11.29"/>
    <col collapsed="false" customWidth="true" hidden="false" outlineLevel="0" max="7" min="7" style="48" width="50.86"/>
    <col collapsed="false" customWidth="true" hidden="false" outlineLevel="0" max="8" min="8" style="48" width="19.85"/>
    <col collapsed="false" customWidth="true" hidden="false" outlineLevel="0" max="1025" min="9" style="48" width="11.57"/>
  </cols>
  <sheetData>
    <row r="1" customFormat="false" ht="7.9" hidden="false" customHeight="true" outlineLevel="0" collapsed="false"/>
    <row r="2" customFormat="false" ht="24" hidden="false" customHeight="true" outlineLevel="0" collapsed="false">
      <c r="B2" s="49" t="s">
        <v>52</v>
      </c>
      <c r="C2" s="49"/>
      <c r="D2" s="49"/>
      <c r="E2" s="49"/>
      <c r="F2" s="49"/>
      <c r="G2" s="50" t="s">
        <v>53</v>
      </c>
      <c r="H2" s="51" t="str">
        <f aca="false">'Validation page1'!C23</f>
        <v>EE</v>
      </c>
    </row>
    <row r="3" customFormat="false" ht="22.15" hidden="false" customHeight="true" outlineLevel="0" collapsed="false">
      <c r="B3" s="49"/>
      <c r="C3" s="49"/>
      <c r="D3" s="49"/>
      <c r="E3" s="49"/>
      <c r="F3" s="49"/>
      <c r="G3" s="50" t="s">
        <v>54</v>
      </c>
      <c r="H3" s="51" t="n">
        <f aca="false">'Validation page1'!G23</f>
        <v>0</v>
      </c>
    </row>
    <row r="4" customFormat="false" ht="22.9" hidden="false" customHeight="true" outlineLevel="0" collapsed="false">
      <c r="B4" s="49"/>
      <c r="C4" s="49"/>
      <c r="D4" s="49"/>
      <c r="E4" s="49"/>
      <c r="F4" s="49"/>
      <c r="G4" s="50" t="s">
        <v>27</v>
      </c>
      <c r="H4" s="51" t="str">
        <f aca="false">'Validation page1'!H12</f>
        <v>-</v>
      </c>
    </row>
    <row r="5" customFormat="false" ht="25.15" hidden="false" customHeight="true" outlineLevel="0" collapsed="false">
      <c r="B5" s="49"/>
      <c r="C5" s="49"/>
      <c r="D5" s="49"/>
      <c r="E5" s="49"/>
      <c r="F5" s="49"/>
      <c r="G5" s="50" t="s">
        <v>55</v>
      </c>
      <c r="H5" s="52" t="s">
        <v>56</v>
      </c>
    </row>
    <row r="6" customFormat="false" ht="24.6" hidden="false" customHeight="true" outlineLevel="0" collapsed="false">
      <c r="B6" s="53" t="s">
        <v>57</v>
      </c>
      <c r="C6" s="32" t="s">
        <v>28</v>
      </c>
      <c r="D6" s="32"/>
      <c r="E6" s="32"/>
      <c r="F6" s="54" t="s">
        <v>28</v>
      </c>
      <c r="G6" s="54"/>
      <c r="H6" s="54"/>
    </row>
    <row r="7" customFormat="false" ht="27.6" hidden="false" customHeight="true" outlineLevel="0" collapsed="false">
      <c r="B7" s="53"/>
      <c r="C7" s="33" t="s">
        <v>28</v>
      </c>
      <c r="D7" s="33"/>
      <c r="E7" s="33"/>
      <c r="F7" s="55" t="s">
        <v>28</v>
      </c>
      <c r="G7" s="55"/>
      <c r="H7" s="55"/>
    </row>
    <row r="8" customFormat="false" ht="48.6" hidden="false" customHeight="true" outlineLevel="0" collapsed="false">
      <c r="B8" s="56" t="s">
        <v>58</v>
      </c>
      <c r="C8" s="40" t="s">
        <v>56</v>
      </c>
      <c r="D8" s="40"/>
      <c r="E8" s="40"/>
      <c r="F8" s="40"/>
      <c r="G8" s="40"/>
      <c r="H8" s="40"/>
    </row>
    <row r="9" customFormat="false" ht="81.6" hidden="false" customHeight="true" outlineLevel="0" collapsed="false">
      <c r="B9" s="57" t="s">
        <v>60</v>
      </c>
      <c r="C9" s="54" t="s">
        <v>56</v>
      </c>
      <c r="D9" s="54"/>
      <c r="E9" s="54"/>
      <c r="F9" s="54"/>
      <c r="G9" s="54"/>
      <c r="H9" s="54"/>
    </row>
    <row r="10" customFormat="false" ht="96" hidden="false" customHeight="true" outlineLevel="0" collapsed="false">
      <c r="B10" s="57" t="s">
        <v>61</v>
      </c>
      <c r="C10" s="54" t="s">
        <v>56</v>
      </c>
      <c r="D10" s="54"/>
      <c r="E10" s="54"/>
      <c r="F10" s="54"/>
      <c r="G10" s="54"/>
      <c r="H10" s="54"/>
    </row>
    <row r="11" customFormat="false" ht="116.45" hidden="false" customHeight="true" outlineLevel="0" collapsed="false">
      <c r="B11" s="57" t="s">
        <v>62</v>
      </c>
      <c r="C11" s="54" t="s">
        <v>56</v>
      </c>
      <c r="D11" s="54"/>
      <c r="E11" s="54"/>
      <c r="F11" s="54"/>
      <c r="G11" s="54"/>
      <c r="H11" s="54"/>
    </row>
    <row r="12" customFormat="false" ht="60" hidden="false" customHeight="true" outlineLevel="0" collapsed="false">
      <c r="B12" s="67" t="s">
        <v>73</v>
      </c>
      <c r="C12" s="59" t="s">
        <v>64</v>
      </c>
      <c r="D12" s="60" t="s">
        <v>56</v>
      </c>
      <c r="E12" s="60"/>
      <c r="F12" s="60"/>
      <c r="G12" s="60"/>
      <c r="H12" s="60"/>
    </row>
    <row r="13" customFormat="false" ht="38.25" hidden="false" customHeight="true" outlineLevel="0" collapsed="false">
      <c r="B13" s="67"/>
      <c r="C13" s="68" t="s">
        <v>65</v>
      </c>
      <c r="D13" s="69" t="s">
        <v>66</v>
      </c>
      <c r="E13" s="63" t="s">
        <v>56</v>
      </c>
      <c r="F13" s="63"/>
      <c r="G13" s="63"/>
      <c r="H13" s="63"/>
    </row>
    <row r="14" customFormat="false" ht="69" hidden="false" customHeight="true" outlineLevel="0" collapsed="false">
      <c r="B14" s="67"/>
      <c r="C14" s="68"/>
      <c r="D14" s="62" t="s">
        <v>67</v>
      </c>
      <c r="E14" s="63" t="s">
        <v>56</v>
      </c>
      <c r="F14" s="63"/>
      <c r="G14" s="63"/>
      <c r="H14" s="63"/>
    </row>
    <row r="15" customFormat="false" ht="38.25" hidden="false" customHeight="true" outlineLevel="0" collapsed="false">
      <c r="B15" s="67"/>
      <c r="C15" s="68" t="s">
        <v>68</v>
      </c>
      <c r="D15" s="62" t="str">
        <f aca="false">D13</f>
        <v>Partie spécifique étudiée
</v>
      </c>
      <c r="E15" s="63" t="s">
        <v>56</v>
      </c>
      <c r="F15" s="63"/>
      <c r="G15" s="63"/>
      <c r="H15" s="63"/>
    </row>
    <row r="16" customFormat="false" ht="69" hidden="false" customHeight="true" outlineLevel="0" collapsed="false">
      <c r="B16" s="67"/>
      <c r="C16" s="68"/>
      <c r="D16" s="62" t="s">
        <v>67</v>
      </c>
      <c r="E16" s="63" t="s">
        <v>56</v>
      </c>
      <c r="F16" s="63"/>
      <c r="G16" s="63"/>
      <c r="H16" s="63"/>
    </row>
    <row r="17" customFormat="false" ht="38.25" hidden="false" customHeight="true" outlineLevel="0" collapsed="false">
      <c r="B17" s="67"/>
      <c r="C17" s="68" t="s">
        <v>69</v>
      </c>
      <c r="D17" s="62" t="str">
        <f aca="false">D15</f>
        <v>Partie spécifique étudiée
</v>
      </c>
      <c r="E17" s="63" t="s">
        <v>56</v>
      </c>
      <c r="F17" s="63"/>
      <c r="G17" s="63"/>
      <c r="H17" s="63"/>
    </row>
    <row r="18" customFormat="false" ht="69" hidden="false" customHeight="true" outlineLevel="0" collapsed="false">
      <c r="B18" s="67"/>
      <c r="C18" s="68"/>
      <c r="D18" s="62" t="s">
        <v>67</v>
      </c>
      <c r="E18" s="64" t="s">
        <v>56</v>
      </c>
      <c r="F18" s="64"/>
      <c r="G18" s="64"/>
      <c r="H18" s="64"/>
    </row>
    <row r="19" customFormat="false" ht="38.25" hidden="false" customHeight="true" outlineLevel="0" collapsed="false">
      <c r="B19" s="67"/>
      <c r="C19" s="68" t="s">
        <v>70</v>
      </c>
      <c r="D19" s="62" t="str">
        <f aca="false">D17</f>
        <v>Partie spécifique étudiée
</v>
      </c>
      <c r="E19" s="63" t="s">
        <v>56</v>
      </c>
      <c r="F19" s="63"/>
      <c r="G19" s="63"/>
      <c r="H19" s="63"/>
    </row>
    <row r="20" customFormat="false" ht="69" hidden="false" customHeight="true" outlineLevel="0" collapsed="false">
      <c r="B20" s="67"/>
      <c r="C20" s="68" t="s">
        <v>70</v>
      </c>
      <c r="D20" s="62" t="s">
        <v>67</v>
      </c>
      <c r="E20" s="63" t="s">
        <v>56</v>
      </c>
      <c r="F20" s="63"/>
      <c r="G20" s="63"/>
      <c r="H20" s="63"/>
    </row>
    <row r="21" customFormat="false" ht="38.25" hidden="false" customHeight="true" outlineLevel="0" collapsed="false">
      <c r="B21" s="67"/>
      <c r="C21" s="68" t="s">
        <v>71</v>
      </c>
      <c r="D21" s="62" t="s">
        <v>66</v>
      </c>
      <c r="E21" s="63" t="s">
        <v>56</v>
      </c>
      <c r="F21" s="63"/>
      <c r="G21" s="63"/>
      <c r="H21" s="63"/>
    </row>
    <row r="22" customFormat="false" ht="69" hidden="false" customHeight="true" outlineLevel="0" collapsed="false">
      <c r="B22" s="67"/>
      <c r="C22" s="68" t="s">
        <v>71</v>
      </c>
      <c r="D22" s="62" t="s">
        <v>67</v>
      </c>
      <c r="E22" s="63" t="s">
        <v>56</v>
      </c>
      <c r="F22" s="63"/>
      <c r="G22" s="63"/>
      <c r="H22" s="63"/>
    </row>
    <row r="23" customFormat="false" ht="42.6" hidden="false" customHeight="true" outlineLevel="0" collapsed="false">
      <c r="B23" s="67"/>
      <c r="C23" s="65" t="s">
        <v>72</v>
      </c>
      <c r="D23" s="66" t="s">
        <v>56</v>
      </c>
      <c r="E23" s="66"/>
      <c r="F23" s="66"/>
      <c r="G23" s="66"/>
      <c r="H23" s="66"/>
    </row>
  </sheetData>
  <mergeCells count="28">
    <mergeCell ref="B2:F5"/>
    <mergeCell ref="B6:B7"/>
    <mergeCell ref="C6:E6"/>
    <mergeCell ref="F6:H6"/>
    <mergeCell ref="C7:E7"/>
    <mergeCell ref="F7:H7"/>
    <mergeCell ref="C8:H8"/>
    <mergeCell ref="C9:H9"/>
    <mergeCell ref="C10:H10"/>
    <mergeCell ref="C11:H11"/>
    <mergeCell ref="B12:B23"/>
    <mergeCell ref="D12:H12"/>
    <mergeCell ref="C13:C14"/>
    <mergeCell ref="E13:H13"/>
    <mergeCell ref="E14:H14"/>
    <mergeCell ref="C15:C16"/>
    <mergeCell ref="E15:H15"/>
    <mergeCell ref="E16:H16"/>
    <mergeCell ref="C17:C18"/>
    <mergeCell ref="E17:H17"/>
    <mergeCell ref="E18:H18"/>
    <mergeCell ref="C19:C20"/>
    <mergeCell ref="E19:H19"/>
    <mergeCell ref="E20:H20"/>
    <mergeCell ref="C21:C22"/>
    <mergeCell ref="E21:H21"/>
    <mergeCell ref="E22:H22"/>
    <mergeCell ref="D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3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5.29"/>
    <col collapsed="false" customWidth="true" hidden="false" outlineLevel="0" max="3" min="3" style="48" width="13.29"/>
    <col collapsed="false" customWidth="true" hidden="false" outlineLevel="0" max="4" min="4" style="48" width="19.85"/>
    <col collapsed="false" customWidth="true" hidden="false" outlineLevel="0" max="5" min="5" style="48" width="36.29"/>
    <col collapsed="false" customWidth="true" hidden="true" outlineLevel="0" max="6" min="6" style="48" width="11.29"/>
    <col collapsed="false" customWidth="true" hidden="false" outlineLevel="0" max="7" min="7" style="48" width="50.86"/>
    <col collapsed="false" customWidth="true" hidden="false" outlineLevel="0" max="8" min="8" style="48" width="19.85"/>
    <col collapsed="false" customWidth="true" hidden="false" outlineLevel="0" max="1025" min="9" style="48" width="11.57"/>
  </cols>
  <sheetData>
    <row r="1" customFormat="false" ht="7.9" hidden="false" customHeight="true" outlineLevel="0" collapsed="false"/>
    <row r="2" customFormat="false" ht="24" hidden="false" customHeight="true" outlineLevel="0" collapsed="false">
      <c r="B2" s="49" t="s">
        <v>52</v>
      </c>
      <c r="C2" s="49"/>
      <c r="D2" s="49"/>
      <c r="E2" s="49"/>
      <c r="F2" s="49"/>
      <c r="G2" s="50" t="s">
        <v>53</v>
      </c>
      <c r="H2" s="51" t="str">
        <f aca="false">'Validation page1'!C24</f>
        <v>ITEC</v>
      </c>
    </row>
    <row r="3" customFormat="false" ht="22.15" hidden="false" customHeight="true" outlineLevel="0" collapsed="false">
      <c r="B3" s="49"/>
      <c r="C3" s="49"/>
      <c r="D3" s="49"/>
      <c r="E3" s="49"/>
      <c r="F3" s="49"/>
      <c r="G3" s="50" t="s">
        <v>54</v>
      </c>
      <c r="H3" s="51" t="n">
        <f aca="false">'Validation page1'!G24</f>
        <v>0</v>
      </c>
    </row>
    <row r="4" customFormat="false" ht="22.9" hidden="false" customHeight="true" outlineLevel="0" collapsed="false">
      <c r="B4" s="49"/>
      <c r="C4" s="49"/>
      <c r="D4" s="49"/>
      <c r="E4" s="49"/>
      <c r="F4" s="49"/>
      <c r="G4" s="50" t="s">
        <v>27</v>
      </c>
      <c r="H4" s="51" t="str">
        <f aca="false">'Validation page1'!H12</f>
        <v>-</v>
      </c>
    </row>
    <row r="5" customFormat="false" ht="22.9" hidden="false" customHeight="true" outlineLevel="0" collapsed="false">
      <c r="B5" s="49"/>
      <c r="C5" s="49"/>
      <c r="D5" s="49"/>
      <c r="E5" s="49"/>
      <c r="F5" s="49"/>
      <c r="G5" s="50" t="s">
        <v>55</v>
      </c>
      <c r="H5" s="70" t="s">
        <v>56</v>
      </c>
    </row>
    <row r="6" customFormat="false" ht="24.6" hidden="false" customHeight="true" outlineLevel="0" collapsed="false">
      <c r="B6" s="53" t="s">
        <v>57</v>
      </c>
      <c r="C6" s="32" t="s">
        <v>28</v>
      </c>
      <c r="D6" s="32"/>
      <c r="E6" s="32"/>
      <c r="F6" s="54" t="s">
        <v>28</v>
      </c>
      <c r="G6" s="54"/>
      <c r="H6" s="54"/>
    </row>
    <row r="7" customFormat="false" ht="24.6" hidden="false" customHeight="true" outlineLevel="0" collapsed="false">
      <c r="B7" s="53"/>
      <c r="C7" s="33" t="s">
        <v>28</v>
      </c>
      <c r="D7" s="33"/>
      <c r="E7" s="33"/>
      <c r="F7" s="55" t="s">
        <v>28</v>
      </c>
      <c r="G7" s="55"/>
      <c r="H7" s="55"/>
    </row>
    <row r="8" customFormat="false" ht="59.45" hidden="false" customHeight="true" outlineLevel="0" collapsed="false">
      <c r="B8" s="56" t="s">
        <v>58</v>
      </c>
      <c r="C8" s="40" t="s">
        <v>56</v>
      </c>
      <c r="D8" s="40"/>
      <c r="E8" s="40"/>
      <c r="F8" s="40"/>
      <c r="G8" s="40"/>
      <c r="H8" s="40"/>
    </row>
    <row r="9" customFormat="false" ht="55.15" hidden="false" customHeight="true" outlineLevel="0" collapsed="false">
      <c r="B9" s="57" t="s">
        <v>60</v>
      </c>
      <c r="C9" s="54" t="s">
        <v>56</v>
      </c>
      <c r="D9" s="54"/>
      <c r="E9" s="54"/>
      <c r="F9" s="54"/>
      <c r="G9" s="54"/>
      <c r="H9" s="54"/>
    </row>
    <row r="10" customFormat="false" ht="70.9" hidden="false" customHeight="true" outlineLevel="0" collapsed="false">
      <c r="B10" s="57" t="s">
        <v>61</v>
      </c>
      <c r="C10" s="54" t="s">
        <v>56</v>
      </c>
      <c r="D10" s="54"/>
      <c r="E10" s="54"/>
      <c r="F10" s="54"/>
      <c r="G10" s="54"/>
      <c r="H10" s="54"/>
    </row>
    <row r="11" customFormat="false" ht="132.6" hidden="false" customHeight="true" outlineLevel="0" collapsed="false">
      <c r="B11" s="57" t="s">
        <v>62</v>
      </c>
      <c r="C11" s="54" t="s">
        <v>56</v>
      </c>
      <c r="D11" s="54"/>
      <c r="E11" s="54"/>
      <c r="F11" s="54"/>
      <c r="G11" s="54"/>
      <c r="H11" s="54"/>
    </row>
    <row r="12" customFormat="false" ht="67.9" hidden="false" customHeight="true" outlineLevel="0" collapsed="false">
      <c r="B12" s="67" t="s">
        <v>73</v>
      </c>
      <c r="C12" s="59" t="s">
        <v>64</v>
      </c>
      <c r="D12" s="60" t="s">
        <v>56</v>
      </c>
      <c r="E12" s="60"/>
      <c r="F12" s="60"/>
      <c r="G12" s="60"/>
      <c r="H12" s="60"/>
    </row>
    <row r="13" customFormat="false" ht="38.25" hidden="false" customHeight="true" outlineLevel="0" collapsed="false">
      <c r="B13" s="67"/>
      <c r="C13" s="68" t="s">
        <v>65</v>
      </c>
      <c r="D13" s="62" t="s">
        <v>66</v>
      </c>
      <c r="E13" s="63" t="s">
        <v>56</v>
      </c>
      <c r="F13" s="63"/>
      <c r="G13" s="63"/>
      <c r="H13" s="63"/>
    </row>
    <row r="14" customFormat="false" ht="63.75" hidden="false" customHeight="true" outlineLevel="0" collapsed="false">
      <c r="B14" s="67"/>
      <c r="C14" s="68"/>
      <c r="D14" s="62" t="s">
        <v>67</v>
      </c>
      <c r="E14" s="63" t="s">
        <v>56</v>
      </c>
      <c r="F14" s="63"/>
      <c r="G14" s="63"/>
      <c r="H14" s="63"/>
    </row>
    <row r="15" customFormat="false" ht="38.25" hidden="false" customHeight="true" outlineLevel="0" collapsed="false">
      <c r="B15" s="67"/>
      <c r="C15" s="68" t="s">
        <v>68</v>
      </c>
      <c r="D15" s="62" t="str">
        <f aca="false">D13</f>
        <v>Partie spécifique étudiée
</v>
      </c>
      <c r="E15" s="63" t="s">
        <v>56</v>
      </c>
      <c r="F15" s="63"/>
      <c r="G15" s="63"/>
      <c r="H15" s="63"/>
    </row>
    <row r="16" customFormat="false" ht="63.75" hidden="false" customHeight="true" outlineLevel="0" collapsed="false">
      <c r="B16" s="67"/>
      <c r="C16" s="68"/>
      <c r="D16" s="62" t="s">
        <v>67</v>
      </c>
      <c r="E16" s="63" t="s">
        <v>56</v>
      </c>
      <c r="F16" s="63"/>
      <c r="G16" s="63"/>
      <c r="H16" s="63"/>
    </row>
    <row r="17" customFormat="false" ht="38.25" hidden="false" customHeight="true" outlineLevel="0" collapsed="false">
      <c r="B17" s="67"/>
      <c r="C17" s="68" t="s">
        <v>69</v>
      </c>
      <c r="D17" s="62" t="str">
        <f aca="false">D15</f>
        <v>Partie spécifique étudiée
</v>
      </c>
      <c r="E17" s="63" t="s">
        <v>56</v>
      </c>
      <c r="F17" s="63"/>
      <c r="G17" s="63"/>
      <c r="H17" s="63"/>
    </row>
    <row r="18" customFormat="false" ht="63.75" hidden="false" customHeight="false" outlineLevel="0" collapsed="false">
      <c r="B18" s="67"/>
      <c r="C18" s="68"/>
      <c r="D18" s="62" t="s">
        <v>67</v>
      </c>
      <c r="E18" s="64" t="s">
        <v>56</v>
      </c>
      <c r="F18" s="64"/>
      <c r="G18" s="64"/>
      <c r="H18" s="64"/>
    </row>
    <row r="19" customFormat="false" ht="38.25" hidden="false" customHeight="true" outlineLevel="0" collapsed="false">
      <c r="B19" s="67"/>
      <c r="C19" s="68" t="s">
        <v>70</v>
      </c>
      <c r="D19" s="62" t="str">
        <f aca="false">D17</f>
        <v>Partie spécifique étudiée
</v>
      </c>
      <c r="E19" s="63" t="s">
        <v>56</v>
      </c>
      <c r="F19" s="63"/>
      <c r="G19" s="63"/>
      <c r="H19" s="63"/>
    </row>
    <row r="20" customFormat="false" ht="63.75" hidden="false" customHeight="true" outlineLevel="0" collapsed="false">
      <c r="B20" s="67"/>
      <c r="C20" s="68" t="s">
        <v>70</v>
      </c>
      <c r="D20" s="62" t="s">
        <v>67</v>
      </c>
      <c r="E20" s="63" t="s">
        <v>56</v>
      </c>
      <c r="F20" s="63"/>
      <c r="G20" s="63"/>
      <c r="H20" s="63"/>
    </row>
    <row r="21" customFormat="false" ht="38.25" hidden="false" customHeight="true" outlineLevel="0" collapsed="false">
      <c r="B21" s="67"/>
      <c r="C21" s="68" t="s">
        <v>71</v>
      </c>
      <c r="D21" s="62" t="s">
        <v>66</v>
      </c>
      <c r="E21" s="63" t="s">
        <v>56</v>
      </c>
      <c r="F21" s="63"/>
      <c r="G21" s="63"/>
      <c r="H21" s="63"/>
    </row>
    <row r="22" customFormat="false" ht="63.75" hidden="false" customHeight="true" outlineLevel="0" collapsed="false">
      <c r="B22" s="67"/>
      <c r="C22" s="68" t="s">
        <v>71</v>
      </c>
      <c r="D22" s="62" t="s">
        <v>67</v>
      </c>
      <c r="E22" s="63" t="s">
        <v>56</v>
      </c>
      <c r="F22" s="63"/>
      <c r="G22" s="63"/>
      <c r="H22" s="63"/>
    </row>
    <row r="23" customFormat="false" ht="36.6" hidden="false" customHeight="true" outlineLevel="0" collapsed="false">
      <c r="B23" s="67"/>
      <c r="C23" s="65" t="s">
        <v>72</v>
      </c>
      <c r="D23" s="66" t="s">
        <v>56</v>
      </c>
      <c r="E23" s="66"/>
      <c r="F23" s="66"/>
      <c r="G23" s="66"/>
      <c r="H23" s="66"/>
    </row>
  </sheetData>
  <mergeCells count="28">
    <mergeCell ref="B2:F5"/>
    <mergeCell ref="B6:B7"/>
    <mergeCell ref="C6:E6"/>
    <mergeCell ref="F6:H6"/>
    <mergeCell ref="C7:E7"/>
    <mergeCell ref="F7:H7"/>
    <mergeCell ref="C8:H8"/>
    <mergeCell ref="C9:H9"/>
    <mergeCell ref="C10:H10"/>
    <mergeCell ref="C11:H11"/>
    <mergeCell ref="B12:B23"/>
    <mergeCell ref="D12:H12"/>
    <mergeCell ref="C13:C14"/>
    <mergeCell ref="E13:H13"/>
    <mergeCell ref="E14:H14"/>
    <mergeCell ref="C15:C16"/>
    <mergeCell ref="E15:H15"/>
    <mergeCell ref="E16:H16"/>
    <mergeCell ref="C17:C18"/>
    <mergeCell ref="E17:H17"/>
    <mergeCell ref="E18:H18"/>
    <mergeCell ref="C19:C20"/>
    <mergeCell ref="E19:H19"/>
    <mergeCell ref="E20:H20"/>
    <mergeCell ref="C21:C22"/>
    <mergeCell ref="E21:H21"/>
    <mergeCell ref="E22:H22"/>
    <mergeCell ref="D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3"/>
  <sheetViews>
    <sheetView showFormulas="false" showGridLines="fals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5.29"/>
    <col collapsed="false" customWidth="true" hidden="false" outlineLevel="0" max="3" min="3" style="48" width="13.29"/>
    <col collapsed="false" customWidth="true" hidden="false" outlineLevel="0" max="4" min="4" style="48" width="19.85"/>
    <col collapsed="false" customWidth="true" hidden="false" outlineLevel="0" max="5" min="5" style="48" width="36.29"/>
    <col collapsed="false" customWidth="true" hidden="true" outlineLevel="0" max="6" min="6" style="48" width="11.29"/>
    <col collapsed="false" customWidth="true" hidden="false" outlineLevel="0" max="7" min="7" style="48" width="50.86"/>
    <col collapsed="false" customWidth="true" hidden="false" outlineLevel="0" max="8" min="8" style="48" width="19.85"/>
    <col collapsed="false" customWidth="true" hidden="false" outlineLevel="0" max="1025" min="9" style="48" width="11.57"/>
  </cols>
  <sheetData>
    <row r="1" customFormat="false" ht="7.9" hidden="false" customHeight="true" outlineLevel="0" collapsed="false"/>
    <row r="2" customFormat="false" ht="24" hidden="false" customHeight="true" outlineLevel="0" collapsed="false">
      <c r="B2" s="49" t="s">
        <v>52</v>
      </c>
      <c r="C2" s="49"/>
      <c r="D2" s="49"/>
      <c r="E2" s="49"/>
      <c r="F2" s="49"/>
      <c r="G2" s="50" t="s">
        <v>53</v>
      </c>
      <c r="H2" s="51" t="str">
        <f aca="false">'Validation page1'!C25</f>
        <v>SIN</v>
      </c>
    </row>
    <row r="3" customFormat="false" ht="22.15" hidden="false" customHeight="true" outlineLevel="0" collapsed="false">
      <c r="B3" s="49"/>
      <c r="C3" s="49"/>
      <c r="D3" s="49"/>
      <c r="E3" s="49"/>
      <c r="F3" s="49"/>
      <c r="G3" s="50" t="s">
        <v>54</v>
      </c>
      <c r="H3" s="51" t="n">
        <f aca="false">'Validation page1'!G25</f>
        <v>4</v>
      </c>
    </row>
    <row r="4" customFormat="false" ht="22.9" hidden="false" customHeight="true" outlineLevel="0" collapsed="false">
      <c r="B4" s="49"/>
      <c r="C4" s="49"/>
      <c r="D4" s="49"/>
      <c r="E4" s="49"/>
      <c r="F4" s="49"/>
      <c r="G4" s="50" t="s">
        <v>27</v>
      </c>
      <c r="H4" s="51" t="str">
        <f aca="false">'Validation page1'!H12</f>
        <v>-</v>
      </c>
    </row>
    <row r="5" customFormat="false" ht="25.15" hidden="false" customHeight="true" outlineLevel="0" collapsed="false">
      <c r="B5" s="49"/>
      <c r="C5" s="49"/>
      <c r="D5" s="49"/>
      <c r="E5" s="49"/>
      <c r="F5" s="49"/>
      <c r="G5" s="50" t="s">
        <v>74</v>
      </c>
      <c r="H5" s="70" t="s">
        <v>56</v>
      </c>
    </row>
    <row r="6" customFormat="false" ht="24.6" hidden="false" customHeight="true" outlineLevel="0" collapsed="false">
      <c r="B6" s="53" t="s">
        <v>57</v>
      </c>
      <c r="C6" s="32" t="s">
        <v>31</v>
      </c>
      <c r="D6" s="32"/>
      <c r="E6" s="32"/>
      <c r="F6" s="54" t="s">
        <v>28</v>
      </c>
      <c r="G6" s="54"/>
      <c r="H6" s="54"/>
    </row>
    <row r="7" customFormat="false" ht="27.6" hidden="false" customHeight="true" outlineLevel="0" collapsed="false">
      <c r="B7" s="53"/>
      <c r="C7" s="33" t="s">
        <v>30</v>
      </c>
      <c r="D7" s="33"/>
      <c r="E7" s="33"/>
      <c r="F7" s="55" t="s">
        <v>28</v>
      </c>
      <c r="G7" s="55"/>
      <c r="H7" s="55"/>
    </row>
    <row r="8" customFormat="false" ht="48.6" hidden="false" customHeight="true" outlineLevel="0" collapsed="false">
      <c r="B8" s="56" t="s">
        <v>58</v>
      </c>
      <c r="C8" s="40" t="s">
        <v>34</v>
      </c>
      <c r="D8" s="40"/>
      <c r="E8" s="40"/>
      <c r="F8" s="40"/>
      <c r="G8" s="40"/>
      <c r="H8" s="40"/>
    </row>
    <row r="9" customFormat="false" ht="81.6" hidden="false" customHeight="true" outlineLevel="0" collapsed="false">
      <c r="B9" s="57" t="s">
        <v>60</v>
      </c>
      <c r="C9" s="71" t="s">
        <v>42</v>
      </c>
      <c r="D9" s="71"/>
      <c r="E9" s="71"/>
      <c r="F9" s="71"/>
      <c r="G9" s="71"/>
      <c r="H9" s="71"/>
    </row>
    <row r="10" customFormat="false" ht="96" hidden="false" customHeight="true" outlineLevel="0" collapsed="false">
      <c r="B10" s="57" t="s">
        <v>61</v>
      </c>
      <c r="C10" s="54" t="s">
        <v>75</v>
      </c>
      <c r="D10" s="54"/>
      <c r="E10" s="54"/>
      <c r="F10" s="54"/>
      <c r="G10" s="54"/>
      <c r="H10" s="54"/>
    </row>
    <row r="11" customFormat="false" ht="116.45" hidden="false" customHeight="true" outlineLevel="0" collapsed="false">
      <c r="B11" s="57" t="s">
        <v>62</v>
      </c>
      <c r="C11" s="72" t="s">
        <v>44</v>
      </c>
      <c r="D11" s="72"/>
      <c r="E11" s="72"/>
      <c r="F11" s="72"/>
      <c r="G11" s="72"/>
      <c r="H11" s="72"/>
    </row>
    <row r="12" customFormat="false" ht="60" hidden="false" customHeight="true" outlineLevel="0" collapsed="false">
      <c r="B12" s="58" t="s">
        <v>76</v>
      </c>
      <c r="C12" s="59" t="s">
        <v>64</v>
      </c>
      <c r="D12" s="60" t="n">
        <v>4</v>
      </c>
      <c r="E12" s="60"/>
      <c r="F12" s="60"/>
      <c r="G12" s="60"/>
      <c r="H12" s="60"/>
    </row>
    <row r="13" customFormat="false" ht="38.25" hidden="false" customHeight="true" outlineLevel="0" collapsed="false">
      <c r="B13" s="58"/>
      <c r="C13" s="68" t="s">
        <v>65</v>
      </c>
      <c r="D13" s="62" t="s">
        <v>66</v>
      </c>
      <c r="E13" s="63" t="s">
        <v>56</v>
      </c>
      <c r="F13" s="63"/>
      <c r="G13" s="63"/>
      <c r="H13" s="63"/>
    </row>
    <row r="14" customFormat="false" ht="69" hidden="false" customHeight="true" outlineLevel="0" collapsed="false">
      <c r="B14" s="58"/>
      <c r="C14" s="68"/>
      <c r="D14" s="62" t="s">
        <v>67</v>
      </c>
      <c r="E14" s="63" t="s">
        <v>56</v>
      </c>
      <c r="F14" s="63"/>
      <c r="G14" s="63"/>
      <c r="H14" s="63"/>
    </row>
    <row r="15" customFormat="false" ht="39.6" hidden="false" customHeight="true" outlineLevel="0" collapsed="false">
      <c r="B15" s="58"/>
      <c r="C15" s="68" t="s">
        <v>68</v>
      </c>
      <c r="D15" s="62" t="str">
        <f aca="false">D13</f>
        <v>Partie spécifique étudiée
</v>
      </c>
      <c r="E15" s="63" t="s">
        <v>56</v>
      </c>
      <c r="F15" s="63"/>
      <c r="G15" s="63"/>
      <c r="H15" s="63"/>
    </row>
    <row r="16" customFormat="false" ht="69" hidden="false" customHeight="true" outlineLevel="0" collapsed="false">
      <c r="B16" s="58"/>
      <c r="C16" s="68"/>
      <c r="D16" s="62" t="s">
        <v>67</v>
      </c>
      <c r="E16" s="63" t="s">
        <v>56</v>
      </c>
      <c r="F16" s="63"/>
      <c r="G16" s="63"/>
      <c r="H16" s="63"/>
    </row>
    <row r="17" customFormat="false" ht="38.25" hidden="false" customHeight="true" outlineLevel="0" collapsed="false">
      <c r="B17" s="58"/>
      <c r="C17" s="68" t="s">
        <v>69</v>
      </c>
      <c r="D17" s="62" t="str">
        <f aca="false">D15</f>
        <v>Partie spécifique étudiée
</v>
      </c>
      <c r="E17" s="63" t="s">
        <v>56</v>
      </c>
      <c r="F17" s="63"/>
      <c r="G17" s="63"/>
      <c r="H17" s="63"/>
    </row>
    <row r="18" customFormat="false" ht="69" hidden="false" customHeight="true" outlineLevel="0" collapsed="false">
      <c r="B18" s="58"/>
      <c r="C18" s="68"/>
      <c r="D18" s="62" t="s">
        <v>67</v>
      </c>
      <c r="E18" s="64" t="s">
        <v>56</v>
      </c>
      <c r="F18" s="64"/>
      <c r="G18" s="64"/>
      <c r="H18" s="64"/>
    </row>
    <row r="19" customFormat="false" ht="38.25" hidden="false" customHeight="true" outlineLevel="0" collapsed="false">
      <c r="B19" s="58"/>
      <c r="C19" s="68" t="s">
        <v>70</v>
      </c>
      <c r="D19" s="62" t="str">
        <f aca="false">D17</f>
        <v>Partie spécifique étudiée
</v>
      </c>
      <c r="E19" s="63" t="s">
        <v>56</v>
      </c>
      <c r="F19" s="63"/>
      <c r="G19" s="63"/>
      <c r="H19" s="63"/>
    </row>
    <row r="20" customFormat="false" ht="69" hidden="false" customHeight="true" outlineLevel="0" collapsed="false">
      <c r="B20" s="58"/>
      <c r="C20" s="68" t="s">
        <v>70</v>
      </c>
      <c r="D20" s="62" t="s">
        <v>67</v>
      </c>
      <c r="E20" s="63" t="s">
        <v>56</v>
      </c>
      <c r="F20" s="63"/>
      <c r="G20" s="63"/>
      <c r="H20" s="63"/>
    </row>
    <row r="21" customFormat="false" ht="38.25" hidden="false" customHeight="true" outlineLevel="0" collapsed="false">
      <c r="B21" s="58"/>
      <c r="C21" s="68" t="s">
        <v>71</v>
      </c>
      <c r="D21" s="62" t="s">
        <v>66</v>
      </c>
      <c r="E21" s="63" t="s">
        <v>56</v>
      </c>
      <c r="F21" s="63"/>
      <c r="G21" s="63"/>
      <c r="H21" s="63"/>
    </row>
    <row r="22" customFormat="false" ht="69" hidden="false" customHeight="true" outlineLevel="0" collapsed="false">
      <c r="B22" s="58"/>
      <c r="C22" s="68" t="s">
        <v>71</v>
      </c>
      <c r="D22" s="62" t="s">
        <v>67</v>
      </c>
      <c r="E22" s="63" t="s">
        <v>56</v>
      </c>
      <c r="F22" s="63"/>
      <c r="G22" s="63"/>
      <c r="H22" s="63"/>
    </row>
    <row r="23" customFormat="false" ht="42.6" hidden="false" customHeight="true" outlineLevel="0" collapsed="false">
      <c r="B23" s="58"/>
      <c r="C23" s="65" t="s">
        <v>72</v>
      </c>
      <c r="D23" s="66" t="s">
        <v>56</v>
      </c>
      <c r="E23" s="66"/>
      <c r="F23" s="66"/>
      <c r="G23" s="66"/>
      <c r="H23" s="66"/>
    </row>
  </sheetData>
  <mergeCells count="28">
    <mergeCell ref="B2:F5"/>
    <mergeCell ref="B6:B7"/>
    <mergeCell ref="C6:E6"/>
    <mergeCell ref="F6:H6"/>
    <mergeCell ref="C7:E7"/>
    <mergeCell ref="F7:H7"/>
    <mergeCell ref="C8:H8"/>
    <mergeCell ref="C9:H9"/>
    <mergeCell ref="C10:H10"/>
    <mergeCell ref="C11:H11"/>
    <mergeCell ref="B12:B23"/>
    <mergeCell ref="D12:H12"/>
    <mergeCell ref="C13:C14"/>
    <mergeCell ref="E13:H13"/>
    <mergeCell ref="E14:H14"/>
    <mergeCell ref="C15:C16"/>
    <mergeCell ref="E15:H15"/>
    <mergeCell ref="E16:H16"/>
    <mergeCell ref="C17:C18"/>
    <mergeCell ref="E17:H17"/>
    <mergeCell ref="E18:H18"/>
    <mergeCell ref="C19:C20"/>
    <mergeCell ref="E19:H19"/>
    <mergeCell ref="E20:H20"/>
    <mergeCell ref="C21:C22"/>
    <mergeCell ref="E21:H21"/>
    <mergeCell ref="E22:H22"/>
    <mergeCell ref="D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2"/>
  <sheetViews>
    <sheetView showFormulas="false" showGridLines="true" showRowColHeaders="true" showZeros="true" rightToLeft="false" tabSelected="false" showOutlineSymbols="true" defaultGridColor="true" view="normal" topLeftCell="K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24.42"/>
    <col collapsed="false" customWidth="true" hidden="false" outlineLevel="0" max="3" min="3" style="1" width="16.14"/>
    <col collapsed="false" customWidth="true" hidden="false" outlineLevel="0" max="4" min="4" style="1" width="21.86"/>
    <col collapsed="false" customWidth="true" hidden="false" outlineLevel="0" max="5" min="5" style="1" width="22.43"/>
    <col collapsed="false" customWidth="true" hidden="false" outlineLevel="0" max="6" min="6" style="1" width="16"/>
    <col collapsed="false" customWidth="true" hidden="false" outlineLevel="0" max="7" min="7" style="1" width="11.86"/>
    <col collapsed="false" customWidth="true" hidden="false" outlineLevel="0" max="8" min="8" style="1" width="52.71"/>
    <col collapsed="false" customWidth="true" hidden="false" outlineLevel="0" max="1025" min="9" style="1" width="11.57"/>
  </cols>
  <sheetData>
    <row r="1" customFormat="false" ht="31.5" hidden="false" customHeight="false" outlineLevel="0" collapsed="false">
      <c r="B1" s="73" t="s">
        <v>77</v>
      </c>
      <c r="C1" s="73"/>
      <c r="D1" s="73"/>
      <c r="E1" s="73"/>
      <c r="F1" s="73"/>
      <c r="G1" s="73"/>
      <c r="H1" s="73"/>
    </row>
    <row r="2" customFormat="false" ht="15" hidden="false" customHeight="true" outlineLevel="0" collapsed="false">
      <c r="B2" s="74" t="s">
        <v>78</v>
      </c>
      <c r="C2" s="74"/>
      <c r="D2" s="74"/>
      <c r="E2" s="74"/>
      <c r="F2" s="74"/>
      <c r="G2" s="74"/>
      <c r="H2" s="74"/>
    </row>
    <row r="3" customFormat="false" ht="28.9" hidden="false" customHeight="true" outlineLevel="0" collapsed="false">
      <c r="B3" s="75" t="s">
        <v>79</v>
      </c>
      <c r="C3" s="75"/>
      <c r="D3" s="75"/>
      <c r="E3" s="75"/>
      <c r="F3" s="75"/>
      <c r="G3" s="75"/>
      <c r="H3" s="75"/>
    </row>
    <row r="4" customFormat="false" ht="28.15" hidden="false" customHeight="true" outlineLevel="0" collapsed="false">
      <c r="B4" s="76" t="str">
        <f aca="false">'Validation page1'!H11</f>
        <v>2018-2019</v>
      </c>
      <c r="C4" s="76"/>
      <c r="D4" s="76"/>
      <c r="E4" s="76"/>
      <c r="F4" s="76"/>
      <c r="G4" s="76"/>
      <c r="H4" s="76"/>
    </row>
    <row r="5" customFormat="false" ht="32.25" hidden="false" customHeight="false" outlineLevel="0" collapsed="false">
      <c r="B5" s="77"/>
      <c r="C5" s="78" t="s">
        <v>80</v>
      </c>
      <c r="D5" s="79" t="str">
        <f aca="false">'Validation page1'!D16</f>
        <v>Borne lumineuse commandée à distance</v>
      </c>
      <c r="E5" s="79"/>
      <c r="F5" s="79"/>
      <c r="G5" s="79"/>
      <c r="H5" s="79"/>
    </row>
    <row r="6" customFormat="false" ht="15.6" hidden="false" customHeight="true" outlineLevel="0" collapsed="false">
      <c r="B6" s="80"/>
      <c r="C6" s="81" t="s">
        <v>13</v>
      </c>
      <c r="D6" s="81"/>
      <c r="E6" s="81"/>
      <c r="F6" s="81" t="s">
        <v>14</v>
      </c>
      <c r="G6" s="81"/>
      <c r="H6" s="81"/>
    </row>
    <row r="7" customFormat="false" ht="21" hidden="false" customHeight="true" outlineLevel="0" collapsed="false">
      <c r="B7" s="80"/>
      <c r="C7" s="82" t="s">
        <v>15</v>
      </c>
      <c r="D7" s="83" t="str">
        <f aca="false">IF(B100=1,"OUI","")</f>
        <v/>
      </c>
      <c r="E7" s="83"/>
      <c r="F7" s="84" t="str">
        <f aca="false">'Validation page1'!F3</f>
        <v>Lycée Jean Monet-Annemasse</v>
      </c>
      <c r="G7" s="84"/>
      <c r="H7" s="84"/>
    </row>
    <row r="8" customFormat="false" ht="21" hidden="false" customHeight="true" outlineLevel="0" collapsed="false">
      <c r="B8" s="80"/>
      <c r="C8" s="82" t="s">
        <v>17</v>
      </c>
      <c r="D8" s="83" t="str">
        <f aca="false">IF(B101=1,"OUI","")</f>
        <v/>
      </c>
      <c r="E8" s="83"/>
      <c r="F8" s="84"/>
      <c r="G8" s="84"/>
      <c r="H8" s="84"/>
    </row>
    <row r="9" customFormat="false" ht="25.15" hidden="false" customHeight="true" outlineLevel="0" collapsed="false">
      <c r="B9" s="80"/>
      <c r="C9" s="82" t="s">
        <v>18</v>
      </c>
      <c r="D9" s="83" t="str">
        <f aca="false">IF(B102=1,"OUI","")</f>
        <v/>
      </c>
      <c r="E9" s="83"/>
      <c r="F9" s="84"/>
      <c r="G9" s="84"/>
      <c r="H9" s="84"/>
    </row>
    <row r="10" customFormat="false" ht="15.6" hidden="false" customHeight="true" outlineLevel="0" collapsed="false">
      <c r="B10" s="80"/>
      <c r="C10" s="81" t="s">
        <v>19</v>
      </c>
      <c r="D10" s="81"/>
      <c r="E10" s="81"/>
      <c r="F10" s="81"/>
      <c r="G10" s="81"/>
      <c r="H10" s="81"/>
    </row>
    <row r="11" customFormat="false" ht="62.45" hidden="false" customHeight="true" outlineLevel="0" collapsed="false">
      <c r="B11" s="80"/>
      <c r="C11" s="85" t="s">
        <v>81</v>
      </c>
      <c r="D11" s="86" t="str">
        <f aca="false">'Validation page1'!D7</f>
        <v>à compléter par la commission</v>
      </c>
      <c r="E11" s="86"/>
      <c r="F11" s="86"/>
      <c r="G11" s="86"/>
      <c r="H11" s="86"/>
    </row>
    <row r="12" customFormat="false" ht="15" hidden="false" customHeight="true" outlineLevel="0" collapsed="false">
      <c r="B12" s="87" t="s">
        <v>22</v>
      </c>
      <c r="C12" s="88" t="s">
        <v>23</v>
      </c>
      <c r="D12" s="88"/>
      <c r="E12" s="88"/>
      <c r="F12" s="88"/>
      <c r="G12" s="88"/>
      <c r="H12" s="88"/>
    </row>
    <row r="13" customFormat="false" ht="132.6" hidden="false" customHeight="true" outlineLevel="0" collapsed="false">
      <c r="B13" s="87"/>
      <c r="C13" s="89" t="str">
        <f aca="false">'Validation page1'!C9</f>
        <v>à compléter par la commission</v>
      </c>
      <c r="D13" s="89"/>
      <c r="E13" s="89"/>
      <c r="F13" s="89"/>
      <c r="G13" s="89"/>
      <c r="H13" s="89"/>
    </row>
    <row r="14" customFormat="false" ht="19.9" hidden="false" customHeight="true" outlineLevel="0" collapsed="false">
      <c r="B14" s="90"/>
      <c r="C14" s="90"/>
    </row>
    <row r="15" customFormat="false" ht="22.9" hidden="false" customHeight="true" outlineLevel="0" collapsed="false">
      <c r="B15" s="91"/>
      <c r="C15" s="91"/>
      <c r="D15" s="91"/>
      <c r="E15" s="91"/>
      <c r="F15" s="91"/>
      <c r="G15" s="92"/>
      <c r="H15" s="93"/>
    </row>
    <row r="16" customFormat="false" ht="23.45" hidden="false" customHeight="true" outlineLevel="0" collapsed="false">
      <c r="B16" s="91"/>
      <c r="C16" s="91"/>
      <c r="D16" s="91"/>
      <c r="E16" s="91"/>
      <c r="F16" s="91"/>
      <c r="G16" s="94"/>
      <c r="H16" s="95"/>
    </row>
    <row r="17" customFormat="false" ht="19.9" hidden="false" customHeight="true" outlineLevel="0" collapsed="false">
      <c r="B17" s="96"/>
      <c r="C17" s="97"/>
      <c r="D17" s="97"/>
      <c r="E17" s="97"/>
      <c r="F17" s="97"/>
      <c r="G17" s="97"/>
      <c r="H17" s="97"/>
    </row>
    <row r="18" customFormat="false" ht="17.45" hidden="false" customHeight="true" outlineLevel="0" collapsed="false">
      <c r="B18" s="96"/>
      <c r="C18" s="97"/>
      <c r="D18" s="97"/>
      <c r="E18" s="97"/>
      <c r="F18" s="97"/>
      <c r="G18" s="97"/>
      <c r="H18" s="97"/>
    </row>
    <row r="19" customFormat="false" ht="19.15" hidden="false" customHeight="true" outlineLevel="0" collapsed="false">
      <c r="B19" s="96"/>
      <c r="C19" s="97"/>
      <c r="D19" s="97"/>
      <c r="E19" s="97"/>
      <c r="F19" s="97"/>
      <c r="G19" s="97"/>
      <c r="H19" s="97"/>
    </row>
    <row r="20" customFormat="false" ht="19.15" hidden="false" customHeight="true" outlineLevel="0" collapsed="false">
      <c r="B20" s="91"/>
      <c r="C20" s="98"/>
      <c r="D20" s="99"/>
      <c r="E20" s="99"/>
      <c r="F20" s="99"/>
      <c r="G20" s="99"/>
      <c r="H20" s="99"/>
    </row>
    <row r="21" customFormat="false" ht="30" hidden="false" customHeight="true" outlineLevel="0" collapsed="false">
      <c r="B21" s="91"/>
      <c r="C21" s="98"/>
      <c r="D21" s="99"/>
      <c r="E21" s="99"/>
      <c r="F21" s="99"/>
      <c r="G21" s="99"/>
      <c r="H21" s="99"/>
    </row>
    <row r="22" customFormat="false" ht="38.45" hidden="false" customHeight="true" outlineLevel="0" collapsed="false">
      <c r="B22" s="91"/>
      <c r="C22" s="98"/>
      <c r="D22" s="100"/>
      <c r="E22" s="100"/>
      <c r="F22" s="100"/>
      <c r="G22" s="100"/>
      <c r="H22" s="100"/>
    </row>
    <row r="23" customFormat="false" ht="39.6" hidden="false" customHeight="true" outlineLevel="0" collapsed="false">
      <c r="B23" s="96"/>
      <c r="C23" s="97"/>
      <c r="D23" s="97"/>
      <c r="E23" s="97"/>
      <c r="F23" s="97"/>
      <c r="G23" s="97"/>
      <c r="H23" s="97"/>
    </row>
    <row r="24" customFormat="false" ht="114.6" hidden="false" customHeight="true" outlineLevel="0" collapsed="false">
      <c r="B24" s="96"/>
      <c r="C24" s="99"/>
      <c r="D24" s="99"/>
      <c r="E24" s="99"/>
      <c r="F24" s="99"/>
      <c r="G24" s="99"/>
      <c r="H24" s="99"/>
    </row>
    <row r="25" customFormat="false" ht="156.6" hidden="false" customHeight="true" outlineLevel="0" collapsed="false">
      <c r="B25" s="96"/>
      <c r="C25" s="100"/>
      <c r="D25" s="100"/>
      <c r="E25" s="100"/>
      <c r="F25" s="100"/>
      <c r="G25" s="100"/>
      <c r="H25" s="100"/>
    </row>
    <row r="26" customFormat="false" ht="28.9" hidden="false" customHeight="true" outlineLevel="0" collapsed="false">
      <c r="B26" s="96"/>
      <c r="C26" s="101"/>
      <c r="D26" s="102"/>
      <c r="E26" s="102"/>
      <c r="F26" s="102"/>
      <c r="G26" s="103"/>
      <c r="H26" s="103"/>
    </row>
    <row r="27" customFormat="false" ht="27.6" hidden="false" customHeight="true" outlineLevel="0" collapsed="false">
      <c r="B27" s="96"/>
      <c r="C27" s="101"/>
      <c r="D27" s="102"/>
      <c r="E27" s="102"/>
      <c r="F27" s="102"/>
      <c r="G27" s="103"/>
      <c r="H27" s="103"/>
    </row>
    <row r="28" customFormat="false" ht="25.15" hidden="false" customHeight="true" outlineLevel="0" collapsed="false">
      <c r="B28" s="96"/>
      <c r="C28" s="101"/>
      <c r="D28" s="102"/>
      <c r="E28" s="102"/>
      <c r="F28" s="102"/>
      <c r="G28" s="103"/>
      <c r="H28" s="103"/>
    </row>
    <row r="29" customFormat="false" ht="27" hidden="false" customHeight="true" outlineLevel="0" collapsed="false">
      <c r="B29" s="96"/>
      <c r="C29" s="101"/>
      <c r="D29" s="102"/>
      <c r="E29" s="102"/>
      <c r="F29" s="102"/>
      <c r="G29" s="103"/>
      <c r="H29" s="103"/>
    </row>
    <row r="30" customFormat="false" ht="9" hidden="false" customHeight="true" outlineLevel="0" collapsed="false">
      <c r="B30" s="104"/>
      <c r="C30" s="104"/>
      <c r="D30" s="104"/>
      <c r="E30" s="104"/>
      <c r="F30" s="104"/>
      <c r="G30" s="104"/>
      <c r="H30" s="104"/>
    </row>
    <row r="31" customFormat="false" ht="15" hidden="false" customHeight="false" outlineLevel="0" collapsed="false">
      <c r="B31" s="105"/>
      <c r="C31" s="105"/>
      <c r="D31" s="105"/>
      <c r="E31" s="105"/>
      <c r="F31" s="105"/>
      <c r="G31" s="105"/>
      <c r="H31" s="105"/>
    </row>
    <row r="32" customFormat="false" ht="15" hidden="false" customHeight="false" outlineLevel="0" collapsed="false">
      <c r="B32" s="104"/>
      <c r="C32" s="104"/>
      <c r="D32" s="104"/>
      <c r="E32" s="104"/>
      <c r="F32" s="104"/>
      <c r="G32" s="104"/>
      <c r="H32" s="104"/>
    </row>
    <row r="100" customFormat="false" ht="15" hidden="false" customHeight="false" outlineLevel="0" collapsed="false">
      <c r="B100" s="1" t="n">
        <f aca="false">FALSE()</f>
        <v>0</v>
      </c>
    </row>
    <row r="101" customFormat="false" ht="15" hidden="false" customHeight="false" outlineLevel="0" collapsed="false">
      <c r="B101" s="1" t="n">
        <f aca="false">FALSE()</f>
        <v>0</v>
      </c>
    </row>
    <row r="102" customFormat="false" ht="15" hidden="false" customHeight="false" outlineLevel="0" collapsed="false">
      <c r="B102" s="1" t="n">
        <f aca="false">FALSE()</f>
        <v>0</v>
      </c>
    </row>
  </sheetData>
  <mergeCells count="17">
    <mergeCell ref="B1:H1"/>
    <mergeCell ref="B2:H2"/>
    <mergeCell ref="B3:H3"/>
    <mergeCell ref="B4:H4"/>
    <mergeCell ref="D5:H5"/>
    <mergeCell ref="B6:B11"/>
    <mergeCell ref="C6:E6"/>
    <mergeCell ref="F6:H6"/>
    <mergeCell ref="D7:E7"/>
    <mergeCell ref="F7:H9"/>
    <mergeCell ref="D8:E8"/>
    <mergeCell ref="D9:E9"/>
    <mergeCell ref="C10:H10"/>
    <mergeCell ref="D11:H11"/>
    <mergeCell ref="B12:B13"/>
    <mergeCell ref="C12:H12"/>
    <mergeCell ref="C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21" zeroHeight="false" outlineLevelRow="0" outlineLevelCol="0"/>
  <cols>
    <col collapsed="false" customWidth="true" hidden="false" outlineLevel="0" max="1" min="1" style="106" width="30.28"/>
    <col collapsed="false" customWidth="true" hidden="false" outlineLevel="0" max="2" min="2" style="106" width="11.57"/>
    <col collapsed="false" customWidth="true" hidden="false" outlineLevel="0" max="3" min="3" style="106" width="39.86"/>
    <col collapsed="false" customWidth="true" hidden="false" outlineLevel="0" max="5" min="4" style="106" width="11.57"/>
    <col collapsed="false" customWidth="true" hidden="false" outlineLevel="0" max="6" min="6" style="106" width="58.71"/>
    <col collapsed="false" customWidth="true" hidden="false" outlineLevel="0" max="1025" min="7" style="106" width="11.57"/>
  </cols>
  <sheetData>
    <row r="1" customFormat="false" ht="21" hidden="false" customHeight="false" outlineLevel="0" collapsed="false">
      <c r="A1" s="107" t="s">
        <v>82</v>
      </c>
      <c r="B1" s="107"/>
      <c r="C1" s="107"/>
      <c r="D1" s="108" t="str">
        <f aca="false">'Validation page1'!D16</f>
        <v>Borne lumineuse commandée à distance</v>
      </c>
      <c r="E1" s="108"/>
      <c r="F1" s="108"/>
    </row>
    <row r="2" customFormat="false" ht="21" hidden="false" customHeight="false" outlineLevel="0" collapsed="false">
      <c r="A2" s="109" t="s">
        <v>83</v>
      </c>
      <c r="B2" s="109"/>
      <c r="C2" s="109"/>
      <c r="D2" s="109" t="s">
        <v>84</v>
      </c>
      <c r="E2" s="110"/>
      <c r="F2" s="111"/>
    </row>
    <row r="3" customFormat="false" ht="153.6" hidden="false" customHeight="true" outlineLevel="0" collapsed="false">
      <c r="A3" s="112" t="str">
        <f aca="false">'Validation page1'!D16</f>
        <v>Borne lumineuse commandée à distance</v>
      </c>
      <c r="B3" s="113" t="s">
        <v>85</v>
      </c>
      <c r="C3" s="113"/>
      <c r="D3" s="114" t="str">
        <f aca="false">'Validation page1'!C20</f>
        <v>Créer un pupitre lumineux qui s’active à distance grâce à un smartphone.</v>
      </c>
      <c r="E3" s="114"/>
      <c r="F3" s="114"/>
    </row>
    <row r="4" customFormat="false" ht="21" hidden="false" customHeight="false" outlineLevel="0" collapsed="false">
      <c r="A4" s="109" t="s">
        <v>86</v>
      </c>
      <c r="B4" s="109"/>
      <c r="C4" s="109"/>
      <c r="D4" s="115" t="s">
        <v>87</v>
      </c>
      <c r="E4" s="116"/>
      <c r="F4" s="117"/>
    </row>
    <row r="5" customFormat="false" ht="246" hidden="false" customHeight="true" outlineLevel="0" collapsed="false">
      <c r="A5" s="114" t="str">
        <f aca="false">'Validation page1'!D17</f>
        <v>La pièce de théâtre nécessite un pupitre qui s’allumera à la demande  de façon discrète. Les acteurs de la pièce devront s’approcher du pupitre. </v>
      </c>
      <c r="B5" s="114"/>
      <c r="C5" s="114"/>
      <c r="D5" s="118" t="s">
        <v>88</v>
      </c>
      <c r="E5" s="118"/>
      <c r="F5" s="118"/>
      <c r="G5" s="119"/>
      <c r="I5" s="1"/>
    </row>
    <row r="6" customFormat="false" ht="27" hidden="false" customHeight="true" outlineLevel="0" collapsed="false">
      <c r="A6" s="120" t="s">
        <v>89</v>
      </c>
      <c r="B6" s="120"/>
      <c r="C6" s="120"/>
      <c r="D6" s="118"/>
      <c r="E6" s="118"/>
      <c r="F6" s="118"/>
    </row>
    <row r="7" customFormat="false" ht="21" hidden="false" customHeight="false" outlineLevel="0" collapsed="false">
      <c r="A7" s="114" t="str">
        <f aca="false">'Validation page1'!D18</f>
        <v>Comment gérer à distance la lumière du pupitre  ?</v>
      </c>
      <c r="B7" s="114"/>
      <c r="C7" s="114"/>
      <c r="D7" s="121" t="s">
        <v>90</v>
      </c>
      <c r="E7" s="110"/>
      <c r="F7" s="111"/>
    </row>
    <row r="8" customFormat="false" ht="112.9" hidden="false" customHeight="true" outlineLevel="0" collapsed="false">
      <c r="A8" s="114"/>
      <c r="B8" s="114"/>
      <c r="C8" s="114"/>
      <c r="D8" s="114" t="str">
        <f aca="false">'Validation page1'!C21</f>
        <v> Application mobile multi-plateforme – Lumière visible par l’ensemble du public – Réalisation de la maquette dans le laboratoire</v>
      </c>
      <c r="E8" s="114"/>
      <c r="F8" s="114"/>
    </row>
  </sheetData>
  <mergeCells count="11">
    <mergeCell ref="A1:C1"/>
    <mergeCell ref="D1:F1"/>
    <mergeCell ref="A2:C2"/>
    <mergeCell ref="B3:C3"/>
    <mergeCell ref="D3:F3"/>
    <mergeCell ref="A4:C4"/>
    <mergeCell ref="A5:C5"/>
    <mergeCell ref="D5:F6"/>
    <mergeCell ref="A6:C6"/>
    <mergeCell ref="A7:C8"/>
    <mergeCell ref="D8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33.29"/>
    <col collapsed="false" customWidth="true" hidden="false" outlineLevel="0" max="3" min="3" style="1" width="1.71"/>
    <col collapsed="false" customWidth="true" hidden="false" outlineLevel="0" max="4" min="4" style="1" width="33.29"/>
    <col collapsed="false" customWidth="true" hidden="false" outlineLevel="0" max="5" min="5" style="1" width="1.71"/>
    <col collapsed="false" customWidth="true" hidden="false" outlineLevel="0" max="6" min="6" style="1" width="33.29"/>
    <col collapsed="false" customWidth="true" hidden="false" outlineLevel="0" max="7" min="7" style="1" width="1.71"/>
    <col collapsed="false" customWidth="true" hidden="false" outlineLevel="0" max="8" min="8" style="1" width="33.29"/>
    <col collapsed="false" customWidth="true" hidden="false" outlineLevel="0" max="9" min="9" style="1" width="1.71"/>
    <col collapsed="false" customWidth="true" hidden="false" outlineLevel="0" max="10" min="10" style="1" width="33.29"/>
    <col collapsed="false" customWidth="true" hidden="false" outlineLevel="0" max="1025" min="11" style="1" width="11.57"/>
  </cols>
  <sheetData>
    <row r="1" customFormat="false" ht="28.5" hidden="false" customHeight="false" outlineLevel="0" collapsed="false">
      <c r="B1" s="122" t="s">
        <v>91</v>
      </c>
      <c r="C1" s="122"/>
      <c r="D1" s="122"/>
      <c r="E1" s="122"/>
      <c r="F1" s="122"/>
      <c r="G1" s="122"/>
      <c r="H1" s="122"/>
      <c r="I1" s="122"/>
      <c r="J1" s="122"/>
    </row>
    <row r="2" customFormat="false" ht="123.6" hidden="false" customHeight="true" outlineLevel="0" collapsed="false">
      <c r="B2" s="123" t="str">
        <f aca="false">IF(ISBLANK('Validation page2 AC'!$D$12),"",'Validation page2 AC'!$D$12)</f>
        <v>…</v>
      </c>
      <c r="C2" s="123"/>
      <c r="D2" s="123"/>
      <c r="E2" s="123"/>
      <c r="F2" s="123"/>
      <c r="G2" s="123"/>
      <c r="H2" s="123"/>
      <c r="I2" s="123"/>
      <c r="J2" s="123"/>
    </row>
    <row r="3" customFormat="false" ht="28.5" hidden="false" customHeight="false" outlineLevel="0" collapsed="false">
      <c r="B3" s="124" t="s">
        <v>92</v>
      </c>
      <c r="C3" s="124"/>
      <c r="D3" s="124"/>
      <c r="E3" s="124"/>
      <c r="F3" s="124"/>
      <c r="G3" s="124"/>
      <c r="H3" s="124"/>
      <c r="I3" s="124"/>
      <c r="J3" s="124"/>
    </row>
    <row r="4" customFormat="false" ht="30" hidden="false" customHeight="true" outlineLevel="0" collapsed="false">
      <c r="B4" s="125" t="s">
        <v>93</v>
      </c>
      <c r="C4" s="126"/>
      <c r="D4" s="125" t="s">
        <v>94</v>
      </c>
      <c r="E4" s="126"/>
      <c r="F4" s="125" t="s">
        <v>95</v>
      </c>
      <c r="G4" s="126"/>
      <c r="H4" s="125" t="s">
        <v>96</v>
      </c>
      <c r="I4" s="126"/>
      <c r="J4" s="125" t="s">
        <v>97</v>
      </c>
    </row>
    <row r="5" customFormat="false" ht="39.6" hidden="false" customHeight="true" outlineLevel="0" collapsed="false">
      <c r="B5" s="127" t="str">
        <f aca="false">'Validation page2 EE'!D13</f>
        <v>Partie spécifique étudiée
</v>
      </c>
      <c r="C5" s="128"/>
      <c r="D5" s="127" t="str">
        <f aca="false">'Validation page2 EE'!D13</f>
        <v>Partie spécifique étudiée
</v>
      </c>
      <c r="E5" s="128"/>
      <c r="F5" s="127" t="str">
        <f aca="false">'Validation page2 EE'!D13</f>
        <v>Partie spécifique étudiée
</v>
      </c>
      <c r="G5" s="128"/>
      <c r="H5" s="127" t="str">
        <f aca="false">'Validation page2 EE'!D13</f>
        <v>Partie spécifique étudiée
</v>
      </c>
      <c r="I5" s="128"/>
      <c r="J5" s="127" t="str">
        <f aca="false">'Validation page2 EE'!D13</f>
        <v>Partie spécifique étudiée
</v>
      </c>
    </row>
    <row r="6" customFormat="false" ht="109.9" hidden="false" customHeight="true" outlineLevel="0" collapsed="false">
      <c r="B6" s="129" t="str">
        <f aca="false">IF(ISBLANK('Validation page2 AC'!$E$13),"",'Validation page2 AC'!$E$13)</f>
        <v>…</v>
      </c>
      <c r="C6" s="130"/>
      <c r="D6" s="129" t="str">
        <f aca="false">IF(ISBLANK('Validation page2 AC'!$E$15),"",'Validation page2 AC'!$E$15)</f>
        <v>…</v>
      </c>
      <c r="E6" s="130"/>
      <c r="F6" s="129" t="str">
        <f aca="false">IF(ISBLANK('Validation page2 AC'!$E$17),"",'Validation page2 AC'!$E$17)</f>
        <v>…</v>
      </c>
      <c r="G6" s="130"/>
      <c r="H6" s="129" t="str">
        <f aca="false">IF(ISBLANK('Validation page2 AC'!$E$19),"",'Validation page2 AC'!$E$19)</f>
        <v>…</v>
      </c>
      <c r="I6" s="130"/>
      <c r="J6" s="129" t="str">
        <f aca="false">IF(ISBLANK('Validation page2 AC'!$E$21),"",'Validation page2 AC'!$E$21)</f>
        <v>…</v>
      </c>
    </row>
    <row r="7" customFormat="false" ht="49.9" hidden="false" customHeight="true" outlineLevel="0" collapsed="false">
      <c r="B7" s="131" t="str">
        <f aca="false">'Validation page2 EE'!D14</f>
        <v>Spécifier au moins une caractéristique attendue du cahier des charges
</v>
      </c>
      <c r="C7" s="132"/>
      <c r="D7" s="131" t="str">
        <f aca="false">'Validation page2 EE'!D14</f>
        <v>Spécifier au moins une caractéristique attendue du cahier des charges
</v>
      </c>
      <c r="E7" s="132"/>
      <c r="F7" s="131" t="str">
        <f aca="false">'Validation page2 EE'!D14</f>
        <v>Spécifier au moins une caractéristique attendue du cahier des charges
</v>
      </c>
      <c r="G7" s="132"/>
      <c r="H7" s="131" t="str">
        <f aca="false">'Validation page2 EE'!D14</f>
        <v>Spécifier au moins une caractéristique attendue du cahier des charges
</v>
      </c>
      <c r="I7" s="132"/>
      <c r="J7" s="131" t="str">
        <f aca="false">'Validation page2 EE'!D14</f>
        <v>Spécifier au moins une caractéristique attendue du cahier des charges
</v>
      </c>
    </row>
    <row r="8" customFormat="false" ht="214.15" hidden="false" customHeight="true" outlineLevel="0" collapsed="false">
      <c r="B8" s="129" t="str">
        <f aca="false">IF(ISBLANK('Validation page2 AC'!$E$14),"",'Validation page2 AC'!$E$14)</f>
        <v>…</v>
      </c>
      <c r="C8" s="133"/>
      <c r="D8" s="129" t="str">
        <f aca="false">IF(ISBLANK('Validation page2 AC'!$E$16),"",'Validation page2 AC'!$E$16)</f>
        <v>…</v>
      </c>
      <c r="E8" s="133"/>
      <c r="F8" s="129" t="str">
        <f aca="false">IF(ISBLANK('Validation page2 AC'!$E$18),"",'Validation page2 AC'!$E$18)</f>
        <v>…</v>
      </c>
      <c r="G8" s="133"/>
      <c r="H8" s="129" t="str">
        <f aca="false">IF(ISBLANK('Validation page2 AC'!$E$20),"",'Validation page2 AC'!$E$20)</f>
        <v>…</v>
      </c>
      <c r="I8" s="133"/>
      <c r="J8" s="129" t="str">
        <f aca="false">IF(ISBLANK('Validation page2 AC'!$E$22),"",'Validation page2 AC'!$E$22)</f>
        <v>…</v>
      </c>
    </row>
  </sheetData>
  <mergeCells count="3">
    <mergeCell ref="B1:J1"/>
    <mergeCell ref="B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>thierry.chauvet</dc:creator>
  <dc:description/>
  <dc:language>fr-FR</dc:language>
  <cp:lastModifiedBy/>
  <dcterms:modified xsi:type="dcterms:W3CDTF">2019-01-10T16:50:35Z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